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updateLinks="never" defaultThemeVersion="166925"/>
  <mc:AlternateContent xmlns:mc="http://schemas.openxmlformats.org/markup-compatibility/2006">
    <mc:Choice Requires="x15">
      <x15ac:absPath xmlns:x15ac="http://schemas.microsoft.com/office/spreadsheetml/2010/11/ac" url="C:\Users\enguy\AppData\Roaming\iManage\Work\Recent\AER22005454 - Qld_SA Determinations - ACS - 2025-30\"/>
    </mc:Choice>
  </mc:AlternateContent>
  <xr:revisionPtr revIDLastSave="0" documentId="13_ncr:1_{A7A28288-3F5F-42D2-9734-84BFC0C7D7DC}" xr6:coauthVersionLast="47" xr6:coauthVersionMax="47" xr10:uidLastSave="{00000000-0000-0000-0000-000000000000}"/>
  <bookViews>
    <workbookView xWindow="-120" yWindow="-120" windowWidth="29040" windowHeight="15840" xr2:uid="{22392DB6-5BE3-4C55-8446-1210A088E210}"/>
  </bookViews>
  <sheets>
    <sheet name="AER Draft Decision" sheetId="10" r:id="rId1"/>
    <sheet name="Draft Decision changes" sheetId="11" r:id="rId2"/>
    <sheet name="Cover page" sheetId="1" r:id="rId3"/>
    <sheet name="Inputs" sheetId="4" r:id="rId4"/>
    <sheet name="Calculations" sheetId="8" r:id="rId5"/>
    <sheet name="Output" sheetId="3" r:id="rId6"/>
    <sheet name="Import Qty" sheetId="9"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____FRC246">OFFSET([1]Lookups!$B$4,0,0,COUNTA([1]Lookups!$B:$B),[1]Lookups!$A$4)</definedName>
    <definedName name="____FRC246">OFFSET([1]Lookups!$B$4,0,0,COUNTA([1]Lookups!$B:$B),[1]Lookups!$A$4)</definedName>
    <definedName name="___FRC246">OFFSET([1]Lookups!$B$4,0,0,COUNTA([1]Lookups!$B:$B),[1]Lookups!$A$4)</definedName>
    <definedName name="__FRC246">OFFSET([1]Lookups!$B$4,0,0,COUNTA([1]Lookups!$B$1:$B$65536),[1]Lookups!$A$4)</definedName>
    <definedName name="_FRC246">OFFSET([2]Lookups!$B$4,0,0,COUNTA([2]Lookups!$B$1:$B$65536),[2]Lookups!$A$4)</definedName>
    <definedName name="_MatInverse_In" hidden="1">#REF!</definedName>
    <definedName name="_MatInverse_Out" hidden="1">#REF!</definedName>
    <definedName name="A10offset">10</definedName>
    <definedName name="A10remlife" localSheetId="1">'[3]PTRM input'!$L$16</definedName>
    <definedName name="A10remlife">'[4]PTRM input'!$L$16</definedName>
    <definedName name="A10stdlife" localSheetId="1">'[3]PTRM input'!$M$16</definedName>
    <definedName name="A10stdlife">'[4]PTRM input'!$M$16</definedName>
    <definedName name="A10taxremlife" localSheetId="1">'[3]PTRM input'!$O$16</definedName>
    <definedName name="A10taxremlife">'[4]PTRM input'!$O$16</definedName>
    <definedName name="A10taxstdlife" localSheetId="1">'[3]PTRM input'!$P$16</definedName>
    <definedName name="A10taxstdlife">'[4]PTRM input'!$P$16</definedName>
    <definedName name="A10taxvalue" localSheetId="1">'[3]PTRM input'!$N$16</definedName>
    <definedName name="A10taxvalue">'[4]PTRM input'!$N$16</definedName>
    <definedName name="A10value" localSheetId="1">'[3]PTRM input'!$J$16</definedName>
    <definedName name="A10value">'[4]PTRM input'!$J$16</definedName>
    <definedName name="A11offset">11</definedName>
    <definedName name="A11remlife" localSheetId="1">'[3]PTRM input'!$L$17</definedName>
    <definedName name="A11remlife">'[4]PTRM input'!$L$17</definedName>
    <definedName name="A11stdlife" localSheetId="1">'[3]PTRM input'!$M$17</definedName>
    <definedName name="A11stdlife">'[4]PTRM input'!$M$17</definedName>
    <definedName name="A11taxremlife" localSheetId="1">'[3]PTRM input'!$O$17</definedName>
    <definedName name="A11taxremlife">'[4]PTRM input'!$O$17</definedName>
    <definedName name="A11taxstdlife" localSheetId="1">'[3]PTRM input'!$P$17</definedName>
    <definedName name="A11taxstdlife">'[4]PTRM input'!$P$17</definedName>
    <definedName name="A11taxvalue" localSheetId="1">'[3]PTRM input'!$N$17</definedName>
    <definedName name="A11taxvalue">'[4]PTRM input'!$N$17</definedName>
    <definedName name="A11value" localSheetId="1">'[3]PTRM input'!$J$17</definedName>
    <definedName name="A11value">'[4]PTRM input'!$J$17</definedName>
    <definedName name="A12offset">12</definedName>
    <definedName name="A12remlife" localSheetId="1">'[3]PTRM input'!$L$18</definedName>
    <definedName name="A12remlife">'[4]PTRM input'!$L$18</definedName>
    <definedName name="A12stdlife" localSheetId="1">'[3]PTRM input'!$M$18</definedName>
    <definedName name="A12stdlife">'[4]PTRM input'!$M$18</definedName>
    <definedName name="A12taxremlife" localSheetId="1">'[3]PTRM input'!$O$18</definedName>
    <definedName name="A12taxremlife">'[4]PTRM input'!$O$18</definedName>
    <definedName name="A12taxstdlife" localSheetId="1">'[3]PTRM input'!$P$18</definedName>
    <definedName name="A12taxstdlife">'[4]PTRM input'!$P$18</definedName>
    <definedName name="A12taxvalue" localSheetId="1">'[3]PTRM input'!$N$18</definedName>
    <definedName name="A12taxvalue">'[4]PTRM input'!$N$18</definedName>
    <definedName name="A12value" localSheetId="1">'[3]PTRM input'!$J$18</definedName>
    <definedName name="A12value">'[4]PTRM input'!$J$18</definedName>
    <definedName name="A13offset">13</definedName>
    <definedName name="A13remlife" localSheetId="1">'[3]PTRM input'!$L$19</definedName>
    <definedName name="A13remlife">'[4]PTRM input'!$L$19</definedName>
    <definedName name="A13stdlife" localSheetId="1">'[3]PTRM input'!$M$19</definedName>
    <definedName name="A13stdlife">'[4]PTRM input'!$M$19</definedName>
    <definedName name="A13taxremlife" localSheetId="1">'[3]PTRM input'!$O$19</definedName>
    <definedName name="A13taxremlife">'[4]PTRM input'!$O$19</definedName>
    <definedName name="A13taxstdlife" localSheetId="1">'[3]PTRM input'!$P$19</definedName>
    <definedName name="A13taxstdlife">'[4]PTRM input'!$P$19</definedName>
    <definedName name="A13taxvalue" localSheetId="1">'[3]PTRM input'!$N$19</definedName>
    <definedName name="A13taxvalue">'[4]PTRM input'!$N$19</definedName>
    <definedName name="A13value" localSheetId="1">'[3]PTRM input'!$J$19</definedName>
    <definedName name="A13value">'[4]PTRM input'!$J$19</definedName>
    <definedName name="A14offset">14</definedName>
    <definedName name="A14remlife" localSheetId="1">'[3]PTRM input'!$L$20</definedName>
    <definedName name="A14remlife">'[4]PTRM input'!$L$20</definedName>
    <definedName name="A14stdlife" localSheetId="1">'[3]PTRM input'!$M$20</definedName>
    <definedName name="A14stdlife">'[4]PTRM input'!$M$20</definedName>
    <definedName name="A14taxremlife" localSheetId="1">'[3]PTRM input'!$O$20</definedName>
    <definedName name="A14taxremlife">'[4]PTRM input'!$O$20</definedName>
    <definedName name="A14taxstdlife" localSheetId="1">'[3]PTRM input'!$P$20</definedName>
    <definedName name="A14taxstdlife">'[4]PTRM input'!$P$20</definedName>
    <definedName name="A14taxvalue" localSheetId="1">'[3]PTRM input'!$N$20</definedName>
    <definedName name="A14taxvalue">'[4]PTRM input'!$N$20</definedName>
    <definedName name="A14value" localSheetId="1">'[3]PTRM input'!$J$20</definedName>
    <definedName name="A14value">'[4]PTRM input'!$J$20</definedName>
    <definedName name="A15offset">15</definedName>
    <definedName name="A15remlife" localSheetId="1">'[3]PTRM input'!$L$21</definedName>
    <definedName name="A15remlife">'[4]PTRM input'!$L$21</definedName>
    <definedName name="A15stdlife" localSheetId="1">'[3]PTRM input'!$M$21</definedName>
    <definedName name="A15stdlife">'[4]PTRM input'!$M$21</definedName>
    <definedName name="A15taxremlife" localSheetId="1">'[3]PTRM input'!$O$21</definedName>
    <definedName name="A15taxremlife">'[4]PTRM input'!$O$21</definedName>
    <definedName name="A15taxstdlife" localSheetId="1">'[3]PTRM input'!$P$21</definedName>
    <definedName name="A15taxstdlife">'[4]PTRM input'!$P$21</definedName>
    <definedName name="A15taxvalue" localSheetId="1">'[3]PTRM input'!$N$21</definedName>
    <definedName name="A15taxvalue">'[4]PTRM input'!$N$21</definedName>
    <definedName name="A15value" localSheetId="1">'[3]PTRM input'!$J$21</definedName>
    <definedName name="A15value">'[4]PTRM input'!$J$21</definedName>
    <definedName name="A16offset">16</definedName>
    <definedName name="A16remlife" localSheetId="1">'[3]PTRM input'!$L$22</definedName>
    <definedName name="A16remlife">'[4]PTRM input'!$L$22</definedName>
    <definedName name="A16stdlife" localSheetId="1">'[3]PTRM input'!$M$22</definedName>
    <definedName name="A16stdlife">'[4]PTRM input'!$M$22</definedName>
    <definedName name="A16taxremlife" localSheetId="1">'[3]PTRM input'!$O$22</definedName>
    <definedName name="A16taxremlife">'[4]PTRM input'!$O$22</definedName>
    <definedName name="A16taxstdlife" localSheetId="1">'[3]PTRM input'!$P$22</definedName>
    <definedName name="A16taxstdlife">'[4]PTRM input'!$P$22</definedName>
    <definedName name="A16taxvalue" localSheetId="1">'[3]PTRM input'!$N$22</definedName>
    <definedName name="A16taxvalue">'[4]PTRM input'!$N$22</definedName>
    <definedName name="A16value" localSheetId="1">'[3]PTRM input'!$J$22</definedName>
    <definedName name="A16value">'[4]PTRM input'!$J$22</definedName>
    <definedName name="A17offset">17</definedName>
    <definedName name="A17remlife" localSheetId="1">'[3]PTRM input'!$L$23</definedName>
    <definedName name="A17remlife">'[4]PTRM input'!$L$23</definedName>
    <definedName name="A17stdlife" localSheetId="1">'[3]PTRM input'!$M$23</definedName>
    <definedName name="A17stdlife">'[4]PTRM input'!$M$23</definedName>
    <definedName name="A17taxremlife" localSheetId="1">'[3]PTRM input'!$O$23</definedName>
    <definedName name="A17taxremlife">'[4]PTRM input'!$O$23</definedName>
    <definedName name="A17taxstdlife" localSheetId="1">'[3]PTRM input'!$P$23</definedName>
    <definedName name="A17taxstdlife">'[4]PTRM input'!$P$23</definedName>
    <definedName name="A17taxvalue" localSheetId="1">'[3]PTRM input'!$N$23</definedName>
    <definedName name="A17taxvalue">'[4]PTRM input'!$N$23</definedName>
    <definedName name="A17value" localSheetId="1">'[3]PTRM input'!$J$23</definedName>
    <definedName name="A17value">'[4]PTRM input'!$J$23</definedName>
    <definedName name="A18offset">18</definedName>
    <definedName name="A18remlife" localSheetId="1">'[3]PTRM input'!$L$24</definedName>
    <definedName name="A18remlife">'[4]PTRM input'!$L$24</definedName>
    <definedName name="A18stdlife" localSheetId="1">'[3]PTRM input'!$M$24</definedName>
    <definedName name="A18stdlife">'[4]PTRM input'!$M$24</definedName>
    <definedName name="A18taxremlife" localSheetId="1">'[3]PTRM input'!$O$24</definedName>
    <definedName name="A18taxremlife">'[4]PTRM input'!$O$24</definedName>
    <definedName name="A18taxstdlife" localSheetId="1">'[3]PTRM input'!$P$24</definedName>
    <definedName name="A18taxstdlife">'[4]PTRM input'!$P$24</definedName>
    <definedName name="A18taxvalue" localSheetId="1">'[3]PTRM input'!$N$24</definedName>
    <definedName name="A18taxvalue">'[4]PTRM input'!$N$24</definedName>
    <definedName name="A18value" localSheetId="1">'[3]PTRM input'!$J$24</definedName>
    <definedName name="A18value">'[4]PTRM input'!$J$24</definedName>
    <definedName name="A19offset">19</definedName>
    <definedName name="A19remlife" localSheetId="1">'[3]PTRM input'!$L$25</definedName>
    <definedName name="A19remlife">'[4]PTRM input'!$L$25</definedName>
    <definedName name="A19stdlife" localSheetId="1">'[3]PTRM input'!$M$25</definedName>
    <definedName name="A19stdlife">'[4]PTRM input'!$M$25</definedName>
    <definedName name="A19taxremlife" localSheetId="1">'[3]PTRM input'!$O$25</definedName>
    <definedName name="A19taxremlife">'[4]PTRM input'!$O$25</definedName>
    <definedName name="A19taxstdlife" localSheetId="1">'[3]PTRM input'!$P$25</definedName>
    <definedName name="A19taxstdlife">'[4]PTRM input'!$P$25</definedName>
    <definedName name="A19taxvalue" localSheetId="1">'[3]PTRM input'!$N$25</definedName>
    <definedName name="A19taxvalue">'[4]PTRM input'!$N$25</definedName>
    <definedName name="A19value" localSheetId="1">'[3]PTRM input'!$J$25</definedName>
    <definedName name="A19value">'[4]PTRM input'!$J$25</definedName>
    <definedName name="A1offset">1</definedName>
    <definedName name="A1remlife" localSheetId="1">'[3]PTRM input'!$L$7</definedName>
    <definedName name="A1remlife">'[4]PTRM input'!$L$7</definedName>
    <definedName name="A1stdlife" localSheetId="1">'[3]PTRM input'!$M$7</definedName>
    <definedName name="A1stdlife">'[4]PTRM input'!$M$7</definedName>
    <definedName name="A1taxremlife" localSheetId="1">'[3]PTRM input'!$O$7</definedName>
    <definedName name="A1taxremlife">'[4]PTRM input'!$O$7</definedName>
    <definedName name="A1taxstdlife" localSheetId="1">'[3]PTRM input'!$P$7</definedName>
    <definedName name="A1taxstdlife">'[4]PTRM input'!$P$7</definedName>
    <definedName name="A1taxvalue" localSheetId="1">'[3]PTRM input'!$N$7</definedName>
    <definedName name="A1taxvalue">'[4]PTRM input'!$N$7</definedName>
    <definedName name="A1value" localSheetId="1">'[3]PTRM input'!$J$7</definedName>
    <definedName name="A1value">'[4]PTRM input'!$J$7</definedName>
    <definedName name="A1value_PL">#REF!</definedName>
    <definedName name="A20offset">20</definedName>
    <definedName name="A20remlife" localSheetId="1">'[3]PTRM input'!$L$26</definedName>
    <definedName name="A20remlife">'[4]PTRM input'!$L$26</definedName>
    <definedName name="A20stdlife" localSheetId="1">'[3]PTRM input'!$M$26</definedName>
    <definedName name="A20stdlife">'[4]PTRM input'!$M$26</definedName>
    <definedName name="A20taxremlife" localSheetId="1">'[3]PTRM input'!$O$26</definedName>
    <definedName name="A20taxremlife">'[4]PTRM input'!$O$26</definedName>
    <definedName name="A20taxstdlife" localSheetId="1">'[3]PTRM input'!$P$26</definedName>
    <definedName name="A20taxstdlife">'[4]PTRM input'!$P$26</definedName>
    <definedName name="A20taxvalue" localSheetId="1">'[3]PTRM input'!$N$26</definedName>
    <definedName name="A20taxvalue">'[4]PTRM input'!$N$26</definedName>
    <definedName name="A20value" localSheetId="1">'[3]PTRM input'!$J$26</definedName>
    <definedName name="A20value">'[4]PTRM input'!$J$26</definedName>
    <definedName name="A21offset">21</definedName>
    <definedName name="A21remlife" localSheetId="1">'[3]PTRM input'!$L$27</definedName>
    <definedName name="A21remlife">'[4]PTRM input'!$L$27</definedName>
    <definedName name="A21stdlife" localSheetId="1">'[3]PTRM input'!$M$27</definedName>
    <definedName name="A21stdlife">'[4]PTRM input'!$M$27</definedName>
    <definedName name="A21taxremlife" localSheetId="1">'[3]PTRM input'!$O$27</definedName>
    <definedName name="A21taxremlife">'[4]PTRM input'!$O$27</definedName>
    <definedName name="A21taxstdlife" localSheetId="1">'[3]PTRM input'!$P$27</definedName>
    <definedName name="A21taxstdlife">'[4]PTRM input'!$P$27</definedName>
    <definedName name="A21taxvalue" localSheetId="1">'[3]PTRM input'!$N$27</definedName>
    <definedName name="A21taxvalue">'[4]PTRM input'!$N$27</definedName>
    <definedName name="A21value" localSheetId="1">'[3]PTRM input'!$J$27</definedName>
    <definedName name="A21value">'[4]PTRM input'!$J$27</definedName>
    <definedName name="A22offset">22</definedName>
    <definedName name="A22remlife" localSheetId="1">'[3]PTRM input'!$L$28</definedName>
    <definedName name="A22remlife">'[4]PTRM input'!$L$28</definedName>
    <definedName name="A22stdlife" localSheetId="1">'[3]PTRM input'!$M$28</definedName>
    <definedName name="A22stdlife">'[4]PTRM input'!$M$28</definedName>
    <definedName name="A22taxremlife" localSheetId="1">'[3]PTRM input'!$O$28</definedName>
    <definedName name="A22taxremlife">'[4]PTRM input'!$O$28</definedName>
    <definedName name="A22taxstdlife" localSheetId="1">'[3]PTRM input'!$P$28</definedName>
    <definedName name="A22taxstdlife">'[4]PTRM input'!$P$28</definedName>
    <definedName name="A22taxvalue" localSheetId="1">'[3]PTRM input'!$N$28</definedName>
    <definedName name="A22taxvalue">'[4]PTRM input'!$N$28</definedName>
    <definedName name="A22value" localSheetId="1">'[3]PTRM input'!$J$28</definedName>
    <definedName name="A22value">'[4]PTRM input'!$J$28</definedName>
    <definedName name="A23offset">23</definedName>
    <definedName name="A23remlife" localSheetId="1">'[3]PTRM input'!$L$29</definedName>
    <definedName name="A23remlife">'[4]PTRM input'!$L$29</definedName>
    <definedName name="A23stdlife" localSheetId="1">'[3]PTRM input'!$M$29</definedName>
    <definedName name="A23stdlife">'[4]PTRM input'!$M$29</definedName>
    <definedName name="A23taxremlife" localSheetId="1">'[3]PTRM input'!$O$29</definedName>
    <definedName name="A23taxremlife">'[4]PTRM input'!$O$29</definedName>
    <definedName name="A23taxstdlife" localSheetId="1">'[3]PTRM input'!$P$29</definedName>
    <definedName name="A23taxstdlife">'[4]PTRM input'!$P$29</definedName>
    <definedName name="A23taxvalue" localSheetId="1">'[3]PTRM input'!$N$29</definedName>
    <definedName name="A23taxvalue">'[4]PTRM input'!$N$29</definedName>
    <definedName name="A23value" localSheetId="1">'[3]PTRM input'!$J$29</definedName>
    <definedName name="A23value">'[4]PTRM input'!$J$29</definedName>
    <definedName name="A24offset">24</definedName>
    <definedName name="A24remlife" localSheetId="1">'[3]PTRM input'!$L$30</definedName>
    <definedName name="A24remlife">'[4]PTRM input'!$L$30</definedName>
    <definedName name="A24stdlife" localSheetId="1">'[3]PTRM input'!$M$30</definedName>
    <definedName name="A24stdlife">'[4]PTRM input'!$M$30</definedName>
    <definedName name="A24taxremlife" localSheetId="1">'[3]PTRM input'!$O$30</definedName>
    <definedName name="A24taxremlife">'[4]PTRM input'!$O$30</definedName>
    <definedName name="A24taxstdlife" localSheetId="1">'[3]PTRM input'!$P$30</definedName>
    <definedName name="A24taxstdlife">'[4]PTRM input'!$P$30</definedName>
    <definedName name="A24taxvalue" localSheetId="1">'[3]PTRM input'!$N$30</definedName>
    <definedName name="A24taxvalue">'[4]PTRM input'!$N$30</definedName>
    <definedName name="A24value" localSheetId="1">'[3]PTRM input'!$J$30</definedName>
    <definedName name="A24value">'[4]PTRM input'!$J$30</definedName>
    <definedName name="A25offset">25</definedName>
    <definedName name="A25remlife" localSheetId="1">'[3]PTRM input'!$L$31</definedName>
    <definedName name="A25remlife">'[4]PTRM input'!$L$31</definedName>
    <definedName name="A25stdlife" localSheetId="1">'[3]PTRM input'!$M$31</definedName>
    <definedName name="A25stdlife">'[4]PTRM input'!$M$31</definedName>
    <definedName name="A25taxremlife" localSheetId="1">'[3]PTRM input'!$O$31</definedName>
    <definedName name="A25taxremlife">'[4]PTRM input'!$O$31</definedName>
    <definedName name="A25taxstdlife" localSheetId="1">'[3]PTRM input'!$P$31</definedName>
    <definedName name="A25taxstdlife">'[4]PTRM input'!$P$31</definedName>
    <definedName name="A25taxvalue" localSheetId="1">'[3]PTRM input'!$N$31</definedName>
    <definedName name="A25taxvalue">'[4]PTRM input'!$N$31</definedName>
    <definedName name="A25value" localSheetId="1">'[3]PTRM input'!$J$31</definedName>
    <definedName name="A25value">'[4]PTRM input'!$J$31</definedName>
    <definedName name="A26offset">26</definedName>
    <definedName name="A26remlife" localSheetId="1">'[3]PTRM input'!$L$32</definedName>
    <definedName name="A26remlife">'[4]PTRM input'!$L$32</definedName>
    <definedName name="A26stdlife" localSheetId="1">'[3]PTRM input'!$M$32</definedName>
    <definedName name="A26stdlife">'[4]PTRM input'!$M$32</definedName>
    <definedName name="A26taxremlife" localSheetId="1">'[3]PTRM input'!$O$32</definedName>
    <definedName name="A26taxremlife">'[4]PTRM input'!$O$32</definedName>
    <definedName name="A26taxstdlife" localSheetId="1">'[3]PTRM input'!$P$32</definedName>
    <definedName name="A26taxstdlife">'[4]PTRM input'!$P$32</definedName>
    <definedName name="A26taxvalue" localSheetId="1">'[3]PTRM input'!$N$32</definedName>
    <definedName name="A26taxvalue">'[4]PTRM input'!$N$32</definedName>
    <definedName name="A26value" localSheetId="1">'[3]PTRM input'!$J$32</definedName>
    <definedName name="A26value">'[4]PTRM input'!$J$32</definedName>
    <definedName name="A27offset">27</definedName>
    <definedName name="A27remlife" localSheetId="1">'[3]PTRM input'!$L$33</definedName>
    <definedName name="A27remlife">'[4]PTRM input'!$L$33</definedName>
    <definedName name="A27stdlife" localSheetId="1">'[3]PTRM input'!$M$33</definedName>
    <definedName name="A27stdlife">'[4]PTRM input'!$M$33</definedName>
    <definedName name="A27taxremlife" localSheetId="1">'[3]PTRM input'!$O$33</definedName>
    <definedName name="A27taxremlife">'[4]PTRM input'!$O$33</definedName>
    <definedName name="A27taxstdlife" localSheetId="1">'[3]PTRM input'!$P$33</definedName>
    <definedName name="A27taxstdlife">'[4]PTRM input'!$P$33</definedName>
    <definedName name="A27taxvalue" localSheetId="1">'[3]PTRM input'!$N$33</definedName>
    <definedName name="A27taxvalue">'[4]PTRM input'!$N$33</definedName>
    <definedName name="A27value" localSheetId="1">'[3]PTRM input'!$J$33</definedName>
    <definedName name="A27value">'[4]PTRM input'!$J$33</definedName>
    <definedName name="A28offset">28</definedName>
    <definedName name="A28remlife" localSheetId="1">'[3]PTRM input'!$L$34</definedName>
    <definedName name="A28remlife">'[4]PTRM input'!$L$34</definedName>
    <definedName name="A28stdlife" localSheetId="1">'[3]PTRM input'!$M$34</definedName>
    <definedName name="A28stdlife">'[4]PTRM input'!$M$34</definedName>
    <definedName name="A28taxremlife" localSheetId="1">'[3]PTRM input'!$O$34</definedName>
    <definedName name="A28taxremlife">'[4]PTRM input'!$O$34</definedName>
    <definedName name="A28taxstdlife" localSheetId="1">'[3]PTRM input'!$P$34</definedName>
    <definedName name="A28taxstdlife">'[4]PTRM input'!$P$34</definedName>
    <definedName name="A28taxvalue" localSheetId="1">'[3]PTRM input'!$N$34</definedName>
    <definedName name="A28taxvalue">'[4]PTRM input'!$N$34</definedName>
    <definedName name="A28value" localSheetId="1">'[3]PTRM input'!$J$34</definedName>
    <definedName name="A28value">'[4]PTRM input'!$J$34</definedName>
    <definedName name="A29offset">29</definedName>
    <definedName name="A29remlife" localSheetId="1">'[3]PTRM input'!$L$35</definedName>
    <definedName name="A29remlife">'[4]PTRM input'!$L$35</definedName>
    <definedName name="A29stdlife" localSheetId="1">'[3]PTRM input'!$M$35</definedName>
    <definedName name="A29stdlife">'[4]PTRM input'!$M$35</definedName>
    <definedName name="A29taxremlife" localSheetId="1">'[3]PTRM input'!$O$35</definedName>
    <definedName name="A29taxremlife">'[4]PTRM input'!$O$35</definedName>
    <definedName name="A29taxstdlife" localSheetId="1">'[3]PTRM input'!$P$35</definedName>
    <definedName name="A29taxstdlife">'[4]PTRM input'!$P$35</definedName>
    <definedName name="A29taxvalue" localSheetId="1">'[3]PTRM input'!$N$35</definedName>
    <definedName name="A29taxvalue">'[4]PTRM input'!$N$35</definedName>
    <definedName name="A29value" localSheetId="1">'[3]PTRM input'!$J$35</definedName>
    <definedName name="A29value">'[4]PTRM input'!$J$35</definedName>
    <definedName name="A2offset">2</definedName>
    <definedName name="A2remlife" localSheetId="1">'[3]PTRM input'!$L$8</definedName>
    <definedName name="A2remlife">'[4]PTRM input'!$L$8</definedName>
    <definedName name="A2stdlife" localSheetId="1">'[3]PTRM input'!$M$8</definedName>
    <definedName name="A2stdlife">'[4]PTRM input'!$M$8</definedName>
    <definedName name="A2taxremlife" localSheetId="1">'[3]PTRM input'!$O$8</definedName>
    <definedName name="A2taxremlife">'[4]PTRM input'!$O$8</definedName>
    <definedName name="A2taxstdlife" localSheetId="1">'[3]PTRM input'!$P$8</definedName>
    <definedName name="A2taxstdlife">'[4]PTRM input'!$P$8</definedName>
    <definedName name="A2taxvalue" localSheetId="1">'[3]PTRM input'!$N$8</definedName>
    <definedName name="A2taxvalue">'[4]PTRM input'!$N$8</definedName>
    <definedName name="A2value" localSheetId="1">'[3]PTRM input'!$J$8</definedName>
    <definedName name="A2value">'[4]PTRM input'!$J$8</definedName>
    <definedName name="A30offset">30</definedName>
    <definedName name="A30remlife" localSheetId="1">'[3]PTRM input'!$L$36</definedName>
    <definedName name="A30remlife">'[4]PTRM input'!$L$36</definedName>
    <definedName name="A30stdlife" localSheetId="1">'[3]PTRM input'!$M$36</definedName>
    <definedName name="A30stdlife">'[4]PTRM input'!$M$36</definedName>
    <definedName name="A30taxremlife" localSheetId="1">'[3]PTRM input'!$O$36</definedName>
    <definedName name="A30taxremlife">'[4]PTRM input'!$O$36</definedName>
    <definedName name="A30taxstdlife" localSheetId="1">'[3]PTRM input'!$P$36</definedName>
    <definedName name="A30taxstdlife">'[4]PTRM input'!$P$36</definedName>
    <definedName name="A30taxvalue" localSheetId="1">'[3]PTRM input'!$N$36</definedName>
    <definedName name="A30taxvalue">'[4]PTRM input'!$N$36</definedName>
    <definedName name="A30value" localSheetId="1">'[3]PTRM input'!$J$36</definedName>
    <definedName name="A30value">'[4]PTRM input'!$J$36</definedName>
    <definedName name="A31offset">31</definedName>
    <definedName name="A31remlife" localSheetId="1">'[3]PTRM input'!$L$37</definedName>
    <definedName name="A31remlife">'[4]PTRM input'!$L$37</definedName>
    <definedName name="A31stdlife" localSheetId="1">'[3]PTRM input'!$M$37</definedName>
    <definedName name="A31stdlife">'[4]PTRM input'!$M$37</definedName>
    <definedName name="A31taxremlife" localSheetId="1">'[3]PTRM input'!$O$37</definedName>
    <definedName name="A31taxremlife">'[4]PTRM input'!$O$37</definedName>
    <definedName name="A31taxstdlife" localSheetId="1">'[3]PTRM input'!$P$37</definedName>
    <definedName name="A31taxstdlife">'[4]PTRM input'!$P$37</definedName>
    <definedName name="A31taxvalue" localSheetId="1">'[3]PTRM input'!$N$37</definedName>
    <definedName name="A31taxvalue">'[4]PTRM input'!$N$37</definedName>
    <definedName name="A31value" localSheetId="1">'[3]PTRM input'!$J$37</definedName>
    <definedName name="A31value">'[4]PTRM input'!$J$37</definedName>
    <definedName name="A32offset">32</definedName>
    <definedName name="A32remlife" localSheetId="1">'[3]PTRM input'!$L$38</definedName>
    <definedName name="A32remlife">'[4]PTRM input'!$L$38</definedName>
    <definedName name="A32stdlife" localSheetId="1">'[3]PTRM input'!$M$38</definedName>
    <definedName name="A32stdlife">'[4]PTRM input'!$M$38</definedName>
    <definedName name="A32taxremlife" localSheetId="1">'[3]PTRM input'!$O$38</definedName>
    <definedName name="A32taxremlife">'[4]PTRM input'!$O$38</definedName>
    <definedName name="A32taxstdlife" localSheetId="1">'[3]PTRM input'!$P$38</definedName>
    <definedName name="A32taxstdlife">'[4]PTRM input'!$P$38</definedName>
    <definedName name="A32taxvalue" localSheetId="1">'[3]PTRM input'!$N$38</definedName>
    <definedName name="A32taxvalue">'[4]PTRM input'!$N$38</definedName>
    <definedName name="A32value" localSheetId="1">'[3]PTRM input'!$J$38</definedName>
    <definedName name="A32value">'[4]PTRM input'!$J$38</definedName>
    <definedName name="A33offset">33</definedName>
    <definedName name="A33remlife" localSheetId="1">'[3]PTRM input'!$L$39</definedName>
    <definedName name="A33remlife">'[4]PTRM input'!$L$39</definedName>
    <definedName name="A33stdlife" localSheetId="1">'[3]PTRM input'!$M$39</definedName>
    <definedName name="A33stdlife">'[4]PTRM input'!$M$39</definedName>
    <definedName name="A33taxremlife" localSheetId="1">'[3]PTRM input'!$O$39</definedName>
    <definedName name="A33taxremlife">'[4]PTRM input'!$O$39</definedName>
    <definedName name="A33taxstdlife" localSheetId="1">'[3]PTRM input'!$P$39</definedName>
    <definedName name="A33taxstdlife">'[4]PTRM input'!$P$39</definedName>
    <definedName name="A33taxvalue" localSheetId="1">'[3]PTRM input'!$N$39</definedName>
    <definedName name="A33taxvalue">'[4]PTRM input'!$N$39</definedName>
    <definedName name="A33value" localSheetId="1">'[3]PTRM input'!$J$39</definedName>
    <definedName name="A33value">'[4]PTRM input'!$J$39</definedName>
    <definedName name="A34offset">34</definedName>
    <definedName name="A34remlife" localSheetId="1">'[3]PTRM input'!$L$40</definedName>
    <definedName name="A34remlife">'[4]PTRM input'!$L$40</definedName>
    <definedName name="A34stdlife" localSheetId="1">'[3]PTRM input'!$M$40</definedName>
    <definedName name="A34stdlife">'[4]PTRM input'!$M$40</definedName>
    <definedName name="A34taxremlife" localSheetId="1">'[3]PTRM input'!$O$40</definedName>
    <definedName name="A34taxremlife">'[4]PTRM input'!$O$40</definedName>
    <definedName name="A34taxstdlife" localSheetId="1">'[3]PTRM input'!$P$40</definedName>
    <definedName name="A34taxstdlife">'[4]PTRM input'!$P$40</definedName>
    <definedName name="A34taxvalue" localSheetId="1">'[3]PTRM input'!$N$40</definedName>
    <definedName name="A34taxvalue">'[4]PTRM input'!$N$40</definedName>
    <definedName name="A34value" localSheetId="1">'[3]PTRM input'!$J$40</definedName>
    <definedName name="A34value">'[4]PTRM input'!$J$40</definedName>
    <definedName name="A35offset">35</definedName>
    <definedName name="A35remlife" localSheetId="1">'[3]PTRM input'!$L$41</definedName>
    <definedName name="A35remlife">'[4]PTRM input'!$L$41</definedName>
    <definedName name="A35stdlife" localSheetId="1">'[3]PTRM input'!$M$41</definedName>
    <definedName name="A35stdlife">'[4]PTRM input'!$M$41</definedName>
    <definedName name="A35taxremlife" localSheetId="1">'[3]PTRM input'!$O$41</definedName>
    <definedName name="A35taxremlife">'[4]PTRM input'!$O$41</definedName>
    <definedName name="A35taxstdlife" localSheetId="1">'[3]PTRM input'!$P$41</definedName>
    <definedName name="A35taxstdlife">'[4]PTRM input'!$P$41</definedName>
    <definedName name="A35taxvalue" localSheetId="1">'[3]PTRM input'!$N$41</definedName>
    <definedName name="A35taxvalue">'[4]PTRM input'!$N$41</definedName>
    <definedName name="A35value" localSheetId="1">'[3]PTRM input'!$J$41</definedName>
    <definedName name="A35value">'[4]PTRM input'!$J$41</definedName>
    <definedName name="A36offset">36</definedName>
    <definedName name="A36remlife" localSheetId="1">'[3]PTRM input'!$L$42</definedName>
    <definedName name="A36remlife">'[4]PTRM input'!$L$42</definedName>
    <definedName name="A36stdlife" localSheetId="1">'[3]PTRM input'!$M$42</definedName>
    <definedName name="A36stdlife">'[4]PTRM input'!$M$42</definedName>
    <definedName name="A36taxremlife" localSheetId="1">'[3]PTRM input'!$O$42</definedName>
    <definedName name="A36taxremlife">'[4]PTRM input'!$O$42</definedName>
    <definedName name="A36taxstdlife" localSheetId="1">'[3]PTRM input'!$P$42</definedName>
    <definedName name="A36taxstdlife">'[4]PTRM input'!$P$42</definedName>
    <definedName name="A36taxvalue" localSheetId="1">'[3]PTRM input'!$N$42</definedName>
    <definedName name="A36taxvalue">'[4]PTRM input'!$N$42</definedName>
    <definedName name="A36value" localSheetId="1">'[3]PTRM input'!$J$42</definedName>
    <definedName name="A36value">'[4]PTRM input'!$J$42</definedName>
    <definedName name="A37offset">37</definedName>
    <definedName name="A37remlife" localSheetId="1">'[3]PTRM input'!$L$43</definedName>
    <definedName name="A37remlife">'[4]PTRM input'!$L$43</definedName>
    <definedName name="A37stdlife" localSheetId="1">'[3]PTRM input'!$M$43</definedName>
    <definedName name="A37stdlife">'[4]PTRM input'!$M$43</definedName>
    <definedName name="A37taxremlife" localSheetId="1">'[3]PTRM input'!$O$43</definedName>
    <definedName name="A37taxremlife">'[4]PTRM input'!$O$43</definedName>
    <definedName name="A37taxstdlife" localSheetId="1">'[3]PTRM input'!$P$43</definedName>
    <definedName name="A37taxstdlife">'[4]PTRM input'!$P$43</definedName>
    <definedName name="A37taxvalue" localSheetId="1">'[3]PTRM input'!$N$43</definedName>
    <definedName name="A37taxvalue">'[4]PTRM input'!$N$43</definedName>
    <definedName name="A37value" localSheetId="1">'[3]PTRM input'!$J$43</definedName>
    <definedName name="A37value">'[4]PTRM input'!$J$43</definedName>
    <definedName name="A38offset">38</definedName>
    <definedName name="A38remlife" localSheetId="1">'[3]PTRM input'!$L$44</definedName>
    <definedName name="A38remlife">'[4]PTRM input'!$L$44</definedName>
    <definedName name="A38stdlife" localSheetId="1">'[3]PTRM input'!$M$44</definedName>
    <definedName name="A38stdlife">'[4]PTRM input'!$M$44</definedName>
    <definedName name="A38taxremlife" localSheetId="1">'[3]PTRM input'!$O$44</definedName>
    <definedName name="A38taxremlife">'[4]PTRM input'!$O$44</definedName>
    <definedName name="A38taxstdlife" localSheetId="1">'[3]PTRM input'!$P$44</definedName>
    <definedName name="A38taxstdlife">'[4]PTRM input'!$P$44</definedName>
    <definedName name="A38taxvalue" localSheetId="1">'[3]PTRM input'!$N$44</definedName>
    <definedName name="A38taxvalue">'[4]PTRM input'!$N$44</definedName>
    <definedName name="A38value" localSheetId="1">'[3]PTRM input'!$J$44</definedName>
    <definedName name="A38value">'[4]PTRM input'!$J$44</definedName>
    <definedName name="A39offset">39</definedName>
    <definedName name="A39remlife" localSheetId="1">'[3]PTRM input'!$L$45</definedName>
    <definedName name="A39remlife">'[4]PTRM input'!$L$45</definedName>
    <definedName name="A39stdlife" localSheetId="1">'[3]PTRM input'!$M$45</definedName>
    <definedName name="A39stdlife">'[4]PTRM input'!$M$45</definedName>
    <definedName name="A39taxremlife" localSheetId="1">'[3]PTRM input'!$O$45</definedName>
    <definedName name="A39taxremlife">'[4]PTRM input'!$O$45</definedName>
    <definedName name="A39taxstdlife" localSheetId="1">'[3]PTRM input'!$P$45</definedName>
    <definedName name="A39taxstdlife">'[4]PTRM input'!$P$45</definedName>
    <definedName name="A39taxvalue" localSheetId="1">'[3]PTRM input'!$N$45</definedName>
    <definedName name="A39taxvalue">'[4]PTRM input'!$N$45</definedName>
    <definedName name="A39value" localSheetId="1">'[3]PTRM input'!$J$45</definedName>
    <definedName name="A39value">'[4]PTRM input'!$J$45</definedName>
    <definedName name="A3offset">3</definedName>
    <definedName name="A3remlife" localSheetId="1">'[3]PTRM input'!$L$9</definedName>
    <definedName name="A3remlife">'[4]PTRM input'!$L$9</definedName>
    <definedName name="A3stdlife" localSheetId="1">'[3]PTRM input'!$M$9</definedName>
    <definedName name="A3stdlife">'[4]PTRM input'!$M$9</definedName>
    <definedName name="A3taxremlife" localSheetId="1">'[3]PTRM input'!$O$9</definedName>
    <definedName name="A3taxremlife">'[4]PTRM input'!$O$9</definedName>
    <definedName name="A3taxstdlife" localSheetId="1">'[3]PTRM input'!$P$9</definedName>
    <definedName name="A3taxstdlife">'[4]PTRM input'!$P$9</definedName>
    <definedName name="A3taxvalue" localSheetId="1">'[3]PTRM input'!$N$9</definedName>
    <definedName name="A3taxvalue">'[4]PTRM input'!$N$9</definedName>
    <definedName name="A3value" localSheetId="1">'[3]PTRM input'!$J$9</definedName>
    <definedName name="A3value">'[4]PTRM input'!$J$9</definedName>
    <definedName name="A40offset">40</definedName>
    <definedName name="A40remlife" localSheetId="1">'[3]PTRM input'!$L$46</definedName>
    <definedName name="A40remlife">'[4]PTRM input'!$L$46</definedName>
    <definedName name="A40stdlife" localSheetId="1">'[3]PTRM input'!$M$46</definedName>
    <definedName name="A40stdlife">'[4]PTRM input'!$M$46</definedName>
    <definedName name="A40taxremlife" localSheetId="1">'[3]PTRM input'!$O$46</definedName>
    <definedName name="A40taxremlife">'[4]PTRM input'!$O$46</definedName>
    <definedName name="A40taxstdlife" localSheetId="1">'[3]PTRM input'!$P$46</definedName>
    <definedName name="A40taxstdlife">'[4]PTRM input'!$P$46</definedName>
    <definedName name="A40taxvalue" localSheetId="1">'[3]PTRM input'!$N$46</definedName>
    <definedName name="A40taxvalue">'[4]PTRM input'!$N$46</definedName>
    <definedName name="A40value" localSheetId="1">'[3]PTRM input'!$J$46</definedName>
    <definedName name="A40value">'[4]PTRM input'!$J$46</definedName>
    <definedName name="A41offset">41</definedName>
    <definedName name="A41remlife" localSheetId="1">'[3]PTRM input'!$L$47</definedName>
    <definedName name="A41remlife">'[4]PTRM input'!$L$47</definedName>
    <definedName name="A41stdlife" localSheetId="1">'[3]PTRM input'!$M$47</definedName>
    <definedName name="A41stdlife">'[4]PTRM input'!$M$47</definedName>
    <definedName name="A41taxremlife" localSheetId="1">'[3]PTRM input'!$O$47</definedName>
    <definedName name="A41taxremlife">'[4]PTRM input'!$O$47</definedName>
    <definedName name="A41taxstdlife" localSheetId="1">'[3]PTRM input'!$P$47</definedName>
    <definedName name="A41taxstdlife">'[4]PTRM input'!$P$47</definedName>
    <definedName name="A41taxvalue" localSheetId="1">'[3]PTRM input'!$N$47</definedName>
    <definedName name="A41taxvalue">'[4]PTRM input'!$N$47</definedName>
    <definedName name="A41value" localSheetId="1">'[3]PTRM input'!$J$47</definedName>
    <definedName name="A41value">'[4]PTRM input'!$J$47</definedName>
    <definedName name="A42offset">42</definedName>
    <definedName name="A42remlife" localSheetId="1">'[3]PTRM input'!$L$48</definedName>
    <definedName name="A42remlife">'[4]PTRM input'!$L$48</definedName>
    <definedName name="A42stdlife" localSheetId="1">'[3]PTRM input'!$M$48</definedName>
    <definedName name="A42stdlife">'[4]PTRM input'!$M$48</definedName>
    <definedName name="A42taxremlife" localSheetId="1">'[3]PTRM input'!$O$48</definedName>
    <definedName name="A42taxremlife">'[4]PTRM input'!$O$48</definedName>
    <definedName name="A42taxstdlife" localSheetId="1">'[3]PTRM input'!$P$48</definedName>
    <definedName name="A42taxstdlife">'[4]PTRM input'!$P$48</definedName>
    <definedName name="A42taxvalue" localSheetId="1">'[3]PTRM input'!$N$48</definedName>
    <definedName name="A42taxvalue">'[4]PTRM input'!$N$48</definedName>
    <definedName name="A42value" localSheetId="1">'[3]PTRM input'!$J$48</definedName>
    <definedName name="A42value">'[4]PTRM input'!$J$48</definedName>
    <definedName name="A43offset">43</definedName>
    <definedName name="A43remlife" localSheetId="1">'[3]PTRM input'!$L$49</definedName>
    <definedName name="A43remlife">'[4]PTRM input'!$L$49</definedName>
    <definedName name="A43stdlife" localSheetId="1">'[3]PTRM input'!$M$49</definedName>
    <definedName name="A43stdlife">'[4]PTRM input'!$M$49</definedName>
    <definedName name="A43taxremlife" localSheetId="1">'[3]PTRM input'!$O$49</definedName>
    <definedName name="A43taxremlife">'[4]PTRM input'!$O$49</definedName>
    <definedName name="A43taxstdlife" localSheetId="1">'[3]PTRM input'!$P$49</definedName>
    <definedName name="A43taxstdlife">'[4]PTRM input'!$P$49</definedName>
    <definedName name="A43taxvalue" localSheetId="1">'[3]PTRM input'!$N$49</definedName>
    <definedName name="A43taxvalue">'[4]PTRM input'!$N$49</definedName>
    <definedName name="A43value" localSheetId="1">'[3]PTRM input'!$J$49</definedName>
    <definedName name="A43value">'[4]PTRM input'!$J$49</definedName>
    <definedName name="A44offset">44</definedName>
    <definedName name="A44remlife" localSheetId="1">'[3]PTRM input'!$L$50</definedName>
    <definedName name="A44remlife">'[4]PTRM input'!$L$50</definedName>
    <definedName name="A44stdlife" localSheetId="1">'[3]PTRM input'!$M$50</definedName>
    <definedName name="A44stdlife">'[4]PTRM input'!$M$50</definedName>
    <definedName name="A44taxremlife" localSheetId="1">'[3]PTRM input'!$O$50</definedName>
    <definedName name="A44taxremlife">'[4]PTRM input'!$O$50</definedName>
    <definedName name="A44taxstdlife" localSheetId="1">'[3]PTRM input'!$P$50</definedName>
    <definedName name="A44taxstdlife">'[4]PTRM input'!$P$50</definedName>
    <definedName name="A44taxvalue" localSheetId="1">'[3]PTRM input'!$N$50</definedName>
    <definedName name="A44taxvalue">'[4]PTRM input'!$N$50</definedName>
    <definedName name="A44value" localSheetId="1">'[3]PTRM input'!$J$50</definedName>
    <definedName name="A44value">'[4]PTRM input'!$J$50</definedName>
    <definedName name="A45offset">45</definedName>
    <definedName name="A45remlife" localSheetId="1">'[3]PTRM input'!$L$51</definedName>
    <definedName name="A45remlife">'[4]PTRM input'!$L$51</definedName>
    <definedName name="A45stdlife" localSheetId="1">'[3]PTRM input'!$M$51</definedName>
    <definedName name="A45stdlife">'[4]PTRM input'!$M$51</definedName>
    <definedName name="A45taxremlife" localSheetId="1">'[3]PTRM input'!$O$51</definedName>
    <definedName name="A45taxremlife">'[4]PTRM input'!$O$51</definedName>
    <definedName name="A45taxstdlife" localSheetId="1">'[3]PTRM input'!$P$51</definedName>
    <definedName name="A45taxstdlife">'[4]PTRM input'!$P$51</definedName>
    <definedName name="A45taxvalue" localSheetId="1">'[3]PTRM input'!$N$51</definedName>
    <definedName name="A45taxvalue">'[4]PTRM input'!$N$51</definedName>
    <definedName name="A45value" localSheetId="1">'[3]PTRM input'!$J$51</definedName>
    <definedName name="A45value">'[4]PTRM input'!$J$51</definedName>
    <definedName name="A46offset">46</definedName>
    <definedName name="A46remlife" localSheetId="1">'[3]PTRM input'!$L$52</definedName>
    <definedName name="A46remlife">'[4]PTRM input'!$L$52</definedName>
    <definedName name="A46stdlife" localSheetId="1">'[3]PTRM input'!$M$52</definedName>
    <definedName name="A46stdlife">'[4]PTRM input'!$M$52</definedName>
    <definedName name="A46taxremlife" localSheetId="1">'[3]PTRM input'!$O$52</definedName>
    <definedName name="A46taxremlife">'[4]PTRM input'!$O$52</definedName>
    <definedName name="A46taxstdlife" localSheetId="1">'[3]PTRM input'!$P$52</definedName>
    <definedName name="A46taxstdlife">'[4]PTRM input'!$P$52</definedName>
    <definedName name="A46taxvalue" localSheetId="1">'[3]PTRM input'!$N$52</definedName>
    <definedName name="A46taxvalue">'[4]PTRM input'!$N$52</definedName>
    <definedName name="A46value" localSheetId="1">'[3]PTRM input'!$J$52</definedName>
    <definedName name="A46value">'[4]PTRM input'!$J$52</definedName>
    <definedName name="A47offset">47</definedName>
    <definedName name="A47remlife" localSheetId="1">'[3]PTRM input'!$L$53</definedName>
    <definedName name="A47remlife">'[4]PTRM input'!$L$53</definedName>
    <definedName name="A47stdlife" localSheetId="1">'[3]PTRM input'!$M$53</definedName>
    <definedName name="A47stdlife">'[4]PTRM input'!$M$53</definedName>
    <definedName name="A47taxremlife" localSheetId="1">'[3]PTRM input'!$O$53</definedName>
    <definedName name="A47taxremlife">'[4]PTRM input'!$O$53</definedName>
    <definedName name="A47taxstdlife" localSheetId="1">'[3]PTRM input'!$P$53</definedName>
    <definedName name="A47taxstdlife">'[4]PTRM input'!$P$53</definedName>
    <definedName name="A47taxvalue" localSheetId="1">'[3]PTRM input'!$N$53</definedName>
    <definedName name="A47taxvalue">'[4]PTRM input'!$N$53</definedName>
    <definedName name="A47value" localSheetId="1">'[3]PTRM input'!$J$53</definedName>
    <definedName name="A47value">'[4]PTRM input'!$J$53</definedName>
    <definedName name="A48offset">48</definedName>
    <definedName name="A48remlife" localSheetId="1">'[3]PTRM input'!$L$54</definedName>
    <definedName name="A48remlife">'[4]PTRM input'!$L$54</definedName>
    <definedName name="A48stdlife" localSheetId="1">'[3]PTRM input'!$M$54</definedName>
    <definedName name="A48stdlife">'[4]PTRM input'!$M$54</definedName>
    <definedName name="A48taxremlife" localSheetId="1">'[3]PTRM input'!$O$54</definedName>
    <definedName name="A48taxremlife">'[4]PTRM input'!$O$54</definedName>
    <definedName name="A48taxstdlife" localSheetId="1">'[3]PTRM input'!$P$54</definedName>
    <definedName name="A48taxstdlife">'[4]PTRM input'!$P$54</definedName>
    <definedName name="A48taxvalue" localSheetId="1">'[3]PTRM input'!$N$54</definedName>
    <definedName name="A48taxvalue">'[4]PTRM input'!$N$54</definedName>
    <definedName name="A48value" localSheetId="1">'[3]PTRM input'!$J$54</definedName>
    <definedName name="A48value">'[4]PTRM input'!$J$54</definedName>
    <definedName name="A49offset">49</definedName>
    <definedName name="A49remlife" localSheetId="1">'[3]PTRM input'!$L$55</definedName>
    <definedName name="A49remlife">'[4]PTRM input'!$L$55</definedName>
    <definedName name="A49stdlife" localSheetId="1">'[3]PTRM input'!$M$55</definedName>
    <definedName name="A49stdlife">'[4]PTRM input'!$M$55</definedName>
    <definedName name="A49taxremlife" localSheetId="1">'[3]PTRM input'!$O$55</definedName>
    <definedName name="A49taxremlife">'[4]PTRM input'!$O$55</definedName>
    <definedName name="A49taxstdlife" localSheetId="1">'[3]PTRM input'!$P$55</definedName>
    <definedName name="A49taxstdlife">'[4]PTRM input'!$P$55</definedName>
    <definedName name="A49taxvalue" localSheetId="1">'[3]PTRM input'!$N$55</definedName>
    <definedName name="A49taxvalue">'[4]PTRM input'!$N$55</definedName>
    <definedName name="A49value" localSheetId="1">'[3]PTRM input'!$J$55</definedName>
    <definedName name="A49value">'[4]PTRM input'!$J$55</definedName>
    <definedName name="A4offset">4</definedName>
    <definedName name="A4remlife" localSheetId="1">'[3]PTRM input'!$L$10</definedName>
    <definedName name="A4remlife">'[4]PTRM input'!$L$10</definedName>
    <definedName name="A4stdlife" localSheetId="1">'[3]PTRM input'!$M$10</definedName>
    <definedName name="A4stdlife">'[4]PTRM input'!$M$10</definedName>
    <definedName name="A4taxremlife" localSheetId="1">'[3]PTRM input'!$O$10</definedName>
    <definedName name="A4taxremlife">'[4]PTRM input'!$O$10</definedName>
    <definedName name="A4taxstdlife" localSheetId="1">'[3]PTRM input'!$P$10</definedName>
    <definedName name="A4taxstdlife">'[4]PTRM input'!$P$10</definedName>
    <definedName name="A4taxvalue" localSheetId="1">'[3]PTRM input'!$N$10</definedName>
    <definedName name="A4taxvalue">'[4]PTRM input'!$N$10</definedName>
    <definedName name="A4value" localSheetId="1">'[3]PTRM input'!$J$10</definedName>
    <definedName name="A4value">'[4]PTRM input'!$J$10</definedName>
    <definedName name="A50offset">50</definedName>
    <definedName name="A50remlife" localSheetId="1">'[3]PTRM input'!$L$56</definedName>
    <definedName name="A50remlife">'[4]PTRM input'!$L$56</definedName>
    <definedName name="A50stdlife" localSheetId="1">'[3]PTRM input'!$M$56</definedName>
    <definedName name="A50stdlife">'[4]PTRM input'!$M$56</definedName>
    <definedName name="A50taxremlife" localSheetId="1">'[3]PTRM input'!$O$56</definedName>
    <definedName name="A50taxremlife">'[4]PTRM input'!$O$56</definedName>
    <definedName name="A50taxstdlife" localSheetId="1">'[3]PTRM input'!$P$56</definedName>
    <definedName name="A50taxstdlife">'[4]PTRM input'!$P$56</definedName>
    <definedName name="A50taxvalue" localSheetId="1">'[3]PTRM input'!$N$56</definedName>
    <definedName name="A50taxvalue">'[4]PTRM input'!$N$56</definedName>
    <definedName name="A50value" localSheetId="1">'[3]PTRM input'!$J$56</definedName>
    <definedName name="A50value">'[4]PTRM input'!$J$56</definedName>
    <definedName name="A5offset">5</definedName>
    <definedName name="A5remlife" localSheetId="1">'[3]PTRM input'!$L$11</definedName>
    <definedName name="A5remlife">'[4]PTRM input'!$L$11</definedName>
    <definedName name="A5stdlife" localSheetId="1">'[3]PTRM input'!$M$11</definedName>
    <definedName name="A5stdlife">'[4]PTRM input'!$M$11</definedName>
    <definedName name="A5taxremlife" localSheetId="1">'[3]PTRM input'!$O$11</definedName>
    <definedName name="A5taxremlife">'[4]PTRM input'!$O$11</definedName>
    <definedName name="A5taxstdlife" localSheetId="1">'[3]PTRM input'!$P$11</definedName>
    <definedName name="A5taxstdlife">'[4]PTRM input'!$P$11</definedName>
    <definedName name="A5taxvalue" localSheetId="1">'[3]PTRM input'!$N$11</definedName>
    <definedName name="A5taxvalue">'[4]PTRM input'!$N$11</definedName>
    <definedName name="A5value" localSheetId="1">'[3]PTRM input'!$J$11</definedName>
    <definedName name="A5value">'[4]PTRM input'!$J$11</definedName>
    <definedName name="A6offset">6</definedName>
    <definedName name="A6remlife" localSheetId="1">'[3]PTRM input'!$L$12</definedName>
    <definedName name="A6remlife">'[4]PTRM input'!$L$12</definedName>
    <definedName name="A6stdlife" localSheetId="1">'[3]PTRM input'!$M$12</definedName>
    <definedName name="A6stdlife">'[4]PTRM input'!$M$12</definedName>
    <definedName name="A6taxremlife" localSheetId="1">'[3]PTRM input'!$O$12</definedName>
    <definedName name="A6taxremlife">'[4]PTRM input'!$O$12</definedName>
    <definedName name="A6taxstdlife" localSheetId="1">'[3]PTRM input'!$P$12</definedName>
    <definedName name="A6taxstdlife">'[4]PTRM input'!$P$12</definedName>
    <definedName name="A6taxvalue" localSheetId="1">'[3]PTRM input'!$N$12</definedName>
    <definedName name="A6taxvalue">'[4]PTRM input'!$N$12</definedName>
    <definedName name="A6value" localSheetId="1">'[3]PTRM input'!$J$12</definedName>
    <definedName name="A6value">'[4]PTRM input'!$J$12</definedName>
    <definedName name="A7offset">7</definedName>
    <definedName name="A7remlife" localSheetId="1">'[3]PTRM input'!$L$13</definedName>
    <definedName name="A7remlife">'[4]PTRM input'!$L$13</definedName>
    <definedName name="A7stdlife" localSheetId="1">'[3]PTRM input'!$M$13</definedName>
    <definedName name="A7stdlife">'[4]PTRM input'!$M$13</definedName>
    <definedName name="A7taxremlife" localSheetId="1">'[3]PTRM input'!$O$13</definedName>
    <definedName name="A7taxremlife">'[4]PTRM input'!$O$13</definedName>
    <definedName name="A7taxstdlife" localSheetId="1">'[3]PTRM input'!$P$13</definedName>
    <definedName name="A7taxstdlife">'[4]PTRM input'!$P$13</definedName>
    <definedName name="A7taxvalue" localSheetId="1">'[3]PTRM input'!$N$13</definedName>
    <definedName name="A7taxvalue">'[4]PTRM input'!$N$13</definedName>
    <definedName name="A7value" localSheetId="1">'[3]PTRM input'!$J$13</definedName>
    <definedName name="A7value">'[4]PTRM input'!$J$13</definedName>
    <definedName name="A8offset">8</definedName>
    <definedName name="A8remlife" localSheetId="1">'[3]PTRM input'!$L$14</definedName>
    <definedName name="A8remlife">'[4]PTRM input'!$L$14</definedName>
    <definedName name="A8stdlife" localSheetId="1">'[3]PTRM input'!$M$14</definedName>
    <definedName name="A8stdlife">'[4]PTRM input'!$M$14</definedName>
    <definedName name="A8taxremlife" localSheetId="1">'[3]PTRM input'!$O$14</definedName>
    <definedName name="A8taxremlife">'[4]PTRM input'!$O$14</definedName>
    <definedName name="A8taxstdlife" localSheetId="1">'[3]PTRM input'!$P$14</definedName>
    <definedName name="A8taxstdlife">'[4]PTRM input'!$P$14</definedName>
    <definedName name="A8taxvalue" localSheetId="1">'[3]PTRM input'!$N$14</definedName>
    <definedName name="A8taxvalue">'[4]PTRM input'!$N$14</definedName>
    <definedName name="A8value" localSheetId="1">'[3]PTRM input'!$J$14</definedName>
    <definedName name="A8value">'[4]PTRM input'!$J$14</definedName>
    <definedName name="A9offset">9</definedName>
    <definedName name="A9remlife" localSheetId="1">'[3]PTRM input'!$L$15</definedName>
    <definedName name="A9remlife">'[4]PTRM input'!$L$15</definedName>
    <definedName name="A9stdlife" localSheetId="1">'[3]PTRM input'!$M$15</definedName>
    <definedName name="A9stdlife">'[4]PTRM input'!$M$15</definedName>
    <definedName name="A9taxremlife" localSheetId="1">'[3]PTRM input'!$O$15</definedName>
    <definedName name="A9taxremlife">'[4]PTRM input'!$O$15</definedName>
    <definedName name="A9taxstdlife" localSheetId="1">'[3]PTRM input'!$P$15</definedName>
    <definedName name="A9taxstdlife">'[4]PTRM input'!$P$15</definedName>
    <definedName name="A9taxvalue" localSheetId="1">'[3]PTRM input'!$N$15</definedName>
    <definedName name="A9taxvalue">'[4]PTRM input'!$N$15</definedName>
    <definedName name="A9value" localSheetId="1">'[3]PTRM input'!$J$15</definedName>
    <definedName name="A9value">'[4]PTRM input'!$J$15</definedName>
    <definedName name="abba" localSheetId="1" hidden="1">{"Ownership",#N/A,FALSE,"Ownership";"Contents",#N/A,FALSE,"Contents"}</definedName>
    <definedName name="abba" localSheetId="6" hidden="1">{"Ownership",#N/A,FALSE,"Ownership";"Contents",#N/A,FALSE,"Contents"}</definedName>
    <definedName name="abba" hidden="1">{"Ownership",#N/A,FALSE,"Ownership";"Contents",#N/A,FALSE,"Contents"}</definedName>
    <definedName name="abc">#REF!</definedName>
    <definedName name="ACS_ACT">OFFSET('[2]ACS Activities'!$B$5,0,0,COUNTA('[2]ACS Activities'!$F$1:$F$65536),COUNTA('[2]ACS Activities'!$A$5:$IV$5))</definedName>
    <definedName name="ACS_P">#REF!</definedName>
    <definedName name="ACS_PRD">OFFSET('[2]ACS Products'!$B$5,0,0,COUNTA('[2]ACS Products'!$D$1:$D$65536),COUNTA('[2]ACS Products'!$A$5:$IV$5))</definedName>
    <definedName name="ACS_Team_Data">'[5]DATA (ACS Team) 001'!$B$3:$AD$121</definedName>
    <definedName name="ACT">OFFSET([2]Budget!$D$4,0,0,COUNTA([2]Budget!$C$1:$C$65536)-1,1)</definedName>
    <definedName name="ADD_AH_1415_1">'[5]List of Services'!$AH$307</definedName>
    <definedName name="ADD_AH_1415_2">'[5]List of Services'!$AH$308</definedName>
    <definedName name="ADD_BH_1415_1">'[5]List of Services'!$AH$305</definedName>
    <definedName name="ADD_BH_1415_2">'[5]List of Services'!$AH$306</definedName>
    <definedName name="AER_Labour_Category">[6]Rates!$A$26:$A$33</definedName>
    <definedName name="anscount" hidden="1">1</definedName>
    <definedName name="Asset1" localSheetId="1">'[3]PTRM input'!$G$7</definedName>
    <definedName name="Asset1">'[4]PTRM input'!$G$7</definedName>
    <definedName name="Asset10" localSheetId="1">'[3]PTRM input'!$G$16</definedName>
    <definedName name="Asset10">'[4]PTRM input'!$G$16</definedName>
    <definedName name="Asset11" localSheetId="1">'[3]PTRM input'!$G$17</definedName>
    <definedName name="Asset11">'[4]PTRM input'!$G$17</definedName>
    <definedName name="Asset12" localSheetId="1">'[3]PTRM input'!$G$18</definedName>
    <definedName name="Asset12">'[4]PTRM input'!$G$18</definedName>
    <definedName name="Asset13" localSheetId="1">'[3]PTRM input'!$G$19</definedName>
    <definedName name="Asset13">'[4]PTRM input'!$G$19</definedName>
    <definedName name="Asset14" localSheetId="1">'[3]PTRM input'!$G$20</definedName>
    <definedName name="Asset14">'[4]PTRM input'!$G$20</definedName>
    <definedName name="Asset15" localSheetId="1">'[3]PTRM input'!$G$21</definedName>
    <definedName name="Asset15">'[4]PTRM input'!$G$21</definedName>
    <definedName name="Asset16" localSheetId="1">'[3]PTRM input'!$G$22</definedName>
    <definedName name="Asset16">'[4]PTRM input'!$G$22</definedName>
    <definedName name="Asset17" localSheetId="1">'[3]PTRM input'!$G$23</definedName>
    <definedName name="Asset17">'[4]PTRM input'!$G$23</definedName>
    <definedName name="Asset18" localSheetId="1">'[3]PTRM input'!$G$24</definedName>
    <definedName name="Asset18">'[4]PTRM input'!$G$24</definedName>
    <definedName name="Asset19" localSheetId="1">'[3]PTRM input'!$G$25</definedName>
    <definedName name="Asset19">'[4]PTRM input'!$G$25</definedName>
    <definedName name="Asset2" localSheetId="1">'[3]PTRM input'!$G$8</definedName>
    <definedName name="Asset2">'[4]PTRM input'!$G$8</definedName>
    <definedName name="Asset20" localSheetId="1">'[3]PTRM input'!$G$26</definedName>
    <definedName name="Asset20">'[4]PTRM input'!$G$26</definedName>
    <definedName name="Asset21" localSheetId="1">'[3]PTRM input'!$G$27</definedName>
    <definedName name="Asset21">'[4]PTRM input'!$G$27</definedName>
    <definedName name="Asset22" localSheetId="1">'[3]PTRM input'!$G$28</definedName>
    <definedName name="Asset22">'[4]PTRM input'!$G$28</definedName>
    <definedName name="Asset23" localSheetId="1">'[3]PTRM input'!$G$29</definedName>
    <definedName name="Asset23">'[4]PTRM input'!$G$29</definedName>
    <definedName name="Asset24" localSheetId="1">'[3]PTRM input'!$G$30</definedName>
    <definedName name="Asset24">'[4]PTRM input'!$G$30</definedName>
    <definedName name="Asset25" localSheetId="1">'[3]PTRM input'!$G$31</definedName>
    <definedName name="Asset25">'[4]PTRM input'!$G$31</definedName>
    <definedName name="Asset26" localSheetId="1">'[3]PTRM input'!$G$32</definedName>
    <definedName name="Asset26">'[4]PTRM input'!$G$32</definedName>
    <definedName name="Asset27" localSheetId="1">'[3]PTRM input'!$G$33</definedName>
    <definedName name="Asset27">'[4]PTRM input'!$G$33</definedName>
    <definedName name="Asset28" localSheetId="1">'[3]PTRM input'!$G$34</definedName>
    <definedName name="Asset28">'[4]PTRM input'!$G$34</definedName>
    <definedName name="Asset29" localSheetId="1">'[3]PTRM input'!$G$35</definedName>
    <definedName name="Asset29">'[4]PTRM input'!$G$35</definedName>
    <definedName name="Asset3" localSheetId="1">'[3]PTRM input'!$G$9</definedName>
    <definedName name="Asset3">'[4]PTRM input'!$G$9</definedName>
    <definedName name="Asset30" localSheetId="1">'[3]PTRM input'!$G$36</definedName>
    <definedName name="Asset30">'[4]PTRM input'!$G$36</definedName>
    <definedName name="Asset31" localSheetId="1">'[3]PTRM input'!$G$37</definedName>
    <definedName name="Asset31">'[4]PTRM input'!$G$37</definedName>
    <definedName name="Asset32" localSheetId="1">'[3]PTRM input'!$G$38</definedName>
    <definedName name="Asset32">'[4]PTRM input'!$G$38</definedName>
    <definedName name="Asset33" localSheetId="1">'[3]PTRM input'!$G$39</definedName>
    <definedName name="Asset33">'[4]PTRM input'!$G$39</definedName>
    <definedName name="Asset34" localSheetId="1">'[3]PTRM input'!$G$40</definedName>
    <definedName name="Asset34">'[4]PTRM input'!$G$40</definedName>
    <definedName name="Asset35" localSheetId="1">'[3]PTRM input'!$G$41</definedName>
    <definedName name="Asset35">'[4]PTRM input'!$G$41</definedName>
    <definedName name="Asset36" localSheetId="1">'[3]PTRM input'!$G$42</definedName>
    <definedName name="Asset36">'[4]PTRM input'!$G$42</definedName>
    <definedName name="Asset37" localSheetId="1">'[3]PTRM input'!$G$43</definedName>
    <definedName name="Asset37">'[4]PTRM input'!$G$43</definedName>
    <definedName name="Asset38" localSheetId="1">'[3]PTRM input'!$G$44</definedName>
    <definedName name="Asset38">'[4]PTRM input'!$G$44</definedName>
    <definedName name="Asset39" localSheetId="1">'[3]PTRM input'!$G$45</definedName>
    <definedName name="Asset39">'[4]PTRM input'!$G$45</definedName>
    <definedName name="Asset4" localSheetId="1">'[3]PTRM input'!$G$10</definedName>
    <definedName name="Asset4">'[4]PTRM input'!$G$10</definedName>
    <definedName name="Asset40" localSheetId="1">'[3]PTRM input'!$G$46</definedName>
    <definedName name="Asset40">'[4]PTRM input'!$G$46</definedName>
    <definedName name="Asset41" localSheetId="1">'[3]PTRM input'!$G$47</definedName>
    <definedName name="Asset41">'[4]PTRM input'!$G$47</definedName>
    <definedName name="Asset42" localSheetId="1">'[3]PTRM input'!$G$48</definedName>
    <definedName name="Asset42">'[4]PTRM input'!$G$48</definedName>
    <definedName name="Asset43" localSheetId="1">'[3]PTRM input'!$G$49</definedName>
    <definedName name="Asset43">'[4]PTRM input'!$G$49</definedName>
    <definedName name="Asset44" localSheetId="1">'[3]PTRM input'!$G$50</definedName>
    <definedName name="Asset44">'[4]PTRM input'!$G$50</definedName>
    <definedName name="Asset45" localSheetId="1">'[3]PTRM input'!$G$51</definedName>
    <definedName name="Asset45">'[4]PTRM input'!$G$51</definedName>
    <definedName name="Asset46" localSheetId="1">'[3]PTRM input'!$G$52</definedName>
    <definedName name="Asset46">'[4]PTRM input'!$G$52</definedName>
    <definedName name="Asset47" localSheetId="1">'[3]PTRM input'!$G$53</definedName>
    <definedName name="Asset47">'[4]PTRM input'!$G$53</definedName>
    <definedName name="Asset48" localSheetId="1">'[3]PTRM input'!$G$54</definedName>
    <definedName name="Asset48">'[4]PTRM input'!$G$54</definedName>
    <definedName name="Asset49" localSheetId="1">'[3]PTRM input'!$G$55</definedName>
    <definedName name="Asset49">'[4]PTRM input'!$G$55</definedName>
    <definedName name="Asset5" localSheetId="1">'[3]PTRM input'!$G$11</definedName>
    <definedName name="Asset5">'[4]PTRM input'!$G$11</definedName>
    <definedName name="Asset50" localSheetId="1">'[3]PTRM input'!$G$56</definedName>
    <definedName name="Asset50">'[4]PTRM input'!$G$56</definedName>
    <definedName name="Asset6" localSheetId="1">'[3]PTRM input'!$G$12</definedName>
    <definedName name="Asset6">'[4]PTRM input'!$G$12</definedName>
    <definedName name="Asset7" localSheetId="1">'[3]PTRM input'!$G$13</definedName>
    <definedName name="Asset7">'[4]PTRM input'!$G$13</definedName>
    <definedName name="Asset8" localSheetId="1">'[3]PTRM input'!$G$14</definedName>
    <definedName name="Asset8">'[4]PTRM input'!$G$14</definedName>
    <definedName name="Asset9" localSheetId="1">'[3]PTRM input'!$G$15</definedName>
    <definedName name="Asset9">'[4]PTRM input'!$G$15</definedName>
    <definedName name="CA_1415">[5]Rates!$F$20</definedName>
    <definedName name="CA_1516">[5]Rates!$G$20</definedName>
    <definedName name="CA_1617">[5]Rates!$H$20</definedName>
    <definedName name="CA_1718">[5]Rates!$I$20</definedName>
    <definedName name="CA_1819">[5]Rates!$J$20</definedName>
    <definedName name="CA_1920">[5]Rates!$K$20</definedName>
    <definedName name="CC_LAB_1516">[5]Rates!#REF!</definedName>
    <definedName name="CC_LAB_1617">[5]Rates!#REF!</definedName>
    <definedName name="CC_LAB_1718">[5]Rates!#REF!</definedName>
    <definedName name="CONCAT_2">[7]DATA!$B$1:$B$65536</definedName>
    <definedName name="CONT_1314">[5]Rates!$E$7</definedName>
    <definedName name="CONT_1415">[5]Rates!$F$7</definedName>
    <definedName name="CONT_1516">[5]Rates!$G$7</definedName>
    <definedName name="CONT_1617">[5]Rates!$H$7</definedName>
    <definedName name="CONT_1718">[5]Rates!$I$7</definedName>
    <definedName name="CONT_1819">[5]Rates!$J$7</definedName>
    <definedName name="CONT_1920">[5]Rates!$K$7</definedName>
    <definedName name="Control1">[8]Assumption!#REF!</definedName>
    <definedName name="Control2">[8]Assumption!#REF!</definedName>
    <definedName name="CORP_OH_1516">[5]Rates!$G$15</definedName>
    <definedName name="CORP_OH_1617">[5]Rates!$H$15</definedName>
    <definedName name="CORP_OH_1718">[5]Rates!$I$15</definedName>
    <definedName name="CORP_OH_1819">[5]Rates!$J$15</definedName>
    <definedName name="CORP_OH_1920">[5]Rates!$K$15</definedName>
    <definedName name="CRCP_final_year" localSheetId="1">'[3]AER ETL'!$C$47</definedName>
    <definedName name="CRCP_final_year">'[4]AER ETL'!$C$47</definedName>
    <definedName name="CRCP_span" localSheetId="1">CONCATENATE('Draft Decision changes'!CRCP_y1, " to ",'Draft Decision changes'!CRCP_y5)</definedName>
    <definedName name="CRCP_span" localSheetId="6">CONCATENATE([0]!CRCP_y1, " to ",[0]!CRCP_y5)</definedName>
    <definedName name="CRCP_span">CONCATENATE([0]!CRCP_y1, " to ",[0]!CRCP_y5)</definedName>
    <definedName name="CRCP_y1" localSheetId="1">'[3]AER lookups'!$G$54</definedName>
    <definedName name="CRCP_y1">'[4]AER lookups'!$G$54</definedName>
    <definedName name="CRCP_y10" localSheetId="1">'[3]AER lookups'!$G$63</definedName>
    <definedName name="CRCP_y10">'[4]AER lookups'!$G$63</definedName>
    <definedName name="CRCP_y11" localSheetId="1">'[3]AER lookups'!$G$64</definedName>
    <definedName name="CRCP_y11">'[4]AER lookups'!$G$64</definedName>
    <definedName name="CRCP_y12" localSheetId="1">'[3]AER lookups'!$G$65</definedName>
    <definedName name="CRCP_y12">'[4]AER lookups'!$G$65</definedName>
    <definedName name="CRCP_y13" localSheetId="1">'[3]AER lookups'!$G$66</definedName>
    <definedName name="CRCP_y13">'[4]AER lookups'!$G$66</definedName>
    <definedName name="CRCP_y14" localSheetId="1">'[3]AER lookups'!$G$67</definedName>
    <definedName name="CRCP_y14">'[4]AER lookups'!$G$67</definedName>
    <definedName name="CRCP_y15" localSheetId="1">'[3]AER lookups'!$G$68</definedName>
    <definedName name="CRCP_y15">'[4]AER lookups'!$G$68</definedName>
    <definedName name="CRCP_y2" localSheetId="1">'[3]AER lookups'!$G$55</definedName>
    <definedName name="CRCP_y2">'[4]AER lookups'!$G$55</definedName>
    <definedName name="CRCP_y3" localSheetId="1">'[3]AER lookups'!$G$56</definedName>
    <definedName name="CRCP_y3">'[4]AER lookups'!$G$56</definedName>
    <definedName name="CRCP_y4" localSheetId="1">'[3]AER lookups'!$G$57</definedName>
    <definedName name="CRCP_y4">'[4]AER lookups'!$G$57</definedName>
    <definedName name="CRCP_y5" localSheetId="1">'[3]AER lookups'!$G$58</definedName>
    <definedName name="CRCP_y5">'[4]AER lookups'!$G$58</definedName>
    <definedName name="CRCP_y6" localSheetId="1">'[3]AER lookups'!$G$59</definedName>
    <definedName name="CRCP_y6">'[4]AER lookups'!$G$59</definedName>
    <definedName name="CRCP_y7" localSheetId="1">'[3]AER lookups'!$G$60</definedName>
    <definedName name="CRCP_y7">'[4]AER lookups'!$G$60</definedName>
    <definedName name="CRCP_y8" localSheetId="1">'[3]AER lookups'!$G$61</definedName>
    <definedName name="CRCP_y8">'[4]AER lookups'!$G$61</definedName>
    <definedName name="CRCP_y9" localSheetId="1">'[3]AER lookups'!$G$62</definedName>
    <definedName name="CRCP_y9">'[4]AER lookups'!$G$62</definedName>
    <definedName name="Current_Light">[8]Assumption!#REF!</definedName>
    <definedName name="Customers">[9]Tbls!$B$23:$B$98</definedName>
    <definedName name="DarkHour_North">[8]Assumption!#REF!</definedName>
    <definedName name="DarkHour_South">[8]Assumption!#REF!</definedName>
    <definedName name="Days">[8]Assumption!$F$161</definedName>
    <definedName name="dayspa">'[10]BC calcs'!$C$21</definedName>
    <definedName name="Difference_energex">'[11]Public Lighting Pricing'!#REF!</definedName>
    <definedName name="Difference_energex_LED">'[11]Public Lighting Pricing'!#REF!</definedName>
    <definedName name="dms_060301_checkvalue" localSheetId="1">'[3]AER ETL'!$C$90</definedName>
    <definedName name="dms_060301_checkvalue">'[4]AER ETL'!$C$90</definedName>
    <definedName name="dms_060301_LastRow" localSheetId="1">'[3]AER ETL'!$C$92</definedName>
    <definedName name="dms_060301_LastRow">'[4]AER ETL'!$C$92</definedName>
    <definedName name="dms_060701_ARR_MaxRows" localSheetId="1">'[3]AER ETL'!$C$100</definedName>
    <definedName name="dms_060701_ARR_MaxRows">'[4]AER ETL'!$C$100</definedName>
    <definedName name="dms_060701_Reset_MaxRows" localSheetId="1">'[3]AER ETL'!$C$99</definedName>
    <definedName name="dms_060701_Reset_MaxRows">'[4]AER ETL'!$C$99</definedName>
    <definedName name="dms_060701_StartDateTxt" localSheetId="1">'[3]AER ETL'!$C$106</definedName>
    <definedName name="dms_060701_StartDateTxt">'[4]AER ETL'!$C$106</definedName>
    <definedName name="dms_0608_LastRow" localSheetId="1">'[3]AER ETL'!$C$112</definedName>
    <definedName name="dms_0608_LastRow">'[4]AER ETL'!$C$112</definedName>
    <definedName name="dms_0608_OffsetRows" localSheetId="1">'[3]AER ETL'!$C$111</definedName>
    <definedName name="dms_0608_OffsetRows">'[4]AER ETL'!$C$111</definedName>
    <definedName name="dms_060801_StartCell">'[12]6'!$B$13</definedName>
    <definedName name="dms_663_List" localSheetId="1">'[3]AER lookups'!$N$17:$N$33</definedName>
    <definedName name="dms_663_List">'[4]AER lookups'!$N$17:$N$33</definedName>
    <definedName name="dms_ABN" localSheetId="1">'[3]Business &amp; other details'!$AL$17</definedName>
    <definedName name="dms_ABN">'[4]Business &amp; other details'!$AL$17</definedName>
    <definedName name="dms_ABN_List" localSheetId="1">'[3]AER lookups'!$D$17:$D$33</definedName>
    <definedName name="dms_ABN_List">'[4]AER lookups'!$D$17:$D$33</definedName>
    <definedName name="dms_Addr1_List" localSheetId="1">'[3]AER lookups'!$P$17:$P$33</definedName>
    <definedName name="dms_Addr1_List">'[4]AER lookups'!$P$17:$P$33</definedName>
    <definedName name="dms_Addr2_List" localSheetId="1">'[3]AER lookups'!$Q$17:$Q$33</definedName>
    <definedName name="dms_Addr2_List">'[4]AER lookups'!$Q$17:$Q$33</definedName>
    <definedName name="dms_Amendment_Text" localSheetId="1">'[3]Business &amp; other details'!$AL$70</definedName>
    <definedName name="dms_Amendment_Text">'[4]Business &amp; other details'!$AL$70</definedName>
    <definedName name="dms_Cal_Year_B4_CRY" localSheetId="1">'[3]AER ETL'!$C$29</definedName>
    <definedName name="dms_Cal_Year_B4_CRY">'[4]AER ETL'!$C$29</definedName>
    <definedName name="dms_CBD_flag" localSheetId="1">'[3]AER lookups'!$Z$17:$Z$33</definedName>
    <definedName name="dms_CBD_flag">'[4]AER lookups'!$Z$17:$Z$33</definedName>
    <definedName name="dms_CFinalYear_List">'[13]AER only'!$E$89:$E$103</definedName>
    <definedName name="dms_Confid_status_List" localSheetId="1">'[3]AER NRs'!$D$6:$D$8</definedName>
    <definedName name="dms_Confid_status_List">'[4]AER NRs'!$D$6:$D$8</definedName>
    <definedName name="dms_CRCP_index">'[13]AER only'!$J$89:$J$103</definedName>
    <definedName name="dms_CRCP_start_row" localSheetId="1">'[3]AER ETL'!$C$40</definedName>
    <definedName name="dms_CRCP_start_row">'[4]AER ETL'!$C$40</definedName>
    <definedName name="dms_CRCP_years">'[13]AER only'!$H$89:$H$103</definedName>
    <definedName name="dms_CRCP_yM">'[13]AER only'!$H$102</definedName>
    <definedName name="dms_CRCP_yN">'[13]AER only'!$H$101</definedName>
    <definedName name="dms_CRCP_yO">'[13]AER only'!$H$100</definedName>
    <definedName name="dms_CRCP_yP">'[13]AER only'!$H$99</definedName>
    <definedName name="dms_CRCP_yQ">'[13]AER only'!$H$98</definedName>
    <definedName name="dms_CRCP_yR">'[13]AER only'!$H$97</definedName>
    <definedName name="dms_CRCP_yS">'[13]AER only'!$H$96</definedName>
    <definedName name="dms_CRCP_yT">'[13]AER only'!$H$95</definedName>
    <definedName name="dms_CRCP_yU">'[13]AER only'!$H$94</definedName>
    <definedName name="dms_CRCP_yV">'[13]AER only'!$H$93</definedName>
    <definedName name="dms_CRCP_yW">'[13]AER only'!$H$92</definedName>
    <definedName name="dms_CRCP_yX">'[13]AER only'!$H$91</definedName>
    <definedName name="dms_CRCP_yY">'[13]AER only'!$H$90</definedName>
    <definedName name="dms_CRCP_yZ">'[13]AER only'!$H$89</definedName>
    <definedName name="dms_CRCPlength_List" localSheetId="1">'[3]AER lookups'!$K$17:$K$33</definedName>
    <definedName name="dms_CRCPlength_List">'[4]AER lookups'!$K$17:$K$33</definedName>
    <definedName name="dms_CRCPlength_Num" localSheetId="1">'[3]AER ETL'!$C$69</definedName>
    <definedName name="dms_CRCPlength_Num">'[4]AER ETL'!$C$69</definedName>
    <definedName name="dms_CRCPlength_Num_List">'[13]AER only'!$D$89:$D$103</definedName>
    <definedName name="dms_CRY_ListC">'[13]AER only'!$D$107:$D$126</definedName>
    <definedName name="dms_CRY_ListF">'[13]AER only'!$C$107:$C$126</definedName>
    <definedName name="dms_CRY_RYE" localSheetId="1">'[3]AER ETL'!$C$53</definedName>
    <definedName name="dms_CRY_RYE">'[4]AER ETL'!$C$53</definedName>
    <definedName name="dms_CRY_start_row" localSheetId="1">'[3]AER ETL'!$C$38</definedName>
    <definedName name="dms_CRY_start_row">'[4]AER ETL'!$C$38</definedName>
    <definedName name="dms_CRY_start_year" localSheetId="1">'[3]AER ETL'!$C$37</definedName>
    <definedName name="dms_CRY_start_year">'[4]AER ETL'!$C$37</definedName>
    <definedName name="dms_CRYc_y1">'[13]AER only'!$O$89</definedName>
    <definedName name="dms_CRYc_y10">'[13]AER only'!$O$98</definedName>
    <definedName name="dms_CRYc_y11">'[13]AER only'!$O$99</definedName>
    <definedName name="dms_CRYc_y12">'[13]AER only'!$O$100</definedName>
    <definedName name="dms_CRYc_y13">'[13]AER only'!$O$101</definedName>
    <definedName name="dms_CRYc_y14">'[13]AER only'!$O$102</definedName>
    <definedName name="dms_CRYc_y15">'[13]AER only'!$O$103</definedName>
    <definedName name="dms_CRYc_y16">'[13]AER only'!$O$104</definedName>
    <definedName name="dms_CRYc_y17">'[13]AER only'!$O$105</definedName>
    <definedName name="dms_CRYc_y18">'[13]AER only'!$O$106</definedName>
    <definedName name="dms_CRYc_y19">'[13]AER only'!$O$107</definedName>
    <definedName name="dms_CRYc_y2">'[13]AER only'!$O$90</definedName>
    <definedName name="dms_CRYc_y3">'[13]AER only'!$O$91</definedName>
    <definedName name="dms_CRYc_y4">'[13]AER only'!$O$92</definedName>
    <definedName name="dms_CRYc_y5">'[13]AER only'!$O$93</definedName>
    <definedName name="dms_CRYc_y6">'[13]AER only'!$O$94</definedName>
    <definedName name="dms_CRYc_y7">'[13]AER only'!$O$95</definedName>
    <definedName name="dms_CRYc_y8">'[13]AER only'!$O$96</definedName>
    <definedName name="dms_CRYc_y9">'[13]AER only'!$O$97</definedName>
    <definedName name="dms_CRYf_y1">'[13]AER only'!$M$89</definedName>
    <definedName name="dms_CRYf_y10">'[13]AER only'!$M$98</definedName>
    <definedName name="dms_CRYf_y11">'[13]AER only'!$M$99</definedName>
    <definedName name="dms_CRYf_y12">'[13]AER only'!$M$100</definedName>
    <definedName name="dms_CRYf_y13">'[13]AER only'!$M$101</definedName>
    <definedName name="dms_CRYf_y14">'[13]AER only'!$M$102</definedName>
    <definedName name="dms_CRYf_y15">'[13]AER only'!$M$103</definedName>
    <definedName name="dms_CRYf_y16">'[13]AER only'!$M$104</definedName>
    <definedName name="dms_CRYf_y17">'[13]AER only'!$M$105</definedName>
    <definedName name="dms_CRYf_y18">'[13]AER only'!$M$106</definedName>
    <definedName name="dms_CRYf_y19">'[13]AER only'!$M$107</definedName>
    <definedName name="dms_CRYf_y2">'[13]AER only'!$M$90</definedName>
    <definedName name="dms_CRYf_y3">'[13]AER only'!$M$91</definedName>
    <definedName name="dms_CRYf_y4">'[13]AER only'!$M$92</definedName>
    <definedName name="dms_CRYf_y5">'[13]AER only'!$M$93</definedName>
    <definedName name="dms_CRYf_y6">'[13]AER only'!$M$94</definedName>
    <definedName name="dms_CRYf_y7">'[13]AER only'!$M$95</definedName>
    <definedName name="dms_CRYf_y8">'[13]AER only'!$M$96</definedName>
    <definedName name="dms_CRYf_y9">'[13]AER only'!$M$97</definedName>
    <definedName name="dms_DataQuality_List" localSheetId="1">'[3]AER NRs'!$C$6:$C$9</definedName>
    <definedName name="dms_DataQuality_List">'[4]AER NRs'!$C$6:$C$9</definedName>
    <definedName name="dms_DeterminationRef_List" localSheetId="1">'[3]AER lookups'!$O$17:$O$33</definedName>
    <definedName name="dms_DeterminationRef_List">'[4]AER lookups'!$O$17:$O$33</definedName>
    <definedName name="dms_DollarReal_year" localSheetId="1">'[3]AER ETL'!$C$51</definedName>
    <definedName name="dms_DollarReal_year">'[4]AER ETL'!$C$51</definedName>
    <definedName name="dms_FeederName_1" localSheetId="1">'[3]AER lookups'!$AE$17:$AE$33</definedName>
    <definedName name="dms_FeederName_1">'[4]AER lookups'!$AE$17:$AE$33</definedName>
    <definedName name="dms_FeederName_2" localSheetId="1">'[3]AER lookups'!$AF$17:$AF$33</definedName>
    <definedName name="dms_FeederName_2">'[4]AER lookups'!$AF$17:$AF$33</definedName>
    <definedName name="dms_FeederName_3" localSheetId="1">'[3]AER lookups'!$AG$17:$AG$33</definedName>
    <definedName name="dms_FeederName_3">'[4]AER lookups'!$AG$17:$AG$33</definedName>
    <definedName name="dms_FeederName_4" localSheetId="1">'[3]AER lookups'!$AH$17:$AH$33</definedName>
    <definedName name="dms_FeederName_4">'[4]AER lookups'!$AH$17:$AH$33</definedName>
    <definedName name="dms_FeederName_5" localSheetId="1">'[3]AER lookups'!$AI$17:$AI$33</definedName>
    <definedName name="dms_FeederName_5">'[4]AER lookups'!$AI$17:$AI$33</definedName>
    <definedName name="dms_FeederType_5_flag" localSheetId="1">'[3]AER lookups'!$AD$17:$AD$33</definedName>
    <definedName name="dms_FeederType_5_flag">'[4]AER lookups'!$AD$17:$AD$33</definedName>
    <definedName name="dms_FifthFeeder_flag_NSP" localSheetId="1">'[3]AER ETL'!$C$125</definedName>
    <definedName name="dms_FifthFeeder_flag_NSP">'[4]AER ETL'!$C$125</definedName>
    <definedName name="dms_FinalYear_List">'[13]AER only'!$C$89:$C$103</definedName>
    <definedName name="dms_FormControl_Choices" localSheetId="1">'[3]AER NRs'!$D$14:$D$16</definedName>
    <definedName name="dms_FormControl_Choices">'[4]AER NRs'!$D$14:$D$16</definedName>
    <definedName name="dms_FormControl_List" localSheetId="1">'[3]AER lookups'!$H$17:$H$33</definedName>
    <definedName name="dms_FormControl_List">'[4]AER lookups'!$H$17:$H$33</definedName>
    <definedName name="dms_FRCP_ListC">'[13]AER only'!$H$107:$H$121</definedName>
    <definedName name="dms_FRCP_ListF">'[13]AER only'!$G$107:$G$121</definedName>
    <definedName name="dms_FRCP_start_row" localSheetId="1">'[3]AER ETL'!$C$39</definedName>
    <definedName name="dms_FRCP_start_row">'[4]AER ETL'!$C$39</definedName>
    <definedName name="dms_FRCP_y10">'[13]AER only'!$F$98</definedName>
    <definedName name="dms_FRCP_y11">'[13]AER only'!$F$99</definedName>
    <definedName name="dms_FRCP_y12">'[13]AER only'!$F$100</definedName>
    <definedName name="dms_FRCP_y13">'[13]AER only'!$F$101</definedName>
    <definedName name="dms_FRCP_y14">'[13]AER only'!$F$102</definedName>
    <definedName name="dms_FRCP_y2">'[13]AER only'!$F$90</definedName>
    <definedName name="dms_FRCP_y3">'[13]AER only'!$F$91</definedName>
    <definedName name="dms_FRCP_y4">'[13]AER only'!$F$92</definedName>
    <definedName name="dms_FRCP_y5">'[13]AER only'!$F$93</definedName>
    <definedName name="dms_FRCP_y6">'[13]AER only'!$F$94</definedName>
    <definedName name="dms_FRCP_y7">'[13]AER only'!$F$95</definedName>
    <definedName name="dms_FRCP_y8">'[13]AER only'!$F$96</definedName>
    <definedName name="dms_FRCP_y9">'[13]AER only'!$F$97</definedName>
    <definedName name="dms_FRCPlength_List" localSheetId="1">'[3]AER lookups'!$L$17:$L$33</definedName>
    <definedName name="dms_FRCPlength_List">'[4]AER lookups'!$L$17:$L$33</definedName>
    <definedName name="dms_FRCPlength_Num" localSheetId="1">'[3]AER ETL'!$C$70</definedName>
    <definedName name="dms_FRCPlength_Num">'[4]AER ETL'!$C$70</definedName>
    <definedName name="dms_FRCPlength_Num_List">'[13]AER only'!$B$89:$B$103</definedName>
    <definedName name="dms_Header_Span" localSheetId="1">'[3]AER ETL'!$C$60</definedName>
    <definedName name="dms_Header_Span">'[4]AER ETL'!$C$60</definedName>
    <definedName name="dms_InputSource" localSheetId="1">'[3]DMS input'!$C$33</definedName>
    <definedName name="dms_InputSource">'[4]DMS input'!$C$33</definedName>
    <definedName name="dms_InputTradingName" localSheetId="1">'[3]DMS input'!$C$14</definedName>
    <definedName name="dms_InputTradingName">'[4]DMS input'!$C$14</definedName>
    <definedName name="dms_JurisdictionList" localSheetId="1">'[3]AER lookups'!$E$17:$E$33</definedName>
    <definedName name="dms_JurisdictionList">'[4]AER lookups'!$E$17:$E$33</definedName>
    <definedName name="dms_LeapYear_Result" localSheetId="1">'[3]AER ETL'!$C$98</definedName>
    <definedName name="dms_LeapYear_Result">'[4]AER ETL'!$C$98</definedName>
    <definedName name="dms_LongRural_flag" localSheetId="1">'[3]AER lookups'!$AC$17:$AC$33</definedName>
    <definedName name="dms_LongRural_flag">'[4]AER lookups'!$AC$17:$AC$33</definedName>
    <definedName name="dms_Model" localSheetId="1">'[3]AER ETL'!$C$11</definedName>
    <definedName name="dms_Model">'[4]AER ETL'!$C$11</definedName>
    <definedName name="dms_Model_List" localSheetId="1">'[3]AER lookups'!$B$40:$B$49</definedName>
    <definedName name="dms_Model_List">'[4]AER lookups'!$B$40:$B$49</definedName>
    <definedName name="dms_Model_Span" localSheetId="1">'[3]AER ETL'!$C$56</definedName>
    <definedName name="dms_Model_Span">'[4]AER ETL'!$C$56</definedName>
    <definedName name="dms_Model_Span_List" localSheetId="1">'[3]AER lookups'!$E$40:$E$49</definedName>
    <definedName name="dms_Model_Span_List">'[4]AER lookups'!$E$40:$E$49</definedName>
    <definedName name="dms_MultiYear_Flag" localSheetId="1">'[3]AER ETL'!$C$63</definedName>
    <definedName name="dms_MultiYear_Flag">'[4]AER ETL'!$C$63</definedName>
    <definedName name="dms_MultiYear_ResponseFlag" localSheetId="1">'[3]AER ETL'!$C$62</definedName>
    <definedName name="dms_MultiYear_ResponseFlag">'[4]AER ETL'!$C$62</definedName>
    <definedName name="dms_PAddr1_List" localSheetId="1">'[3]AER lookups'!$U$17:$U$33</definedName>
    <definedName name="dms_PAddr1_List">'[4]AER lookups'!$U$17:$U$33</definedName>
    <definedName name="dms_PAddr2_List" localSheetId="1">'[3]AER lookups'!$V$17:$V$33</definedName>
    <definedName name="dms_PAddr2_List">'[4]AER lookups'!$V$17:$V$33</definedName>
    <definedName name="dms_PRCP_start_row" localSheetId="1">'[3]AER ETL'!$C$41</definedName>
    <definedName name="dms_PRCP_start_row">'[4]AER ETL'!$C$41</definedName>
    <definedName name="dms_PRCPlength_List" localSheetId="1">'[3]AER lookups'!$M$17:$M$33</definedName>
    <definedName name="dms_PRCPlength_List">'[4]AER lookups'!$M$17:$M$33</definedName>
    <definedName name="dms_PRCPlength_Num" localSheetId="1">'[3]AER ETL'!$C$68</definedName>
    <definedName name="dms_PRCPlength_Num">'[4]AER ETL'!$C$68</definedName>
    <definedName name="dms_Previous_DollarReal_year" localSheetId="1">'[3]AER ETL'!$C$52</definedName>
    <definedName name="dms_Previous_DollarReal_year">'[4]AER ETL'!$C$52</definedName>
    <definedName name="dms_PState_List" localSheetId="1">'[3]AER lookups'!$X$17:$X$33</definedName>
    <definedName name="dms_PState_List">'[4]AER lookups'!$X$17:$X$33</definedName>
    <definedName name="dms_PSuburb_List" localSheetId="1">'[3]AER lookups'!$W$17:$W$33</definedName>
    <definedName name="dms_PSuburb_List">'[4]AER lookups'!$W$17:$W$33</definedName>
    <definedName name="dms_Public_Lighting_List" localSheetId="1">'[3]AER lookups'!$AJ$17:$AJ$33</definedName>
    <definedName name="dms_Public_Lighting_List">'[4]AER lookups'!$AJ$17:$AJ$33</definedName>
    <definedName name="dms_Reset_final_year" localSheetId="1">'[3]AER ETL'!$C$49</definedName>
    <definedName name="dms_Reset_final_year">'[4]AER ETL'!$C$49</definedName>
    <definedName name="dms_Reset_RYE" localSheetId="1">'[3]AER ETL'!$C$54</definedName>
    <definedName name="dms_Reset_RYE">'[4]AER ETL'!$C$54</definedName>
    <definedName name="dms_RPT" localSheetId="1">'[3]AER ETL'!$C$23</definedName>
    <definedName name="dms_RPT">'[4]AER ETL'!$C$23</definedName>
    <definedName name="dms_RPT_List" localSheetId="1">'[3]AER lookups'!$I$17:$I$33</definedName>
    <definedName name="dms_RPT_List">'[4]AER lookups'!$I$17:$I$33</definedName>
    <definedName name="dms_RPTMonth" localSheetId="1">'[3]AER ETL'!$C$30</definedName>
    <definedName name="dms_RPTMonth">'[4]AER ETL'!$C$30</definedName>
    <definedName name="dms_RPTMonth_List" localSheetId="1">'[3]AER lookups'!$J$17:$J$33</definedName>
    <definedName name="dms_RPTMonth_List">'[4]AER lookups'!$J$17:$J$33</definedName>
    <definedName name="dms_RYE_Formula_Result">'[13]AER only'!$E$51:$E$58</definedName>
    <definedName name="dms_RYE_result" localSheetId="1">'[3]AER ETL'!$C$57</definedName>
    <definedName name="dms_RYE_result">'[4]AER ETL'!$C$57</definedName>
    <definedName name="dms_RYE_start_row" localSheetId="1">'[3]AER ETL'!$C$42</definedName>
    <definedName name="dms_RYE_start_row">'[4]AER ETL'!$C$42</definedName>
    <definedName name="dms_Sector_List" localSheetId="1">'[3]AER lookups'!$F$17:$F$33</definedName>
    <definedName name="dms_Sector_List">'[4]AER lookups'!$F$17:$F$33</definedName>
    <definedName name="dms_Segment" localSheetId="1">'[3]AER ETL'!$C$21</definedName>
    <definedName name="dms_Segment">'[4]AER ETL'!$C$21</definedName>
    <definedName name="dms_Segment_List" localSheetId="1">'[3]AER lookups'!$G$17:$G$33</definedName>
    <definedName name="dms_Segment_List">'[4]AER lookups'!$G$17:$G$33</definedName>
    <definedName name="dms_Selected_Source" localSheetId="1">'[3]Business &amp; other details'!$AL$64</definedName>
    <definedName name="dms_Selected_Source">'[4]Business &amp; other details'!$AL$64</definedName>
    <definedName name="dms_ShortRural_flag" localSheetId="1">'[3]AER lookups'!$AB$17:$AB$33</definedName>
    <definedName name="dms_ShortRural_flag">'[4]AER lookups'!$AB$17:$AB$33</definedName>
    <definedName name="dms_SingleYear_Model" localSheetId="1">'[3]AER ETL'!$C$72:$C$74</definedName>
    <definedName name="dms_SingleYear_Model">'[4]AER ETL'!$C$72:$C$74</definedName>
    <definedName name="dms_SingleYearModel" localSheetId="1">'[3]AER ETL'!$C$75</definedName>
    <definedName name="dms_SingleYearModel">'[4]AER ETL'!$C$75</definedName>
    <definedName name="dms_SourceList" localSheetId="1">'[3]AER NRs'!$C$14:$C$27</definedName>
    <definedName name="dms_SourceList">'[4]AER NRs'!$C$14:$C$27</definedName>
    <definedName name="dms_Specified_FinalYear" localSheetId="1">'[3]AER ETL'!$C$64</definedName>
    <definedName name="dms_Specified_FinalYear">'[4]AER ETL'!$C$64</definedName>
    <definedName name="dms_Specified_RYE" localSheetId="1">'[3]AER ETL'!$C$55</definedName>
    <definedName name="dms_Specified_RYE">'[4]AER ETL'!$C$55</definedName>
    <definedName name="dms_SpecifiedYear_Span" localSheetId="1">'[3]AER ETL'!$C$59</definedName>
    <definedName name="dms_SpecifiedYear_Span">'[4]AER ETL'!$C$59</definedName>
    <definedName name="dms_start_year" localSheetId="1">'[3]AER ETL'!$C$36</definedName>
    <definedName name="dms_start_year">'[4]AER ETL'!$C$36</definedName>
    <definedName name="dms_State_List" localSheetId="1">'[3]AER lookups'!$S$17:$S$33</definedName>
    <definedName name="dms_State_List">'[4]AER lookups'!$S$17:$S$33</definedName>
    <definedName name="dms_Suburb_List" localSheetId="1">'[3]AER lookups'!$R$17:$R$33</definedName>
    <definedName name="dms_Suburb_List">'[4]AER lookups'!$R$17:$R$33</definedName>
    <definedName name="dms_TradingName" localSheetId="1">'[3]Business &amp; other details'!$AL$16</definedName>
    <definedName name="dms_TradingName">'[4]Business &amp; other details'!$AL$16</definedName>
    <definedName name="dms_TradingName_List" localSheetId="1">'[3]AER lookups'!$B$17:$B$33</definedName>
    <definedName name="dms_TradingName_List">'[4]AER lookups'!$B$17:$B$33</definedName>
    <definedName name="dms_TradingNameFull_List" localSheetId="1">'[3]AER lookups'!$C$17:$C$33</definedName>
    <definedName name="dms_TradingNameFull_List">'[4]AER lookups'!$C$17:$C$33</definedName>
    <definedName name="dms_Typed_Submission_Date" localSheetId="1">'[3]Business &amp; other details'!$AL$74</definedName>
    <definedName name="dms_Typed_Submission_Date">'[4]Business &amp; other details'!$AL$74</definedName>
    <definedName name="dms_Urban_flag" localSheetId="1">'[3]AER lookups'!$AA$17:$AA$33</definedName>
    <definedName name="dms_Urban_flag">'[4]AER lookups'!$AA$17:$AA$33</definedName>
    <definedName name="dms_Worksheet_List" localSheetId="1">'[3]AER lookups'!$D$40:$D$49</definedName>
    <definedName name="dms_Worksheet_List">'[4]AER lookups'!$D$40:$D$49</definedName>
    <definedName name="dms_y1" localSheetId="1">'[3]AER lookups'!$E$73</definedName>
    <definedName name="dms_y1">'[4]AER lookups'!$E$73</definedName>
    <definedName name="Drc" localSheetId="1">'[3]PTRM input'!$G$399</definedName>
    <definedName name="Drc">'[4]PTRM input'!$G$399</definedName>
    <definedName name="Drpc" localSheetId="1">'[3]PTRM input'!$G$397</definedName>
    <definedName name="Drpc">'[4]PTRM input'!$G$397</definedName>
    <definedName name="Drpt" localSheetId="1">'[3]PTRM input'!$G$398</definedName>
    <definedName name="Drpt">'[4]PTRM input'!$G$398</definedName>
    <definedName name="Dv" localSheetId="1">'[3]PTRM input'!$G$385</definedName>
    <definedName name="Dv">'[4]PTRM input'!$G$385</definedName>
    <definedName name="ELE">OFFSET([2]Budget!$F$4,0,0,COUNTA([2]Budget!$C$1:$C$65536)-1,1)</definedName>
    <definedName name="ERC_Final_Calc" localSheetId="1">'[3]Equity raising costs'!$Q$54</definedName>
    <definedName name="ERC_Final_Calc">'[4]Equity raising costs'!$Q$54</definedName>
    <definedName name="ERC_Yr01_Inc" localSheetId="1">'[3]PTRM input'!$G$110</definedName>
    <definedName name="ERC_Yr01_Inc">'[4]PTRM input'!$G$110</definedName>
    <definedName name="Existing_LEDs">[8]Assumption!$G$68</definedName>
    <definedName name="Exit_Fee">[8]Assumption!#REF!</definedName>
    <definedName name="f" localSheetId="1">'[3]PTRM input'!$G$377</definedName>
    <definedName name="f">'[4]PTRM input'!$G$377</definedName>
    <definedName name="Factor">[14]Lookup!$D$49</definedName>
    <definedName name="FOC_1415">[5]Rates!$F$16</definedName>
    <definedName name="FOC_1516">[5]Rates!$G$16</definedName>
    <definedName name="FOC_1617">[5]Rates!$H$16</definedName>
    <definedName name="FOC_1718">[5]Rates!$I$16</definedName>
    <definedName name="FOC_1819">[5]Rates!$J$16</definedName>
    <definedName name="FOC_1920">[5]Rates!$K$16</definedName>
    <definedName name="FRC213_013">OFFSET('[2]FRC 213 &amp; 013'!$A$1,0,0,COUNTA('[2]FRC 213 &amp; 013'!$G$1:$G$65536),COUNTA('[2]FRC 213 &amp; 013'!$A$1:$IV$1))</definedName>
    <definedName name="FRC246_TABLE">OFFSET(#REF!,0,0,COUNTA(#REF!),COUNTA(#REF!))</definedName>
    <definedName name="FRCP_1to5">"2015-16 to 2019-20"</definedName>
    <definedName name="FRCP_final_year" localSheetId="1">'[3]AER ETL'!$C$46</definedName>
    <definedName name="FRCP_final_year">'[4]AER ETL'!$C$46</definedName>
    <definedName name="FRCP_span" localSheetId="1">CONCATENATE('Draft Decision changes'!FRCP_y1, " to ", 'Draft Decision changes'!FRCP_y5)</definedName>
    <definedName name="FRCP_span" localSheetId="6">CONCATENATE([0]!FRCP_y1, " to ", [0]!FRCP_y5)</definedName>
    <definedName name="FRCP_span">CONCATENATE([0]!FRCP_y1, " to ", [0]!FRCP_y5)</definedName>
    <definedName name="FRCP_y1" localSheetId="1">'[3]Business &amp; other details'!$AL$42</definedName>
    <definedName name="FRCP_y1">'[4]Business &amp; other details'!$AL$42</definedName>
    <definedName name="FRCP_y10" localSheetId="1">'[3]AER lookups'!$I$63</definedName>
    <definedName name="FRCP_y10">'[4]AER lookups'!$I$63</definedName>
    <definedName name="FRCP_y11" localSheetId="1">'[3]AER lookups'!$I$64</definedName>
    <definedName name="FRCP_y11">'[4]AER lookups'!$I$64</definedName>
    <definedName name="FRCP_y12" localSheetId="1">'[3]AER lookups'!$I$65</definedName>
    <definedName name="FRCP_y12">'[4]AER lookups'!$I$65</definedName>
    <definedName name="FRCP_y13" localSheetId="1">'[3]AER lookups'!$I$66</definedName>
    <definedName name="FRCP_y13">'[4]AER lookups'!$I$66</definedName>
    <definedName name="FRCP_y14" localSheetId="1">'[3]AER lookups'!$I$67</definedName>
    <definedName name="FRCP_y14">'[4]AER lookups'!$I$67</definedName>
    <definedName name="FRCP_y15" localSheetId="1">'[3]AER lookups'!$I$68</definedName>
    <definedName name="FRCP_y15">'[4]AER lookups'!$I$68</definedName>
    <definedName name="FRCP_y2" localSheetId="1">'[3]AER lookups'!$I$55</definedName>
    <definedName name="FRCP_y2">'[4]AER lookups'!$I$55</definedName>
    <definedName name="FRCP_y3" localSheetId="1">'[3]AER lookups'!$I$56</definedName>
    <definedName name="FRCP_y3">'[4]AER lookups'!$I$56</definedName>
    <definedName name="FRCP_y4" localSheetId="1">'[3]AER lookups'!$I$57</definedName>
    <definedName name="FRCP_y4">'[4]AER lookups'!$I$57</definedName>
    <definedName name="FRCP_y5" localSheetId="1">'[3]AER lookups'!$I$58</definedName>
    <definedName name="FRCP_y5">'[4]AER lookups'!$I$58</definedName>
    <definedName name="FRCP_y6" localSheetId="1">'[3]AER lookups'!$I$59</definedName>
    <definedName name="FRCP_y6">'[4]AER lookups'!$I$59</definedName>
    <definedName name="FRCP_y7" localSheetId="1">'[3]AER lookups'!$I$60</definedName>
    <definedName name="FRCP_y7">'[4]AER lookups'!$I$60</definedName>
    <definedName name="FRCP_y8" localSheetId="1">'[3]AER lookups'!$I$61</definedName>
    <definedName name="FRCP_y8">'[4]AER lookups'!$I$61</definedName>
    <definedName name="FRCP_y9" localSheetId="1">'[3]AER lookups'!$I$62</definedName>
    <definedName name="FRCP_y9">'[4]AER lookups'!$I$62</definedName>
    <definedName name="FW_10">'[5]Contract - Formway'!$M$13</definedName>
    <definedName name="FW_11">'[5]Contract - Formway'!$M$14</definedName>
    <definedName name="FW_12">'[5]Contract - Formway'!$M$15</definedName>
    <definedName name="FW_15">'[5]Contract - Formway'!$M$18</definedName>
    <definedName name="FW_17">'[5]Contract - Formway'!$M$20</definedName>
    <definedName name="FW_20">'[5]Contract - Formway'!$M$23</definedName>
    <definedName name="FW_3">'[5]Contract - Formway'!$M$6</definedName>
    <definedName name="FW_4">'[5]Contract - Formway'!$M$7</definedName>
    <definedName name="FW_5">'[5]Contract - Formway'!$M$8</definedName>
    <definedName name="FW_72">'[5]Contract - Formway'!$M$75</definedName>
    <definedName name="FW_9">'[5]Contract - Formway'!$M$12</definedName>
    <definedName name="FY">OFFSET([2]Budget!$I$4,0,0,COUNTA([2]Budget!$C$1:$C$65536)-1,1)</definedName>
    <definedName name="g" localSheetId="1">'[3]PTRM input'!$G$384</definedName>
    <definedName name="g">'[4]PTRM input'!$G$384</definedName>
    <definedName name="Icpr" localSheetId="1">'[3]PTRM input'!$G$395</definedName>
    <definedName name="Icpr">'[4]PTRM input'!$G$395</definedName>
    <definedName name="Index1">[8]Assumption!#REF!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B">[5]Rates!$C$28:$K$38</definedName>
    <definedName name="LAB_CAT">[5]Rates!$C$28:$C$39</definedName>
    <definedName name="LAB_ESC_1617">[5]Rates!$H$3</definedName>
    <definedName name="LAB_ESC_1718">[5]Rates!$I$3</definedName>
    <definedName name="LAB_ESC_1819">[5]Rates!$J$3</definedName>
    <definedName name="LAB_ESC_1920">[5]Rates!$K$3</definedName>
    <definedName name="LAB_INC">[5]Rates!$C$68:$K$77</definedName>
    <definedName name="LAB_OT">[5]Rates!$C$41:$K$51</definedName>
    <definedName name="LAN" localSheetId="1" hidden="1">{"Ownership",#N/A,FALSE,"Ownership";"Contents",#N/A,FALSE,"Contents"}</definedName>
    <definedName name="LAN" localSheetId="6" hidden="1">{"Ownership",#N/A,FALSE,"Ownership";"Contents",#N/A,FALSE,"Contents"}</definedName>
    <definedName name="LAN" hidden="1">{"Ownership",#N/A,FALSE,"Ownership";"Contents",#N/A,FALSE,"Contents"}</definedName>
    <definedName name="LED_Life">[8]Assumption!#REF!</definedName>
    <definedName name="LED_Light">[8]Assumption!#REF!</definedName>
    <definedName name="LED_List">[8]Assumption!#REF!</definedName>
    <definedName name="LED_opex_sav_include">'[11]Input Data'!#REF!</definedName>
    <definedName name="LED_opex_savings">[8]Assumption!$E$113:$F$134</definedName>
    <definedName name="Length1">[8]Assumption!#REF!</definedName>
    <definedName name="List1">[8]Assumption!#REF!</definedName>
    <definedName name="List2">[8]Assumption!#REF!</definedName>
    <definedName name="List3">#REF!</definedName>
    <definedName name="MAT_1314">[5]Rates!$E$6</definedName>
    <definedName name="MAT_1415">[5]Rates!$F$6</definedName>
    <definedName name="MAT_1516">[5]Rates!$G$6</definedName>
    <definedName name="MAT_1617">[5]Rates!$H$6</definedName>
    <definedName name="MAT_1718">[5]Rates!$I$6</definedName>
    <definedName name="MAT_1819">[5]Rates!$J$6</definedName>
    <definedName name="MAT_1920">[5]Rates!$K$6</definedName>
    <definedName name="Match_Row">[8]Assumption!#REF!</definedName>
    <definedName name="Materials">'[5]DATA (ACS Team) 002'!$B$4:$D$33</definedName>
    <definedName name="Max_LEDopex">[8]Assumption!$F$134</definedName>
    <definedName name="Million">[14]Lookup!$D$33</definedName>
    <definedName name="Millions">[14]Lookup!$D$47</definedName>
    <definedName name="MOC_1415">[5]Rates!$F$17</definedName>
    <definedName name="MOC_1516">[5]Rates!$G$17</definedName>
    <definedName name="MOC_1617">[5]Rates!$H$17</definedName>
    <definedName name="MOC_1718">[5]Rates!$I$17</definedName>
    <definedName name="MOC_1819">[5]Rates!$J$17</definedName>
    <definedName name="MOC_1920">[5]Rates!$K$17</definedName>
    <definedName name="Model_Name">[14]Cover!$B$3</definedName>
    <definedName name="Model_Start_Date">[14]Lookup!$E$10</definedName>
    <definedName name="MTH_ACT">[7]DATA!$P$1:$P$65536</definedName>
    <definedName name="MTH_BUD">[7]DATA!$Q$1:$Q$65536</definedName>
    <definedName name="Mths_In_Yr">[14]Lookup!$D$29</definedName>
    <definedName name="MVtable">[15]!Table12[#All]</definedName>
    <definedName name="n_a">#REF!</definedName>
    <definedName name="NA">[14]Lookup!$D$35</definedName>
    <definedName name="NMI_master">'[16]Master Tariff Table'!$D$8:$V$509</definedName>
    <definedName name="Nominal">[14]Lookup!$D$60</definedName>
    <definedName name="NPV_C">#REF!</definedName>
    <definedName name="NPV_D">#REF!</definedName>
    <definedName name="NPV_D21">#REF!</definedName>
    <definedName name="NTC_master">'[16]Master Tariff Table'!$C$496:$T$509</definedName>
    <definedName name="OH_1415">[5]Rates!$F$14</definedName>
    <definedName name="OH_1516">[5]Rates!$G$14</definedName>
    <definedName name="OH_1617">[5]Rates!$H$14</definedName>
    <definedName name="OH_1718">[5]Rates!$I$14</definedName>
    <definedName name="OH_1819">[5]Rates!$J$14</definedName>
    <definedName name="OH_1920">[5]Rates!$K$14</definedName>
    <definedName name="Output_Range">#REF!</definedName>
    <definedName name="Output1">#REF!</definedName>
    <definedName name="Output2">#REF!</definedName>
    <definedName name="P_0_RevCap" localSheetId="1">'[3]X factors'!$G$63</definedName>
    <definedName name="P_0_RevCap">'[4]X factors'!$G$63</definedName>
    <definedName name="P_0_RevYld" localSheetId="1">'[3]X factors'!$G$83</definedName>
    <definedName name="P_0_RevYld">'[4]X factors'!$G$83</definedName>
    <definedName name="P_0_WAPC" localSheetId="1">'[3]X factors'!$G$47</definedName>
    <definedName name="P_0_WAPC">'[4]X factors'!$G$47</definedName>
    <definedName name="Percent">[14]Lookup!$D$45</definedName>
    <definedName name="PP_1516">[5]Rates!$G$31</definedName>
    <definedName name="PRCP_final_year" localSheetId="1">'[3]AER ETL'!$C$48</definedName>
    <definedName name="PRCP_final_year">'[4]AER ETL'!$C$48</definedName>
    <definedName name="PRCP_y1" localSheetId="1">'[3]AER lookups'!$E$54</definedName>
    <definedName name="PRCP_y1">'[4]AER lookups'!$E$54</definedName>
    <definedName name="PRCP_y10" localSheetId="1">'[3]AER lookups'!$E$63</definedName>
    <definedName name="PRCP_y10">'[4]AER lookups'!$E$63</definedName>
    <definedName name="PRCP_y11" localSheetId="1">'[3]AER lookups'!$E$64</definedName>
    <definedName name="PRCP_y11">'[4]AER lookups'!$E$64</definedName>
    <definedName name="PRCP_y12" localSheetId="1">'[3]AER lookups'!$E$65</definedName>
    <definedName name="PRCP_y12">'[4]AER lookups'!$E$65</definedName>
    <definedName name="PRCP_y13" localSheetId="1">'[3]AER lookups'!$E$66</definedName>
    <definedName name="PRCP_y13">'[4]AER lookups'!$E$66</definedName>
    <definedName name="PRCP_y14" localSheetId="1">'[3]AER lookups'!$E$67</definedName>
    <definedName name="PRCP_y14">'[4]AER lookups'!$E$67</definedName>
    <definedName name="PRCP_y15" localSheetId="1">'[3]AER lookups'!$E$68</definedName>
    <definedName name="PRCP_y15">'[4]AER lookups'!$E$68</definedName>
    <definedName name="PRCP_y2" localSheetId="1">'[3]AER lookups'!$E$55</definedName>
    <definedName name="PRCP_y2">'[4]AER lookups'!$E$55</definedName>
    <definedName name="PRCP_y3" localSheetId="1">'[3]AER lookups'!$E$56</definedName>
    <definedName name="PRCP_y3">'[4]AER lookups'!$E$56</definedName>
    <definedName name="PRCP_y4" localSheetId="1">'[3]AER lookups'!$E$57</definedName>
    <definedName name="PRCP_y4">'[4]AER lookups'!$E$57</definedName>
    <definedName name="PRCP_y5" localSheetId="1">'[3]AER lookups'!$E$58</definedName>
    <definedName name="PRCP_y5">'[4]AER lookups'!$E$58</definedName>
    <definedName name="PRCP_y6" localSheetId="1">'[3]AER lookups'!$E$59</definedName>
    <definedName name="PRCP_y6">'[4]AER lookups'!$E$59</definedName>
    <definedName name="PRCP_y7" localSheetId="1">'[3]AER lookups'!$E$60</definedName>
    <definedName name="PRCP_y7">'[4]AER lookups'!$E$60</definedName>
    <definedName name="PRCP_y8" localSheetId="1">'[3]AER lookups'!$E$61</definedName>
    <definedName name="PRCP_y8">'[4]AER lookups'!$E$61</definedName>
    <definedName name="PRCP_y9" localSheetId="1">'[3]AER lookups'!$E$62</definedName>
    <definedName name="PRCP_y9">'[4]AER lookups'!$E$62</definedName>
    <definedName name="_xlnm.Print_Area" localSheetId="4">Calculations!$B$1:$G$150</definedName>
    <definedName name="_xlnm.Print_Area" localSheetId="6">'Import Qty'!$B$6:$I$53</definedName>
    <definedName name="PROD">OFFSET([2]Budget!$E$4,0,0,COUNTA([2]Budget!$C$1:$C$65536)-1,1)</definedName>
    <definedName name="Prod_factor">[8]Assumption!$F$162</definedName>
    <definedName name="RAB" localSheetId="1">'[3]PTRM input'!$J$57</definedName>
    <definedName name="RAB">'[4]PTRM input'!$J$57</definedName>
    <definedName name="RCP_1to5">"2015-16 to 2019-20"</definedName>
    <definedName name="Real2018">[14]Lookup!$D$56</definedName>
    <definedName name="Real2020">[14]Lookup!$D$58</definedName>
    <definedName name="Reg_Period_Length" localSheetId="1">'[3]PTRM input'!$R$7</definedName>
    <definedName name="Reg_Period_Length">'[4]PTRM input'!$R$7</definedName>
    <definedName name="Region">[8]Assumption!#REF!</definedName>
    <definedName name="Regions">[8]Assumption!#REF!</definedName>
    <definedName name="RespCentre">OFFSET([2]Budget!$C$4,0,0,COUNTA([2]Budget!$C$1:$C$65536)-1,1)</definedName>
    <definedName name="ROA_Major">#REF!</definedName>
    <definedName name="ROA_Minor">#REF!</definedName>
    <definedName name="rvanilla01" localSheetId="1">[3]WACC!$G$19</definedName>
    <definedName name="rvanilla01">[4]WACC!$G$19</definedName>
    <definedName name="rvanilla01_pl">#REF!</definedName>
    <definedName name="rvanilla02" localSheetId="1">[3]WACC!$H$19</definedName>
    <definedName name="rvanilla02">[4]WACC!$H$19</definedName>
    <definedName name="rvanilla02_pl">#REF!</definedName>
    <definedName name="rvanilla03" localSheetId="1">[3]WACC!$I$19</definedName>
    <definedName name="rvanilla03">[4]WACC!$I$19</definedName>
    <definedName name="rvanilla03_pl">#REF!</definedName>
    <definedName name="rvanilla04" localSheetId="1">[3]WACC!$J$19</definedName>
    <definedName name="rvanilla04">[4]WACC!$J$19</definedName>
    <definedName name="rvanilla04_pl">#REF!</definedName>
    <definedName name="rvanilla05" localSheetId="1">[3]WACC!$K$19</definedName>
    <definedName name="rvanilla05">[4]WACC!$K$19</definedName>
    <definedName name="rvanilla05_pl">#REF!</definedName>
    <definedName name="rvanilla06" localSheetId="1">[3]WACC!$L$19</definedName>
    <definedName name="rvanilla06">[4]WACC!$L$19</definedName>
    <definedName name="rvanilla06_pl">#REF!</definedName>
    <definedName name="rvanilla07" localSheetId="1">[3]WACC!$M$19</definedName>
    <definedName name="rvanilla07">[4]WACC!$M$19</definedName>
    <definedName name="rvanilla07_pl">#REF!</definedName>
    <definedName name="rvanilla08" localSheetId="1">[3]WACC!$N$19</definedName>
    <definedName name="rvanilla08">[4]WACC!$N$19</definedName>
    <definedName name="rvanilla08_pl">#REF!</definedName>
    <definedName name="rvanilla09" localSheetId="1">[3]WACC!$O$19</definedName>
    <definedName name="rvanilla09">[4]WACC!$O$19</definedName>
    <definedName name="rvanilla09_pl">#REF!</definedName>
    <definedName name="rvanilla10" localSheetId="1">[3]WACC!$P$19</definedName>
    <definedName name="rvanilla10">[4]WACC!$P$19</definedName>
    <definedName name="S_3">'[5]Spotless Services APL @ Aug13 '!$P$6</definedName>
    <definedName name="S_4">'[5]Spotless Services APL @ Aug13 '!$P$7</definedName>
    <definedName name="S_5">'[5]Spotless Services APL @ Aug13 '!$P$8</definedName>
    <definedName name="S_6">'[5]Spotless Services APL @ Aug13 '!$P$9</definedName>
    <definedName name="scenario">#REF!</definedName>
    <definedName name="Scenario_Selected">[8]Assumption!$G$6</definedName>
    <definedName name="Seo" localSheetId="1">'[3]PTRM input'!$G$396</definedName>
    <definedName name="Seo">'[4]PTRM input'!$G$396</definedName>
    <definedName name="SERVICES">'[5]List of Services'!$B$4:$DU$304</definedName>
    <definedName name="Start_Output">#REF!</definedName>
    <definedName name="Start_Output1">#REF!</definedName>
    <definedName name="Startsheet">#REF!</definedName>
    <definedName name="std_inc">#REF!</definedName>
    <definedName name="Table1">#REF!</definedName>
    <definedName name="Table14">[8]Assumption!#REF!</definedName>
    <definedName name="Table2">[8]Assumption!#REF!</definedName>
    <definedName name="Table3">#REF!</definedName>
    <definedName name="Table4">#REF!</definedName>
    <definedName name="Table5">[8]Assumption!#REF!</definedName>
    <definedName name="TC_1516">'[5]Traffic Control Fees'!$E$50</definedName>
    <definedName name="TC_1617">'[5]Traffic Control Fees'!$F$50</definedName>
    <definedName name="TC_1718">'[5]Traffic Control Fees'!$G$50</definedName>
    <definedName name="TC_1819">'[5]Traffic Control Fees'!$H$50</definedName>
    <definedName name="TC_1920">'[5]Traffic Control Fees'!$I$50</definedName>
    <definedName name="teest" localSheetId="1" hidden="1">{"Ownership",#N/A,FALSE,"Ownership";"Contents",#N/A,FALSE,"Contents"}</definedName>
    <definedName name="teest" localSheetId="6" hidden="1">{"Ownership",#N/A,FALSE,"Ownership";"Contents",#N/A,FALSE,"Contents"}</definedName>
    <definedName name="teest" hidden="1">{"Ownership",#N/A,FALSE,"Ownership";"Contents",#N/A,FALSE,"Contents"}</definedName>
    <definedName name="test" localSheetId="1" hidden="1">{"Ownership",#N/A,FALSE,"Ownership";"Contents",#N/A,FALSE,"Contents"}</definedName>
    <definedName name="test" localSheetId="6" hidden="1">{"Ownership",#N/A,FALSE,"Ownership";"Contents",#N/A,FALSE,"Contents"}</definedName>
    <definedName name="test" hidden="1">{"Ownership",#N/A,FALSE,"Ownership";"Contents",#N/A,FALSE,"Contents"}</definedName>
    <definedName name="Title_Msg">[14]Checks!$H$10</definedName>
    <definedName name="TSP_1213">[5]Rates!$D$36</definedName>
    <definedName name="UAM_8">[5]UAM!$K$11</definedName>
    <definedName name="Use_Calc_Depn">[13]Depreciation_Profile!$G$8</definedName>
    <definedName name="vanilla01" localSheetId="1">[3]WACC!$G$18</definedName>
    <definedName name="vanilla01">[4]WACC!$G$18</definedName>
    <definedName name="vanilla02" localSheetId="1">[3]WACC!$H$18</definedName>
    <definedName name="vanilla02">[4]WACC!$H$18</definedName>
    <definedName name="vanilla03" localSheetId="1">[3]WACC!$I$18</definedName>
    <definedName name="vanilla03">[4]WACC!$I$18</definedName>
    <definedName name="vanilla04" localSheetId="1">[3]WACC!$J$18</definedName>
    <definedName name="vanilla04">[4]WACC!$J$18</definedName>
    <definedName name="vanilla05" localSheetId="1">[3]WACC!$K$18</definedName>
    <definedName name="vanilla05">[4]WACC!$K$18</definedName>
    <definedName name="vanilla06" localSheetId="1">[3]WACC!$L$18</definedName>
    <definedName name="vanilla06">[4]WACC!$L$18</definedName>
    <definedName name="vanilla07" localSheetId="1">[3]WACC!$M$18</definedName>
    <definedName name="vanilla07">[4]WACC!$M$18</definedName>
    <definedName name="vanilla08" localSheetId="1">[3]WACC!$N$18</definedName>
    <definedName name="vanilla08">[4]WACC!$N$18</definedName>
    <definedName name="vanilla09" localSheetId="1">[3]WACC!$O$18</definedName>
    <definedName name="vanilla09">[4]WACC!$O$18</definedName>
    <definedName name="vanilla10" localSheetId="1">[3]WACC!$P$18</definedName>
    <definedName name="vanilla10">[4]WACC!$P$18</definedName>
    <definedName name="WACC">[8]Assumption!#REF!</definedName>
    <definedName name="wrn.App._.Custodians." localSheetId="1" hidden="1">{"Ownership",#N/A,FALSE,"Ownership";"Contents",#N/A,FALSE,"Contents"}</definedName>
    <definedName name="wrn.App._.Custodians." localSheetId="6" hidden="1">{"Ownership",#N/A,FALSE,"Ownership";"Contents",#N/A,FALSE,"Contents"}</definedName>
    <definedName name="wrn.App._.Custodians." hidden="1">{"Ownership",#N/A,FALSE,"Ownership";"Contents",#N/A,FALSE,"Contents"}</definedName>
    <definedName name="X_02_RevCap" localSheetId="1">'[3]X factors'!$H$63</definedName>
    <definedName name="X_02_RevCap">'[4]X factors'!$H$63</definedName>
    <definedName name="X_02_RevYld" localSheetId="1">'[3]X factors'!$H$83</definedName>
    <definedName name="X_02_RevYld">'[4]X factors'!$H$83</definedName>
    <definedName name="X_02_WAPC" localSheetId="1">'[3]X factors'!$H$47</definedName>
    <definedName name="X_02_WAPC">'[4]X factors'!$H$47</definedName>
    <definedName name="X_03_RevCap" localSheetId="1">'[3]X factors'!$I$63</definedName>
    <definedName name="X_03_RevCap">'[4]X factors'!$I$63</definedName>
    <definedName name="X_03_RevYld" localSheetId="1">'[3]X factors'!$I$83</definedName>
    <definedName name="X_03_RevYld">'[4]X factors'!$I$83</definedName>
    <definedName name="X_03_WAPC" localSheetId="1">'[3]X factors'!$I$47</definedName>
    <definedName name="X_03_WAPC">'[4]X factors'!$I$47</definedName>
    <definedName name="X_04_RevCap" localSheetId="1">'[3]X factors'!$J$63</definedName>
    <definedName name="X_04_RevCap">'[4]X factors'!$J$63</definedName>
    <definedName name="X_04_RevYld" localSheetId="1">'[3]X factors'!$J$83</definedName>
    <definedName name="X_04_RevYld">'[4]X factors'!$J$83</definedName>
    <definedName name="X_04_WAPC" localSheetId="1">'[3]X factors'!$J$47</definedName>
    <definedName name="X_04_WAPC">'[4]X factors'!$J$47</definedName>
    <definedName name="X_05_RevCap" localSheetId="1">'[3]X factors'!$K$63</definedName>
    <definedName name="X_05_RevCap">'[4]X factors'!$K$63</definedName>
    <definedName name="X_05_RevYld" localSheetId="1">'[3]X factors'!$K$83</definedName>
    <definedName name="X_05_RevYld">'[4]X factors'!$K$83</definedName>
    <definedName name="X_05_WAPC" localSheetId="1">'[3]X factors'!$K$47</definedName>
    <definedName name="X_05_WAPC">'[4]X factors'!$K$47</definedName>
    <definedName name="X_06_RevCap" localSheetId="1">'[3]X factors'!$L$63</definedName>
    <definedName name="X_06_RevCap">'[4]X factors'!$L$63</definedName>
    <definedName name="X_06_RevYld" localSheetId="1">'[3]X factors'!$L$83</definedName>
    <definedName name="X_06_RevYld">'[4]X factors'!$L$83</definedName>
    <definedName name="X_06_WAPC" localSheetId="1">'[3]X factors'!$L$47</definedName>
    <definedName name="X_06_WAPC">'[4]X factors'!$L$47</definedName>
    <definedName name="X_07_RevCap" localSheetId="1">'[3]X factors'!$M$63</definedName>
    <definedName name="X_07_RevCap">'[4]X factors'!$M$63</definedName>
    <definedName name="X_07_RevYld" localSheetId="1">'[3]X factors'!$M$83</definedName>
    <definedName name="X_07_RevYld">'[4]X factors'!$M$83</definedName>
    <definedName name="X_07_WAPC" localSheetId="1">'[3]X factors'!$M$47</definedName>
    <definedName name="X_07_WAPC">'[4]X factors'!$M$47</definedName>
    <definedName name="X_08_RevCap" localSheetId="1">'[3]X factors'!$N$63</definedName>
    <definedName name="X_08_RevCap">'[4]X factors'!$N$63</definedName>
    <definedName name="X_08_RevYld" localSheetId="1">'[3]X factors'!$N$83</definedName>
    <definedName name="X_08_RevYld">'[4]X factors'!$N$83</definedName>
    <definedName name="X_08_WAPC" localSheetId="1">'[3]X factors'!$N$47</definedName>
    <definedName name="X_08_WAPC">'[4]X factors'!$N$47</definedName>
    <definedName name="X_09_RevCap" localSheetId="1">'[3]X factors'!$O$63</definedName>
    <definedName name="X_09_RevCap">'[4]X factors'!$O$63</definedName>
    <definedName name="X_09_RevYld" localSheetId="1">'[3]X factors'!$O$83</definedName>
    <definedName name="X_09_RevYld">'[4]X factors'!$O$83</definedName>
    <definedName name="X_09_WAPC" localSheetId="1">'[3]X factors'!$O$47</definedName>
    <definedName name="X_09_WAPC">'[4]X factors'!$O$47</definedName>
    <definedName name="X_10_RevCap" localSheetId="1">'[3]X factors'!$P$63</definedName>
    <definedName name="X_10_RevCap">'[4]X factors'!$P$63</definedName>
    <definedName name="X_10_RevYld" localSheetId="1">'[3]X factors'!$P$83</definedName>
    <definedName name="X_10_RevYld">'[4]X factors'!$P$83</definedName>
    <definedName name="X_10_WAPC" localSheetId="1">'[3]X factors'!$P$47</definedName>
    <definedName name="X_10_WAPC">'[4]X factors'!$P$47</definedName>
    <definedName name="X_Factor">#REF!</definedName>
    <definedName name="X_Factor21">#REF!</definedName>
    <definedName name="YEAR_0">[17]Inputs!$C$3</definedName>
    <definedName name="YEAR_1">[17]Inputs!$D$3</definedName>
    <definedName name="YEAR_2">[17]Inputs!$E$3</definedName>
    <definedName name="YEAR_3">[17]Inputs!$F$3</definedName>
    <definedName name="YEAR_4">[17]Inputs!$G$3</definedName>
    <definedName name="YEAR_5">[17]Inputs!$H$3</definedName>
    <definedName name="YTD_ACT">[7]DATA!$S$1:$S$65536</definedName>
    <definedName name="YTD_BUD">[7]DATA!$T$1:$T$65536</definedName>
    <definedName name="Z_Factor_energex">'[11]Public Lighting Pricing'!#REF!</definedName>
    <definedName name="Z_Factor_energex_LED">'[11]Public Lighting Pricing'!#REF!</definedName>
    <definedName name="Z_Factor_ergon">'[11]Input Data'!$C$88</definedName>
    <definedName name="Z_Factor_ergon_LED">'[11]Input Data'!$C$89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10" l="1"/>
  <c r="E4" i="10"/>
  <c r="C4" i="10"/>
  <c r="E18" i="9"/>
  <c r="F18" i="9"/>
  <c r="G18" i="9"/>
  <c r="H18" i="9"/>
  <c r="I18" i="9"/>
  <c r="E19" i="9"/>
  <c r="F19" i="9"/>
  <c r="G19" i="9"/>
  <c r="H19" i="9"/>
  <c r="I19" i="9"/>
  <c r="E20" i="9"/>
  <c r="F20" i="9"/>
  <c r="G20" i="9"/>
  <c r="H20" i="9"/>
  <c r="I20" i="9"/>
  <c r="E21" i="9"/>
  <c r="F21" i="9"/>
  <c r="G21" i="9"/>
  <c r="H21" i="9"/>
  <c r="I21" i="9"/>
  <c r="C109" i="8"/>
  <c r="C38" i="3" s="1"/>
  <c r="C19" i="3" s="1"/>
  <c r="C23" i="10" s="1"/>
  <c r="E23" i="10" s="1"/>
  <c r="F23" i="10" s="1"/>
  <c r="C108" i="8"/>
  <c r="C132" i="8" s="1"/>
  <c r="C98" i="8"/>
  <c r="D98" i="8" s="1"/>
  <c r="C102" i="8"/>
  <c r="C31" i="3" s="1"/>
  <c r="C12" i="3" s="1"/>
  <c r="C16" i="10" s="1"/>
  <c r="E16" i="10" s="1"/>
  <c r="F16" i="10" s="1"/>
  <c r="I39" i="9"/>
  <c r="G18" i="8"/>
  <c r="H39" i="9"/>
  <c r="F18" i="8"/>
  <c r="G39" i="9"/>
  <c r="E18" i="8"/>
  <c r="F39" i="9"/>
  <c r="D18" i="8"/>
  <c r="E39" i="9"/>
  <c r="C18" i="8"/>
  <c r="I38" i="9"/>
  <c r="G17" i="8"/>
  <c r="H38" i="9"/>
  <c r="F17" i="8"/>
  <c r="G38" i="9"/>
  <c r="E17" i="8"/>
  <c r="F38" i="9"/>
  <c r="D17" i="8"/>
  <c r="E38" i="9"/>
  <c r="C17" i="8"/>
  <c r="I37" i="9"/>
  <c r="G16" i="8"/>
  <c r="H37" i="9"/>
  <c r="G37" i="9"/>
  <c r="E16" i="8"/>
  <c r="F37" i="9"/>
  <c r="D16" i="8"/>
  <c r="E37" i="9"/>
  <c r="C16" i="8"/>
  <c r="I36" i="9"/>
  <c r="G15" i="8"/>
  <c r="H36" i="9"/>
  <c r="F15" i="8"/>
  <c r="G36" i="9"/>
  <c r="E15" i="8"/>
  <c r="F36" i="9"/>
  <c r="D15" i="8"/>
  <c r="E36" i="9"/>
  <c r="C15" i="8"/>
  <c r="I35" i="9"/>
  <c r="H35" i="9"/>
  <c r="G35" i="9"/>
  <c r="F35" i="9"/>
  <c r="E35" i="9"/>
  <c r="I30" i="9"/>
  <c r="H30" i="9"/>
  <c r="G30" i="9"/>
  <c r="F30" i="9"/>
  <c r="E30" i="9"/>
  <c r="H40" i="9"/>
  <c r="F16" i="8"/>
  <c r="I40" i="9"/>
  <c r="G40" i="9"/>
  <c r="F40" i="9"/>
  <c r="E40" i="9"/>
  <c r="C97" i="8"/>
  <c r="C26" i="3" s="1"/>
  <c r="C7" i="3" s="1"/>
  <c r="C11" i="10" s="1"/>
  <c r="E11" i="10" s="1"/>
  <c r="F11" i="10" s="1"/>
  <c r="E12" i="9"/>
  <c r="E46" i="9"/>
  <c r="E51" i="9"/>
  <c r="C24" i="8"/>
  <c r="F51" i="9"/>
  <c r="D24" i="8"/>
  <c r="E17" i="9"/>
  <c r="F46" i="9"/>
  <c r="F12" i="9"/>
  <c r="E50" i="9"/>
  <c r="E49" i="9"/>
  <c r="E22" i="9"/>
  <c r="E52" i="9"/>
  <c r="C23" i="8"/>
  <c r="G51" i="9"/>
  <c r="E24" i="8"/>
  <c r="F17" i="9"/>
  <c r="C25" i="8"/>
  <c r="G46" i="9"/>
  <c r="H51" i="9"/>
  <c r="F24" i="8"/>
  <c r="G12" i="9"/>
  <c r="F22" i="9"/>
  <c r="F49" i="9"/>
  <c r="I51" i="9"/>
  <c r="G24" i="8"/>
  <c r="F50" i="9"/>
  <c r="F52" i="9"/>
  <c r="D23" i="8"/>
  <c r="G17" i="9"/>
  <c r="G49" i="9"/>
  <c r="G50" i="9"/>
  <c r="E23" i="8"/>
  <c r="G22" i="9"/>
  <c r="E25" i="8"/>
  <c r="D25" i="8"/>
  <c r="H46" i="9"/>
  <c r="H50" i="9"/>
  <c r="F23" i="8"/>
  <c r="I50" i="9"/>
  <c r="G23" i="8"/>
  <c r="H22" i="9"/>
  <c r="H12" i="9"/>
  <c r="G52" i="9"/>
  <c r="F25" i="8"/>
  <c r="G25" i="8"/>
  <c r="H17" i="9"/>
  <c r="H49" i="9"/>
  <c r="H52" i="9"/>
  <c r="I46" i="9"/>
  <c r="I49" i="9"/>
  <c r="I17" i="9"/>
  <c r="I12" i="9"/>
  <c r="I22" i="9"/>
  <c r="I52" i="9"/>
  <c r="C96" i="8"/>
  <c r="D96" i="8" s="1"/>
  <c r="C105" i="8"/>
  <c r="D105" i="8" s="1"/>
  <c r="E105" i="8" s="1"/>
  <c r="C104" i="8"/>
  <c r="C33" i="3" s="1"/>
  <c r="C14" i="3" s="1"/>
  <c r="C18" i="10" s="1"/>
  <c r="E18" i="10" s="1"/>
  <c r="F18" i="10" s="1"/>
  <c r="C103" i="8"/>
  <c r="D103" i="8" s="1"/>
  <c r="C99" i="8"/>
  <c r="C28" i="3" s="1"/>
  <c r="C9" i="3" s="1"/>
  <c r="C13" i="10" s="1"/>
  <c r="E13" i="10" s="1"/>
  <c r="F13" i="10" s="1"/>
  <c r="C113" i="8"/>
  <c r="D113" i="8"/>
  <c r="E113" i="8"/>
  <c r="F113" i="8"/>
  <c r="G113" i="8"/>
  <c r="D9" i="8"/>
  <c r="D30" i="8"/>
  <c r="C9" i="8"/>
  <c r="C8" i="8"/>
  <c r="C36" i="8"/>
  <c r="C29" i="8"/>
  <c r="C37" i="8"/>
  <c r="C30" i="8"/>
  <c r="E9" i="8"/>
  <c r="E30" i="8"/>
  <c r="C11" i="8"/>
  <c r="C39" i="8"/>
  <c r="C32" i="8"/>
  <c r="D8" i="8"/>
  <c r="D29" i="8"/>
  <c r="G9" i="8"/>
  <c r="G30" i="8"/>
  <c r="C19" i="8"/>
  <c r="F9" i="8"/>
  <c r="F30" i="8"/>
  <c r="D11" i="8"/>
  <c r="C10" i="8"/>
  <c r="D39" i="8"/>
  <c r="D32" i="8"/>
  <c r="C38" i="8"/>
  <c r="C40" i="8"/>
  <c r="C31" i="8"/>
  <c r="E8" i="8"/>
  <c r="E29" i="8"/>
  <c r="E11" i="8"/>
  <c r="D10" i="8"/>
  <c r="E39" i="8"/>
  <c r="E32" i="8"/>
  <c r="D38" i="8"/>
  <c r="D31" i="8"/>
  <c r="C33" i="8"/>
  <c r="G11" i="8"/>
  <c r="F11" i="8"/>
  <c r="F39" i="8"/>
  <c r="F32" i="8"/>
  <c r="D33" i="8"/>
  <c r="G39" i="8"/>
  <c r="G32" i="8"/>
  <c r="F8" i="8"/>
  <c r="E10" i="8"/>
  <c r="F29" i="8"/>
  <c r="E38" i="8"/>
  <c r="E31" i="8"/>
  <c r="E33" i="8"/>
  <c r="G8" i="8"/>
  <c r="F10" i="8"/>
  <c r="G29" i="8"/>
  <c r="F38" i="8"/>
  <c r="F31" i="8"/>
  <c r="F33" i="8"/>
  <c r="G10" i="8"/>
  <c r="G31" i="8"/>
  <c r="G33" i="8"/>
  <c r="G38" i="8"/>
  <c r="G37" i="8"/>
  <c r="E37" i="8"/>
  <c r="F37" i="8"/>
  <c r="D37" i="8"/>
  <c r="F12" i="8"/>
  <c r="F36" i="8"/>
  <c r="D12" i="8"/>
  <c r="E19" i="8"/>
  <c r="D36" i="8"/>
  <c r="D19" i="8"/>
  <c r="G19" i="8"/>
  <c r="F19" i="8"/>
  <c r="C12" i="8"/>
  <c r="F40" i="8"/>
  <c r="D40" i="8"/>
  <c r="E12" i="8"/>
  <c r="E36" i="8"/>
  <c r="G12" i="8"/>
  <c r="G36" i="8"/>
  <c r="E40" i="8"/>
  <c r="G40" i="8"/>
  <c r="C50" i="8"/>
  <c r="C69" i="8"/>
  <c r="C70" i="8" s="1"/>
  <c r="C48" i="8"/>
  <c r="C64" i="8"/>
  <c r="C65" i="8" s="1"/>
  <c r="C57" i="8"/>
  <c r="C58" i="8" s="1"/>
  <c r="C30" i="4"/>
  <c r="C34" i="4" s="1"/>
  <c r="C62" i="8"/>
  <c r="C63" i="8" s="1"/>
  <c r="C55" i="8"/>
  <c r="C56" i="8" s="1"/>
  <c r="C33" i="4"/>
  <c r="C117" i="8" s="1"/>
  <c r="D50" i="8"/>
  <c r="D51" i="8" s="1"/>
  <c r="D55" i="8"/>
  <c r="D62" i="8"/>
  <c r="D69" i="8"/>
  <c r="D70" i="8" s="1"/>
  <c r="D64" i="8"/>
  <c r="D65" i="8" s="1"/>
  <c r="D57" i="8"/>
  <c r="D58" i="8" s="1"/>
  <c r="D30" i="4"/>
  <c r="D34" i="4" s="1"/>
  <c r="D56" i="8"/>
  <c r="D63" i="8"/>
  <c r="D48" i="8"/>
  <c r="D49" i="8" s="1"/>
  <c r="D84" i="8" s="1"/>
  <c r="D33" i="4"/>
  <c r="D117" i="8" s="1"/>
  <c r="E50" i="8"/>
  <c r="E51" i="8" s="1"/>
  <c r="E69" i="8"/>
  <c r="E62" i="8"/>
  <c r="E83" i="8" s="1"/>
  <c r="E55" i="8"/>
  <c r="E30" i="4"/>
  <c r="E34" i="4" s="1"/>
  <c r="E64" i="8"/>
  <c r="E65" i="8" s="1"/>
  <c r="E57" i="8"/>
  <c r="E58" i="8" s="1"/>
  <c r="E56" i="8"/>
  <c r="E70" i="8"/>
  <c r="E48" i="8"/>
  <c r="E33" i="4"/>
  <c r="E117" i="8" s="1"/>
  <c r="F50" i="8"/>
  <c r="F69" i="8"/>
  <c r="F70" i="8" s="1"/>
  <c r="F55" i="8"/>
  <c r="F56" i="8" s="1"/>
  <c r="F62" i="8"/>
  <c r="F63" i="8" s="1"/>
  <c r="F57" i="8"/>
  <c r="F58" i="8" s="1"/>
  <c r="F30" i="4"/>
  <c r="F34" i="4" s="1"/>
  <c r="F64" i="8"/>
  <c r="F65" i="8" s="1"/>
  <c r="F48" i="8"/>
  <c r="F49" i="8" s="1"/>
  <c r="F33" i="4"/>
  <c r="F117" i="8" s="1"/>
  <c r="G50" i="8"/>
  <c r="G69" i="8"/>
  <c r="G70" i="8" s="1"/>
  <c r="G62" i="8"/>
  <c r="G55" i="8"/>
  <c r="G56" i="8" s="1"/>
  <c r="G57" i="8"/>
  <c r="G30" i="4"/>
  <c r="G34" i="4" s="1"/>
  <c r="G64" i="8"/>
  <c r="G65" i="8" s="1"/>
  <c r="G58" i="8"/>
  <c r="G63" i="8"/>
  <c r="G48" i="8"/>
  <c r="G49" i="8" s="1"/>
  <c r="G33" i="4"/>
  <c r="G77" i="8" l="1"/>
  <c r="D77" i="8"/>
  <c r="G83" i="8"/>
  <c r="D83" i="8"/>
  <c r="C34" i="3"/>
  <c r="C15" i="3" s="1"/>
  <c r="C19" i="10" s="1"/>
  <c r="E19" i="10" s="1"/>
  <c r="F19" i="10" s="1"/>
  <c r="D104" i="8"/>
  <c r="E104" i="8" s="1"/>
  <c r="F104" i="8" s="1"/>
  <c r="C131" i="8"/>
  <c r="D99" i="8"/>
  <c r="D131" i="8" s="1"/>
  <c r="C27" i="3"/>
  <c r="C8" i="3" s="1"/>
  <c r="C12" i="10" s="1"/>
  <c r="E12" i="10" s="1"/>
  <c r="F12" i="10" s="1"/>
  <c r="C130" i="8"/>
  <c r="E96" i="8"/>
  <c r="D25" i="3"/>
  <c r="D6" i="3" s="1"/>
  <c r="C32" i="3"/>
  <c r="C13" i="3" s="1"/>
  <c r="C17" i="10" s="1"/>
  <c r="E17" i="10" s="1"/>
  <c r="F17" i="10" s="1"/>
  <c r="C25" i="3"/>
  <c r="C6" i="3" s="1"/>
  <c r="C10" i="10" s="1"/>
  <c r="E10" i="10" s="1"/>
  <c r="F10" i="10" s="1"/>
  <c r="D97" i="8"/>
  <c r="D26" i="3" s="1"/>
  <c r="D7" i="3" s="1"/>
  <c r="C89" i="8"/>
  <c r="F89" i="8"/>
  <c r="F78" i="8"/>
  <c r="E63" i="8"/>
  <c r="F77" i="8"/>
  <c r="F84" i="8"/>
  <c r="F83" i="8"/>
  <c r="E77" i="8"/>
  <c r="C83" i="8"/>
  <c r="G84" i="8"/>
  <c r="G78" i="8"/>
  <c r="G116" i="8" s="1"/>
  <c r="G118" i="8" s="1"/>
  <c r="E35" i="4"/>
  <c r="C77" i="8"/>
  <c r="C49" i="8"/>
  <c r="C84" i="8" s="1"/>
  <c r="E49" i="8"/>
  <c r="E85" i="8"/>
  <c r="G85" i="8"/>
  <c r="G51" i="8"/>
  <c r="G19" i="4" s="1"/>
  <c r="G127" i="8" s="1"/>
  <c r="E79" i="8"/>
  <c r="G79" i="8"/>
  <c r="G89" i="8"/>
  <c r="D79" i="8"/>
  <c r="E89" i="8"/>
  <c r="C79" i="8"/>
  <c r="D19" i="4"/>
  <c r="D127" i="8" s="1"/>
  <c r="D80" i="8"/>
  <c r="D90" i="8"/>
  <c r="D86" i="8"/>
  <c r="E90" i="8"/>
  <c r="E86" i="8"/>
  <c r="E18" i="4"/>
  <c r="E122" i="8" s="1"/>
  <c r="E19" i="4"/>
  <c r="E127" i="8" s="1"/>
  <c r="E80" i="8"/>
  <c r="E121" i="8" s="1"/>
  <c r="C51" i="8"/>
  <c r="F85" i="8"/>
  <c r="G35" i="4"/>
  <c r="D89" i="8"/>
  <c r="D126" i="8" s="1"/>
  <c r="F79" i="8"/>
  <c r="D18" i="4"/>
  <c r="D122" i="8" s="1"/>
  <c r="D85" i="8"/>
  <c r="D121" i="8" s="1"/>
  <c r="D123" i="8" s="1"/>
  <c r="C85" i="8"/>
  <c r="F51" i="8"/>
  <c r="F19" i="4" s="1"/>
  <c r="F127" i="8" s="1"/>
  <c r="G117" i="8"/>
  <c r="C134" i="8" s="1"/>
  <c r="F35" i="4"/>
  <c r="C35" i="4"/>
  <c r="D78" i="8"/>
  <c r="D116" i="8" s="1"/>
  <c r="D118" i="8" s="1"/>
  <c r="F105" i="8"/>
  <c r="E34" i="3"/>
  <c r="E15" i="3" s="1"/>
  <c r="D32" i="3"/>
  <c r="D13" i="3" s="1"/>
  <c r="E103" i="8"/>
  <c r="E98" i="8"/>
  <c r="D27" i="3"/>
  <c r="D8" i="3" s="1"/>
  <c r="D109" i="8"/>
  <c r="C37" i="3"/>
  <c r="C18" i="3" s="1"/>
  <c r="C22" i="10" s="1"/>
  <c r="E22" i="10" s="1"/>
  <c r="F22" i="10" s="1"/>
  <c r="D108" i="8"/>
  <c r="D34" i="3"/>
  <c r="D15" i="3" s="1"/>
  <c r="D102" i="8"/>
  <c r="D35" i="4"/>
  <c r="D128" i="8" l="1"/>
  <c r="E126" i="8"/>
  <c r="C78" i="8"/>
  <c r="C116" i="8" s="1"/>
  <c r="C118" i="8" s="1"/>
  <c r="F116" i="8"/>
  <c r="F118" i="8" s="1"/>
  <c r="D33" i="3"/>
  <c r="D14" i="3" s="1"/>
  <c r="E33" i="3"/>
  <c r="E14" i="3" s="1"/>
  <c r="D28" i="3"/>
  <c r="D9" i="3" s="1"/>
  <c r="E99" i="8"/>
  <c r="E97" i="8"/>
  <c r="E25" i="3"/>
  <c r="E6" i="3" s="1"/>
  <c r="F96" i="8"/>
  <c r="E84" i="8"/>
  <c r="E78" i="8"/>
  <c r="E123" i="8"/>
  <c r="G90" i="8"/>
  <c r="G126" i="8" s="1"/>
  <c r="G128" i="8" s="1"/>
  <c r="G80" i="8"/>
  <c r="G121" i="8" s="1"/>
  <c r="G123" i="8" s="1"/>
  <c r="G86" i="8"/>
  <c r="G18" i="4"/>
  <c r="G122" i="8" s="1"/>
  <c r="F18" i="4"/>
  <c r="F122" i="8" s="1"/>
  <c r="F90" i="8"/>
  <c r="F126" i="8" s="1"/>
  <c r="F128" i="8" s="1"/>
  <c r="F86" i="8"/>
  <c r="F80" i="8"/>
  <c r="F121" i="8" s="1"/>
  <c r="E128" i="8"/>
  <c r="C18" i="4"/>
  <c r="C122" i="8" s="1"/>
  <c r="C90" i="8"/>
  <c r="C126" i="8" s="1"/>
  <c r="C86" i="8"/>
  <c r="C80" i="8"/>
  <c r="C19" i="4"/>
  <c r="C127" i="8" s="1"/>
  <c r="C142" i="8" s="1"/>
  <c r="E32" i="3"/>
  <c r="E13" i="3" s="1"/>
  <c r="F103" i="8"/>
  <c r="E108" i="8"/>
  <c r="D132" i="8"/>
  <c r="D37" i="3"/>
  <c r="D18" i="3" s="1"/>
  <c r="D38" i="3"/>
  <c r="D19" i="3" s="1"/>
  <c r="E109" i="8"/>
  <c r="F97" i="8"/>
  <c r="E26" i="3"/>
  <c r="E7" i="3" s="1"/>
  <c r="G104" i="8"/>
  <c r="G33" i="3" s="1"/>
  <c r="G14" i="3" s="1"/>
  <c r="F33" i="3"/>
  <c r="F14" i="3" s="1"/>
  <c r="G105" i="8"/>
  <c r="G34" i="3" s="1"/>
  <c r="G15" i="3" s="1"/>
  <c r="F34" i="3"/>
  <c r="F15" i="3" s="1"/>
  <c r="D130" i="8"/>
  <c r="E102" i="8"/>
  <c r="D31" i="3"/>
  <c r="D12" i="3" s="1"/>
  <c r="F98" i="8"/>
  <c r="E27" i="3"/>
  <c r="E8" i="3" s="1"/>
  <c r="E131" i="8"/>
  <c r="C121" i="8" l="1"/>
  <c r="C123" i="8" s="1"/>
  <c r="F99" i="8"/>
  <c r="F131" i="8" s="1"/>
  <c r="E28" i="3"/>
  <c r="E9" i="3" s="1"/>
  <c r="F25" i="3"/>
  <c r="F6" i="3" s="1"/>
  <c r="G96" i="8"/>
  <c r="G25" i="3" s="1"/>
  <c r="G6" i="3" s="1"/>
  <c r="C138" i="8"/>
  <c r="E116" i="8"/>
  <c r="E118" i="8" s="1"/>
  <c r="F123" i="8"/>
  <c r="C128" i="8"/>
  <c r="E31" i="3"/>
  <c r="E12" i="3" s="1"/>
  <c r="E130" i="8"/>
  <c r="F102" i="8"/>
  <c r="E38" i="3"/>
  <c r="E19" i="3" s="1"/>
  <c r="F109" i="8"/>
  <c r="F108" i="8"/>
  <c r="E132" i="8"/>
  <c r="E37" i="3"/>
  <c r="E18" i="3" s="1"/>
  <c r="F32" i="3"/>
  <c r="F13" i="3" s="1"/>
  <c r="G103" i="8"/>
  <c r="G32" i="3" s="1"/>
  <c r="G13" i="3" s="1"/>
  <c r="F27" i="3"/>
  <c r="F8" i="3" s="1"/>
  <c r="G98" i="8"/>
  <c r="G97" i="8"/>
  <c r="G26" i="3" s="1"/>
  <c r="G7" i="3" s="1"/>
  <c r="F26" i="3"/>
  <c r="F7" i="3" s="1"/>
  <c r="F28" i="3" l="1"/>
  <c r="F9" i="3" s="1"/>
  <c r="G99" i="8"/>
  <c r="G28" i="3" s="1"/>
  <c r="G9" i="3" s="1"/>
  <c r="F31" i="3"/>
  <c r="F12" i="3" s="1"/>
  <c r="G102" i="8"/>
  <c r="F130" i="8"/>
  <c r="G109" i="8"/>
  <c r="G38" i="3" s="1"/>
  <c r="G19" i="3" s="1"/>
  <c r="F38" i="3"/>
  <c r="F19" i="3" s="1"/>
  <c r="G27" i="3"/>
  <c r="G8" i="3" s="1"/>
  <c r="G108" i="8"/>
  <c r="F37" i="3"/>
  <c r="F18" i="3" s="1"/>
  <c r="F132" i="8"/>
  <c r="G131" i="8" l="1"/>
  <c r="C139" i="8" s="1"/>
  <c r="C140" i="8" s="1"/>
  <c r="G31" i="3"/>
  <c r="G12" i="3" s="1"/>
  <c r="G130" i="8"/>
  <c r="C135" i="8" s="1"/>
  <c r="C136" i="8" s="1"/>
  <c r="G132" i="8"/>
  <c r="C143" i="8" s="1"/>
  <c r="C144" i="8" s="1"/>
  <c r="G37" i="3"/>
  <c r="G18" i="3" s="1"/>
</calcChain>
</file>

<file path=xl/sharedStrings.xml><?xml version="1.0" encoding="utf-8"?>
<sst xmlns="http://schemas.openxmlformats.org/spreadsheetml/2006/main" count="390" uniqueCount="139">
  <si>
    <t>ACS Public lighting pricing model for Energex</t>
  </si>
  <si>
    <t>Regulatory control period 1 July 2025 to 30 June 2030</t>
  </si>
  <si>
    <t>Inputs and Assumptions</t>
  </si>
  <si>
    <t>Rates</t>
  </si>
  <si>
    <t>Energex Owned &amp; Operated</t>
  </si>
  <si>
    <t>Rate 1</t>
  </si>
  <si>
    <t>Gifted &amp; Energex Operated</t>
  </si>
  <si>
    <t>Rate 2</t>
  </si>
  <si>
    <t>Rate 2 Energex funded, owned &amp; operated</t>
  </si>
  <si>
    <t>Rate 2A</t>
  </si>
  <si>
    <t>Forecast revenue</t>
  </si>
  <si>
    <t>Year</t>
  </si>
  <si>
    <t>2025-26</t>
  </si>
  <si>
    <t>2026-27</t>
  </si>
  <si>
    <t>2027-28</t>
  </si>
  <si>
    <t>2028-29</t>
  </si>
  <si>
    <t>2029-30</t>
  </si>
  <si>
    <t>Opex revenue required (including tax)</t>
  </si>
  <si>
    <t>Conventional</t>
  </si>
  <si>
    <t>LED total</t>
  </si>
  <si>
    <t>LED Rate 1 and Rate 2</t>
  </si>
  <si>
    <t>LED Rate 2A</t>
  </si>
  <si>
    <t>Capex revenue required Conventional</t>
  </si>
  <si>
    <t>Return on capital</t>
  </si>
  <si>
    <t>Return of capital</t>
  </si>
  <si>
    <t>Total Capex Charge Conventional</t>
  </si>
  <si>
    <t>Capex revenue required LED</t>
  </si>
  <si>
    <t>Return on and of capital - Rate 1</t>
  </si>
  <si>
    <t>Return on and of capital - Rate 2</t>
  </si>
  <si>
    <t xml:space="preserve">No capex Rate 2 allocation </t>
  </si>
  <si>
    <t>Return on and of capital - Rate 2A</t>
  </si>
  <si>
    <t>Total Capex Charge LED</t>
  </si>
  <si>
    <t>Annual revenue requirement (opex plus capex)</t>
  </si>
  <si>
    <t>LED</t>
  </si>
  <si>
    <t>Total</t>
  </si>
  <si>
    <t>Pricing allocators</t>
  </si>
  <si>
    <t>Proportion of asset base related to refurbishment</t>
  </si>
  <si>
    <t>Relativity Major to Minor lights</t>
  </si>
  <si>
    <t>Opex + tax</t>
  </si>
  <si>
    <t>Asset charge</t>
  </si>
  <si>
    <t>Price Smoothing Inputs</t>
  </si>
  <si>
    <t>Expected CPI</t>
  </si>
  <si>
    <t>Discount rate for smoothing</t>
  </si>
  <si>
    <t>Rate 1 &amp; 2 CONV</t>
  </si>
  <si>
    <t>Rate 1 &amp; 2 LED</t>
  </si>
  <si>
    <t>Rate 2A LED</t>
  </si>
  <si>
    <t>Adjustment to manage customer impact in P0</t>
  </si>
  <si>
    <t>X factor (years 2 to 5)</t>
  </si>
  <si>
    <t>Days in year (average)</t>
  </si>
  <si>
    <t>Days in each year</t>
  </si>
  <si>
    <t>2024-25 Prices</t>
  </si>
  <si>
    <t>Rate 1 - Energex Owned &amp; Operated</t>
  </si>
  <si>
    <t>Major Conventional</t>
  </si>
  <si>
    <t>Minor Conventional</t>
  </si>
  <si>
    <t>Major LED</t>
  </si>
  <si>
    <t>Minor LED</t>
  </si>
  <si>
    <t>Rate 2 - Gifted &amp; Energex Operated</t>
  </si>
  <si>
    <t>Energex - Public Lighting Pricing Model</t>
  </si>
  <si>
    <t>Quantities</t>
  </si>
  <si>
    <t>Average population of lights</t>
  </si>
  <si>
    <t>Rate 2A - Rate 2 LED Energex Funded, Owned &amp; Operated</t>
  </si>
  <si>
    <t xml:space="preserve">Grand total </t>
  </si>
  <si>
    <t>Rate 1 and Rate 2 combined total</t>
  </si>
  <si>
    <t>Rate 1, Rate 2 and Rate 2A combined total</t>
  </si>
  <si>
    <t>Price components</t>
  </si>
  <si>
    <t>Opex  charge (per unit)</t>
  </si>
  <si>
    <t>Same operational expenditure is applied to Rate 1, Rate 2, Rate 2A</t>
  </si>
  <si>
    <t>Rate 1 - Capex Charge (per unit)</t>
  </si>
  <si>
    <t>Applied only to Rate 1 - Energex Owned &amp; Operated</t>
  </si>
  <si>
    <t>Rate 2 - Refurbishment Charge (per unit)</t>
  </si>
  <si>
    <t xml:space="preserve">Same refurbishment charge is applied Rate 2 LED and CONV </t>
  </si>
  <si>
    <t>Rate 2A - Capex Charge (per unit)</t>
  </si>
  <si>
    <t>Applied only to Rate 2A - Energex Owned &amp; Operated</t>
  </si>
  <si>
    <t>Unsmoothed Daily Prices</t>
  </si>
  <si>
    <t>Rate 1 - Ergon Owned &amp; Operated</t>
  </si>
  <si>
    <t>Rate 2 - Gifted &amp; Ergon Operated</t>
  </si>
  <si>
    <t>Rate 2A - Energex funded Rate 2, Owned &amp; Operated</t>
  </si>
  <si>
    <t>Smoothed Daily Prices</t>
  </si>
  <si>
    <t>Revenue checks</t>
  </si>
  <si>
    <t>Cummulative discount rate (used for NPV calculation)</t>
  </si>
  <si>
    <t>Conventional Rate 1 and Rate 2</t>
  </si>
  <si>
    <t>Unsmoothed Prices x Volumes - Conventional</t>
  </si>
  <si>
    <t>Revenue requirement - Conventional</t>
  </si>
  <si>
    <t>Check</t>
  </si>
  <si>
    <t>Unsmoothed Prices x Volumes - LED</t>
  </si>
  <si>
    <t>Revenue requirement - LED</t>
  </si>
  <si>
    <t>Smoothed Prices x Volumes - Conventional</t>
  </si>
  <si>
    <t>Smoothed Prices x Volumes - LED Rate 1 and 2</t>
  </si>
  <si>
    <t>Smoothed Prices x Volumes - LED Rate 2A</t>
  </si>
  <si>
    <t>NPV Revenue requirement - Conventional</t>
  </si>
  <si>
    <t>NPV Smoothed Prices x Volume - Conventional</t>
  </si>
  <si>
    <t>NPV Revenue requirement - LED Rate 1 and Rate 2</t>
  </si>
  <si>
    <t>NPV Smoothed Prices x Volume - LED Rate 1 and Rate 2</t>
  </si>
  <si>
    <t>NPV Revenue requirement - LED Rate 2A</t>
  </si>
  <si>
    <t>NPV Smoothed Prices x Volume - LED Rate 2A</t>
  </si>
  <si>
    <r>
      <t>P</t>
    </r>
    <r>
      <rPr>
        <b/>
        <sz val="8"/>
        <color theme="1"/>
        <rFont val="Arial"/>
        <family val="2"/>
      </rPr>
      <t>0</t>
    </r>
    <r>
      <rPr>
        <b/>
        <sz val="11"/>
        <color theme="1"/>
        <rFont val="Arial"/>
        <family val="2"/>
      </rPr>
      <t xml:space="preserve"> Conventional Rate 1 and 2</t>
    </r>
  </si>
  <si>
    <t>Goal Seek value</t>
  </si>
  <si>
    <r>
      <t>P</t>
    </r>
    <r>
      <rPr>
        <b/>
        <sz val="8"/>
        <color theme="1"/>
        <rFont val="Arial"/>
        <family val="2"/>
      </rPr>
      <t>0</t>
    </r>
    <r>
      <rPr>
        <b/>
        <sz val="11"/>
        <color theme="1"/>
        <rFont val="Arial"/>
        <family val="2"/>
      </rPr>
      <t xml:space="preserve"> LED Rate 1 and 2</t>
    </r>
  </si>
  <si>
    <t>P0 LED Rate 2A</t>
  </si>
  <si>
    <t>positive P0 imply real decrease in price constraint</t>
  </si>
  <si>
    <t>Data/What-if Analysis/Goal Seek</t>
  </si>
  <si>
    <t>Goal Seek</t>
  </si>
  <si>
    <t>P0 Conventional</t>
  </si>
  <si>
    <t>P0
LED Rate 1 &amp; 2</t>
  </si>
  <si>
    <t>P0 Rate 2A</t>
  </si>
  <si>
    <t>Set Cell</t>
  </si>
  <si>
    <t>C136</t>
  </si>
  <si>
    <t>C140</t>
  </si>
  <si>
    <t>C144</t>
  </si>
  <si>
    <t>To Value</t>
  </si>
  <si>
    <t>By Changing Cell</t>
  </si>
  <si>
    <t>C146</t>
  </si>
  <si>
    <t>C147</t>
  </si>
  <si>
    <t>C148</t>
  </si>
  <si>
    <t>Public lighting annual prices</t>
  </si>
  <si>
    <t>Public lighting daily prices</t>
  </si>
  <si>
    <t xml:space="preserve">Energex Forecast Quantities </t>
  </si>
  <si>
    <t>Output to Public Lighting Pricing Model - Estimated Count by type</t>
  </si>
  <si>
    <t>Public Lighting Quantity</t>
  </si>
  <si>
    <t>Rate</t>
  </si>
  <si>
    <t>Count</t>
  </si>
  <si>
    <t xml:space="preserve">Major Conventional </t>
  </si>
  <si>
    <t>Opening</t>
  </si>
  <si>
    <t>Closing</t>
  </si>
  <si>
    <t>Average</t>
  </si>
  <si>
    <t>2A</t>
  </si>
  <si>
    <t>Annual Prices 2025-26</t>
  </si>
  <si>
    <t>AER Draft Decision</t>
  </si>
  <si>
    <t>Initial Proposal</t>
  </si>
  <si>
    <t>Difference ($)</t>
  </si>
  <si>
    <t>Difference (%)</t>
  </si>
  <si>
    <t>Cells</t>
  </si>
  <si>
    <t>Description of changes</t>
  </si>
  <si>
    <t>Inputs' C49</t>
  </si>
  <si>
    <t>substituted with our expected inflation rate</t>
  </si>
  <si>
    <t>Inputs' rows 16, 17, 24, 27, 29</t>
  </si>
  <si>
    <t>updated forecast revenue - from Public Lighting intermediary model</t>
  </si>
  <si>
    <t>X factor (Year 2 to 5)</t>
  </si>
  <si>
    <t>AER Draft Decision for Energex Energy - Public Lighting Annual Prices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</si>
</sst>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_);_(* \(#,##0\);_(* &quot;-&quot;_);_(@_)"/>
    <numFmt numFmtId="165" formatCode="_(&quot;$&quot;* #,##0.00_);_(&quot;$&quot;* \(#,##0.00\);_(&quot;$&quot;* &quot;-&quot;??_);_(@_)"/>
    <numFmt numFmtId="166" formatCode="_(* #,##0.00_);_(* \(#,##0.00\);_(* &quot;-&quot;??_);_(@_)"/>
    <numFmt numFmtId="167" formatCode="#,##0_);[Red]\(#,##0\);\-"/>
    <numFmt numFmtId="168" formatCode="_(#,##0.0_);\(#,##0.0\);_(&quot;-&quot;_)"/>
    <numFmt numFmtId="169" formatCode="_-&quot;$&quot;* #,##0_-;\-&quot;$&quot;* #,##0_-;_-&quot;$&quot;* &quot;-&quot;??_-;_-@_-"/>
    <numFmt numFmtId="170" formatCode="#,##0.0"/>
    <numFmt numFmtId="171" formatCode="0.000000"/>
    <numFmt numFmtId="172" formatCode="_-&quot;$&quot;* #,##0.000_-;\-&quot;$&quot;* #,##0.000_-;_-&quot;$&quot;* &quot;-&quot;??_-;_-@_-"/>
    <numFmt numFmtId="173" formatCode="#,##0_ ;[Red]\-#,##0\ "/>
    <numFmt numFmtId="174" formatCode="_-&quot;$&quot;* #,##0.0000_-;\-&quot;$&quot;* #,##0.0000_-;_-&quot;$&quot;* &quot;-&quot;??_-;_-@_-"/>
    <numFmt numFmtId="175" formatCode="#,##0.00000_ ;[Red]\-#,##0.00000\ "/>
    <numFmt numFmtId="176" formatCode="0.0000%"/>
    <numFmt numFmtId="177" formatCode="#,##0.000"/>
  </numFmts>
  <fonts count="43" x14ac:knownFonts="1">
    <font>
      <sz val="11"/>
      <color theme="1"/>
      <name val="Calibri"/>
      <family val="2"/>
      <scheme val="minor"/>
    </font>
    <font>
      <sz val="11"/>
      <color theme="1"/>
      <name val="Calibri"/>
      <family val="2"/>
      <scheme val="minor"/>
    </font>
    <font>
      <sz val="10"/>
      <name val="Arial"/>
      <family val="2"/>
    </font>
    <font>
      <sz val="12"/>
      <color theme="1"/>
      <name val="Arial"/>
      <family val="2"/>
    </font>
    <font>
      <sz val="8"/>
      <name val="Arial"/>
      <family val="2"/>
    </font>
    <font>
      <b/>
      <sz val="11"/>
      <color theme="0"/>
      <name val="Helvetica"/>
      <family val="2"/>
    </font>
    <font>
      <sz val="10"/>
      <color rgb="FFFF0066"/>
      <name val="Calibri"/>
      <family val="2"/>
      <scheme val="minor"/>
    </font>
    <font>
      <sz val="8"/>
      <color rgb="FFFF0066"/>
      <name val="Helvetica"/>
      <family val="2"/>
    </font>
    <font>
      <b/>
      <sz val="10"/>
      <name val="Helvetica"/>
      <family val="2"/>
    </font>
    <font>
      <sz val="10"/>
      <color theme="1"/>
      <name val="Helvetica"/>
      <family val="2"/>
    </font>
    <font>
      <sz val="10"/>
      <color theme="4"/>
      <name val="Calibri"/>
      <family val="2"/>
      <scheme val="minor"/>
    </font>
    <font>
      <sz val="10"/>
      <name val="Arial"/>
      <family val="2"/>
    </font>
    <font>
      <sz val="11"/>
      <color theme="1"/>
      <name val="Calibri"/>
      <family val="2"/>
    </font>
    <font>
      <b/>
      <sz val="10"/>
      <color theme="1"/>
      <name val="Arial"/>
      <family val="2"/>
    </font>
    <font>
      <sz val="10"/>
      <color theme="1"/>
      <name val="Arial"/>
      <family val="2"/>
    </font>
    <font>
      <sz val="8"/>
      <name val="Calibri"/>
      <family val="2"/>
      <scheme val="minor"/>
    </font>
    <font>
      <sz val="11"/>
      <color theme="1"/>
      <name val="Arial"/>
      <family val="2"/>
    </font>
    <font>
      <b/>
      <sz val="16"/>
      <color theme="0"/>
      <name val="Arial"/>
      <family val="2"/>
    </font>
    <font>
      <b/>
      <sz val="11"/>
      <color theme="0"/>
      <name val="Arial"/>
      <family val="2"/>
    </font>
    <font>
      <b/>
      <sz val="11"/>
      <color theme="1"/>
      <name val="Arial"/>
      <family val="2"/>
    </font>
    <font>
      <b/>
      <sz val="16"/>
      <color theme="3"/>
      <name val="Arial"/>
      <family val="2"/>
    </font>
    <font>
      <sz val="11"/>
      <color theme="3"/>
      <name val="Arial"/>
      <family val="2"/>
    </font>
    <font>
      <b/>
      <sz val="11"/>
      <color theme="3"/>
      <name val="Arial"/>
      <family val="2"/>
    </font>
    <font>
      <b/>
      <sz val="11"/>
      <name val="Arial"/>
      <family val="2"/>
    </font>
    <font>
      <b/>
      <sz val="14"/>
      <color theme="0"/>
      <name val="Arial"/>
      <family val="2"/>
    </font>
    <font>
      <sz val="11"/>
      <color theme="0"/>
      <name val="Arial"/>
      <family val="2"/>
    </font>
    <font>
      <sz val="16"/>
      <color theme="0"/>
      <name val="Arial"/>
      <family val="2"/>
    </font>
    <font>
      <sz val="11"/>
      <name val="Arial"/>
      <family val="2"/>
    </font>
    <font>
      <sz val="11"/>
      <color rgb="FFC00000"/>
      <name val="Arial"/>
      <family val="2"/>
    </font>
    <font>
      <sz val="11"/>
      <color rgb="FFFF0000"/>
      <name val="Arial"/>
      <family val="2"/>
    </font>
    <font>
      <b/>
      <sz val="22"/>
      <name val="Calibri"/>
      <family val="2"/>
    </font>
    <font>
      <b/>
      <sz val="10"/>
      <name val="Arial"/>
      <family val="2"/>
    </font>
    <font>
      <b/>
      <sz val="12"/>
      <name val="Arial"/>
      <family val="2"/>
    </font>
    <font>
      <sz val="10"/>
      <color theme="0" tint="-0.34998626667073579"/>
      <name val="Arial"/>
      <family val="2"/>
    </font>
    <font>
      <b/>
      <i/>
      <sz val="8"/>
      <name val="Arial"/>
      <family val="2"/>
    </font>
    <font>
      <b/>
      <sz val="20"/>
      <color theme="1"/>
      <name val="Arial"/>
      <family val="2"/>
    </font>
    <font>
      <b/>
      <sz val="11"/>
      <color rgb="FFC00000"/>
      <name val="Arial"/>
      <family val="2"/>
    </font>
    <font>
      <i/>
      <sz val="10"/>
      <color theme="1"/>
      <name val="Arial"/>
      <family val="2"/>
    </font>
    <font>
      <b/>
      <sz val="8"/>
      <color theme="1"/>
      <name val="Arial"/>
      <family val="2"/>
    </font>
    <font>
      <b/>
      <i/>
      <sz val="11"/>
      <color theme="1"/>
      <name val="Arial"/>
      <family val="2"/>
    </font>
    <font>
      <i/>
      <sz val="11"/>
      <color rgb="FFC00000"/>
      <name val="Arial"/>
      <family val="2"/>
    </font>
    <font>
      <b/>
      <sz val="14"/>
      <color theme="1"/>
      <name val="Calibri"/>
      <family val="2"/>
      <scheme val="minor"/>
    </font>
    <font>
      <b/>
      <sz val="11"/>
      <color theme="1"/>
      <name val="Calibri"/>
      <family val="2"/>
      <scheme val="minor"/>
    </font>
  </fonts>
  <fills count="11">
    <fill>
      <patternFill patternType="none"/>
    </fill>
    <fill>
      <patternFill patternType="gray125"/>
    </fill>
    <fill>
      <patternFill patternType="solid">
        <fgColor indexed="44"/>
        <bgColor indexed="64"/>
      </patternFill>
    </fill>
    <fill>
      <patternFill patternType="solid">
        <fgColor indexed="26"/>
        <bgColor indexed="64"/>
      </patternFill>
    </fill>
    <fill>
      <patternFill patternType="solid">
        <fgColor rgb="FF008390"/>
        <bgColor indexed="64"/>
      </patternFill>
    </fill>
    <fill>
      <patternFill patternType="solid">
        <fgColor theme="4" tint="0.79998168889431442"/>
        <bgColor indexed="64"/>
      </patternFill>
    </fill>
    <fill>
      <patternFill patternType="solid">
        <fgColor theme="0"/>
        <bgColor indexed="64"/>
      </patternFill>
    </fill>
    <fill>
      <patternFill patternType="solid">
        <fgColor rgb="FF00206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92D050"/>
        <bgColor indexed="64"/>
      </patternFill>
    </fill>
  </fills>
  <borders count="47">
    <border>
      <left/>
      <right/>
      <top/>
      <bottom/>
      <diagonal/>
    </border>
    <border>
      <left style="thin">
        <color theme="0"/>
      </left>
      <right style="thin">
        <color theme="0"/>
      </right>
      <top style="thin">
        <color theme="0"/>
      </top>
      <bottom style="thin">
        <color theme="0"/>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79995117038483843"/>
      </left>
      <right style="thin">
        <color theme="3" tint="0.79995117038483843"/>
      </right>
      <top style="thin">
        <color theme="3" tint="0.79995117038483843"/>
      </top>
      <bottom style="thin">
        <color theme="3" tint="0.79995117038483843"/>
      </bottom>
      <diagonal/>
    </border>
    <border>
      <left style="thin">
        <color theme="3" tint="0.79998168889431442"/>
      </left>
      <right style="thin">
        <color theme="3" tint="0.79998168889431442"/>
      </right>
      <top style="thin">
        <color theme="3" tint="0.79998168889431442"/>
      </top>
      <bottom/>
      <diagonal/>
    </border>
    <border>
      <left/>
      <right/>
      <top style="thin">
        <color indexed="64"/>
      </top>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theme="0" tint="-0.24994659260841701"/>
      </left>
      <right style="thin">
        <color theme="0" tint="-0.24994659260841701"/>
      </right>
      <top style="medium">
        <color indexed="64"/>
      </top>
      <bottom/>
      <diagonal/>
    </border>
    <border>
      <left/>
      <right style="medium">
        <color indexed="64"/>
      </right>
      <top style="medium">
        <color indexed="64"/>
      </top>
      <bottom/>
      <diagonal/>
    </border>
    <border>
      <left style="thin">
        <color indexed="64"/>
      </left>
      <right style="thin">
        <color indexed="64"/>
      </right>
      <top style="thin">
        <color theme="0" tint="-0.24994659260841701"/>
      </top>
      <bottom style="thin">
        <color theme="0" tint="-0.24994659260841701"/>
      </bottom>
      <diagonal/>
    </border>
    <border>
      <left style="medium">
        <color indexed="64"/>
      </left>
      <right/>
      <top style="thin">
        <color theme="0" tint="-0.24994659260841701"/>
      </top>
      <bottom/>
      <diagonal/>
    </border>
    <border>
      <left style="thin">
        <color indexed="64"/>
      </left>
      <right style="thin">
        <color indexed="64"/>
      </right>
      <top style="thin">
        <color theme="0" tint="-0.24994659260841701"/>
      </top>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style="medium">
        <color indexed="64"/>
      </right>
      <top style="thin">
        <color theme="0" tint="-0.24994659260841701"/>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theme="0" tint="-0.24994659260841701"/>
      </left>
      <right style="thin">
        <color theme="0" tint="-0.24994659260841701"/>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theme="0" tint="-0.24994659260841701"/>
      </top>
      <bottom style="thin">
        <color theme="0" tint="-0.2499465926084170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bottom style="medium">
        <color indexed="64"/>
      </bottom>
      <diagonal/>
    </border>
    <border>
      <left/>
      <right style="thin">
        <color indexed="64"/>
      </right>
      <top style="thin">
        <color theme="0" tint="-0.24994659260841701"/>
      </top>
      <bottom style="medium">
        <color indexed="64"/>
      </bottom>
      <diagonal/>
    </border>
    <border>
      <left/>
      <right/>
      <top/>
      <bottom style="thin">
        <color indexed="64"/>
      </bottom>
      <diagonal/>
    </border>
  </borders>
  <cellStyleXfs count="69">
    <xf numFmtId="0" fontId="0" fillId="0" borderId="0"/>
    <xf numFmtId="0" fontId="1" fillId="0" borderId="0"/>
    <xf numFmtId="0" fontId="2" fillId="0" borderId="0"/>
    <xf numFmtId="0" fontId="2" fillId="0" borderId="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3" fillId="0" borderId="0" applyFont="0" applyFill="0" applyBorder="0" applyAlignment="0" applyProtection="0"/>
    <xf numFmtId="0" fontId="3" fillId="0" borderId="0"/>
    <xf numFmtId="166" fontId="2" fillId="0" borderId="0" applyFont="0" applyFill="0" applyBorder="0" applyAlignment="0" applyProtection="0"/>
    <xf numFmtId="165" fontId="2" fillId="0" borderId="0" applyFont="0" applyFill="0" applyBorder="0" applyAlignment="0" applyProtection="0"/>
    <xf numFmtId="164" fontId="2" fillId="2" borderId="0" applyFont="0" applyBorder="0" applyAlignment="0">
      <alignment horizontal="right"/>
      <protection locked="0"/>
    </xf>
    <xf numFmtId="164" fontId="2" fillId="3" borderId="0" applyFont="0" applyBorder="0">
      <alignment horizontal="right"/>
      <protection locked="0"/>
    </xf>
    <xf numFmtId="9" fontId="2"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167" fontId="4" fillId="0" borderId="0" applyBorder="0">
      <alignment vertical="center"/>
    </xf>
    <xf numFmtId="166"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4" fontId="2" fillId="2" borderId="0" applyFont="0" applyBorder="0" applyAlignment="0">
      <alignment horizontal="right"/>
      <protection locked="0"/>
    </xf>
    <xf numFmtId="164" fontId="2" fillId="3" borderId="0" applyFont="0" applyBorder="0">
      <alignment horizontal="right"/>
      <protection locked="0"/>
    </xf>
    <xf numFmtId="166" fontId="3" fillId="0" borderId="0" applyFont="0" applyFill="0" applyBorder="0" applyAlignment="0" applyProtection="0"/>
    <xf numFmtId="166" fontId="3" fillId="0" borderId="0" applyFont="0" applyFill="0" applyBorder="0" applyAlignment="0" applyProtection="0"/>
    <xf numFmtId="165" fontId="1" fillId="0" borderId="0" applyFont="0" applyFill="0" applyBorder="0" applyAlignment="0" applyProtection="0"/>
    <xf numFmtId="0" fontId="5" fillId="4" borderId="0" applyBorder="0">
      <alignment horizontal="left" vertical="center"/>
    </xf>
    <xf numFmtId="0" fontId="6" fillId="0" borderId="0"/>
    <xf numFmtId="0" fontId="7" fillId="0" borderId="0"/>
    <xf numFmtId="0" fontId="8" fillId="0" borderId="0" applyFill="0" applyBorder="0">
      <alignment horizontal="left" vertical="center"/>
    </xf>
    <xf numFmtId="0" fontId="9" fillId="0" borderId="0" applyFill="0" applyBorder="0">
      <alignment vertical="center"/>
    </xf>
    <xf numFmtId="168" fontId="10" fillId="5" borderId="1">
      <alignment horizontal="right" vertical="center"/>
      <protection locked="0"/>
    </xf>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4" fontId="2" fillId="2" borderId="0" applyFont="0" applyBorder="0" applyAlignment="0">
      <alignment horizontal="right"/>
      <protection locked="0"/>
    </xf>
    <xf numFmtId="164" fontId="2" fillId="3" borderId="0" applyFont="0" applyBorder="0">
      <alignment horizontal="right"/>
      <protection locked="0"/>
    </xf>
    <xf numFmtId="166" fontId="3" fillId="0" borderId="0" applyFont="0" applyFill="0" applyBorder="0" applyAlignment="0" applyProtection="0"/>
    <xf numFmtId="166"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4" fontId="2" fillId="2" borderId="0" applyFont="0" applyBorder="0" applyAlignment="0">
      <alignment horizontal="right"/>
      <protection locked="0"/>
    </xf>
    <xf numFmtId="164" fontId="2" fillId="3" borderId="0" applyFont="0" applyBorder="0">
      <alignment horizontal="right"/>
      <protection locked="0"/>
    </xf>
    <xf numFmtId="166" fontId="3" fillId="0" borderId="0" applyFont="0" applyFill="0" applyBorder="0" applyAlignment="0" applyProtection="0"/>
    <xf numFmtId="166" fontId="3"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1" fillId="0" borderId="0"/>
    <xf numFmtId="166" fontId="2" fillId="0" borderId="0" applyFont="0" applyFill="0" applyBorder="0" applyAlignment="0" applyProtection="0"/>
    <xf numFmtId="0" fontId="12" fillId="0" borderId="0"/>
    <xf numFmtId="165" fontId="1" fillId="0" borderId="0" applyFont="0" applyFill="0" applyBorder="0" applyAlignment="0" applyProtection="0"/>
    <xf numFmtId="9" fontId="1" fillId="0" borderId="0" applyFont="0" applyFill="0" applyBorder="0" applyAlignment="0" applyProtection="0"/>
    <xf numFmtId="0" fontId="2" fillId="0" borderId="0"/>
  </cellStyleXfs>
  <cellXfs count="183">
    <xf numFmtId="0" fontId="0" fillId="0" borderId="0" xfId="0"/>
    <xf numFmtId="0" fontId="16" fillId="6" borderId="0" xfId="0" applyFont="1" applyFill="1"/>
    <xf numFmtId="0" fontId="17" fillId="7" borderId="0" xfId="0" applyFont="1" applyFill="1"/>
    <xf numFmtId="0" fontId="18" fillId="7" borderId="0" xfId="0" applyFont="1" applyFill="1"/>
    <xf numFmtId="0" fontId="18" fillId="5" borderId="0" xfId="0" applyFont="1" applyFill="1"/>
    <xf numFmtId="0" fontId="19" fillId="6" borderId="0" xfId="0" applyFont="1" applyFill="1"/>
    <xf numFmtId="0" fontId="20" fillId="6" borderId="0" xfId="0" applyFont="1" applyFill="1"/>
    <xf numFmtId="0" fontId="21" fillId="6" borderId="0" xfId="0" applyFont="1" applyFill="1"/>
    <xf numFmtId="0" fontId="22" fillId="6" borderId="0" xfId="0" applyFont="1" applyFill="1"/>
    <xf numFmtId="0" fontId="23" fillId="5" borderId="0" xfId="0" applyFont="1" applyFill="1"/>
    <xf numFmtId="0" fontId="24" fillId="7" borderId="0" xfId="0" applyFont="1" applyFill="1"/>
    <xf numFmtId="0" fontId="25" fillId="7" borderId="0" xfId="0" applyFont="1" applyFill="1"/>
    <xf numFmtId="0" fontId="19" fillId="6" borderId="2" xfId="0" applyFont="1" applyFill="1" applyBorder="1"/>
    <xf numFmtId="0" fontId="16" fillId="6" borderId="2" xfId="0" applyFont="1" applyFill="1" applyBorder="1"/>
    <xf numFmtId="0" fontId="16" fillId="6" borderId="2" xfId="0" applyFont="1" applyFill="1" applyBorder="1" applyAlignment="1">
      <alignment horizontal="left" indent="1"/>
    </xf>
    <xf numFmtId="0" fontId="18" fillId="7" borderId="0" xfId="0" applyFont="1" applyFill="1" applyAlignment="1">
      <alignment horizontal="right"/>
    </xf>
    <xf numFmtId="0" fontId="24" fillId="6" borderId="0" xfId="0" applyFont="1" applyFill="1"/>
    <xf numFmtId="0" fontId="17" fillId="6" borderId="0" xfId="0" applyFont="1" applyFill="1"/>
    <xf numFmtId="0" fontId="25" fillId="6" borderId="0" xfId="0" applyFont="1" applyFill="1"/>
    <xf numFmtId="0" fontId="25" fillId="7" borderId="0" xfId="0" applyFont="1" applyFill="1" applyAlignment="1">
      <alignment horizontal="right"/>
    </xf>
    <xf numFmtId="0" fontId="16" fillId="6" borderId="0" xfId="0" applyFont="1" applyFill="1" applyAlignment="1">
      <alignment horizontal="right"/>
    </xf>
    <xf numFmtId="0" fontId="16" fillId="6" borderId="2" xfId="0" applyFont="1" applyFill="1" applyBorder="1" applyAlignment="1">
      <alignment horizontal="right"/>
    </xf>
    <xf numFmtId="3" fontId="16" fillId="6" borderId="2" xfId="0" applyNumberFormat="1" applyFont="1" applyFill="1" applyBorder="1"/>
    <xf numFmtId="3" fontId="19" fillId="6" borderId="2" xfId="0" applyNumberFormat="1" applyFont="1" applyFill="1" applyBorder="1"/>
    <xf numFmtId="0" fontId="19" fillId="6" borderId="4" xfId="0" applyFont="1" applyFill="1" applyBorder="1"/>
    <xf numFmtId="0" fontId="16" fillId="6" borderId="3" xfId="0" applyFont="1" applyFill="1" applyBorder="1"/>
    <xf numFmtId="0" fontId="19" fillId="6" borderId="3" xfId="0" applyFont="1" applyFill="1" applyBorder="1"/>
    <xf numFmtId="0" fontId="16" fillId="6" borderId="3" xfId="0" applyFont="1" applyFill="1" applyBorder="1" applyAlignment="1">
      <alignment horizontal="left" indent="1"/>
    </xf>
    <xf numFmtId="3" fontId="16" fillId="6" borderId="3" xfId="0" applyNumberFormat="1" applyFont="1" applyFill="1" applyBorder="1"/>
    <xf numFmtId="3" fontId="19" fillId="6" borderId="3" xfId="0" applyNumberFormat="1" applyFont="1" applyFill="1" applyBorder="1"/>
    <xf numFmtId="0" fontId="14" fillId="0" borderId="2" xfId="0" applyFont="1" applyBorder="1"/>
    <xf numFmtId="0" fontId="14" fillId="0" borderId="2" xfId="0" applyFont="1" applyBorder="1" applyAlignment="1">
      <alignment horizontal="left" indent="1"/>
    </xf>
    <xf numFmtId="0" fontId="13" fillId="0" borderId="2" xfId="0" applyFont="1" applyBorder="1"/>
    <xf numFmtId="0" fontId="19" fillId="0" borderId="2" xfId="0" applyFont="1" applyBorder="1"/>
    <xf numFmtId="0" fontId="16" fillId="0" borderId="2" xfId="0" applyFont="1" applyBorder="1" applyAlignment="1">
      <alignment horizontal="left" indent="1"/>
    </xf>
    <xf numFmtId="0" fontId="19" fillId="6" borderId="2" xfId="0" applyFont="1" applyFill="1" applyBorder="1" applyAlignment="1">
      <alignment horizontal="left" indent="1"/>
    </xf>
    <xf numFmtId="169" fontId="16" fillId="6" borderId="2" xfId="0" applyNumberFormat="1" applyFont="1" applyFill="1" applyBorder="1" applyAlignment="1">
      <alignment horizontal="left" indent="1"/>
    </xf>
    <xf numFmtId="169" fontId="19" fillId="6" borderId="2" xfId="0" applyNumberFormat="1" applyFont="1" applyFill="1" applyBorder="1" applyAlignment="1">
      <alignment horizontal="left" indent="1"/>
    </xf>
    <xf numFmtId="165" fontId="16" fillId="6" borderId="2" xfId="66" applyFont="1" applyFill="1" applyBorder="1"/>
    <xf numFmtId="171" fontId="16" fillId="6" borderId="0" xfId="0" applyNumberFormat="1" applyFont="1" applyFill="1"/>
    <xf numFmtId="165" fontId="27" fillId="6" borderId="2" xfId="66" applyFont="1" applyFill="1" applyBorder="1"/>
    <xf numFmtId="171" fontId="29" fillId="6" borderId="0" xfId="0" applyNumberFormat="1" applyFont="1" applyFill="1"/>
    <xf numFmtId="169" fontId="16" fillId="6" borderId="2" xfId="66" applyNumberFormat="1" applyFont="1" applyFill="1" applyBorder="1"/>
    <xf numFmtId="0" fontId="28" fillId="6" borderId="0" xfId="0" applyFont="1" applyFill="1"/>
    <xf numFmtId="169" fontId="16" fillId="8" borderId="2" xfId="66" applyNumberFormat="1" applyFont="1" applyFill="1" applyBorder="1" applyAlignment="1">
      <alignment horizontal="left" indent="1"/>
    </xf>
    <xf numFmtId="9" fontId="16" fillId="8" borderId="2" xfId="67" applyFont="1" applyFill="1" applyBorder="1" applyAlignment="1">
      <alignment vertical="center"/>
    </xf>
    <xf numFmtId="0" fontId="14" fillId="6" borderId="0" xfId="0" applyFont="1" applyFill="1"/>
    <xf numFmtId="0" fontId="14" fillId="6" borderId="0" xfId="0" applyFont="1" applyFill="1" applyAlignment="1">
      <alignment horizontal="center"/>
    </xf>
    <xf numFmtId="0" fontId="16" fillId="6" borderId="0" xfId="0" applyFont="1" applyFill="1" applyAlignment="1">
      <alignment horizontal="left"/>
    </xf>
    <xf numFmtId="0" fontId="18" fillId="5" borderId="0" xfId="0" applyFont="1" applyFill="1" applyAlignment="1">
      <alignment horizontal="left"/>
    </xf>
    <xf numFmtId="0" fontId="14" fillId="6" borderId="0" xfId="0" applyFont="1" applyFill="1" applyAlignment="1">
      <alignment horizontal="left"/>
    </xf>
    <xf numFmtId="0" fontId="14" fillId="0" borderId="0" xfId="0" applyFont="1" applyAlignment="1">
      <alignment horizontal="left"/>
    </xf>
    <xf numFmtId="0" fontId="16" fillId="6" borderId="2" xfId="0" applyFont="1" applyFill="1" applyBorder="1" applyAlignment="1">
      <alignment vertical="center"/>
    </xf>
    <xf numFmtId="170" fontId="16" fillId="8" borderId="2" xfId="0" applyNumberFormat="1" applyFont="1" applyFill="1" applyBorder="1" applyAlignment="1">
      <alignment vertical="center"/>
    </xf>
    <xf numFmtId="0" fontId="16" fillId="6" borderId="0" xfId="0" applyFont="1" applyFill="1" applyAlignment="1">
      <alignment vertical="center"/>
    </xf>
    <xf numFmtId="0" fontId="25" fillId="7" borderId="0" xfId="0" applyFont="1" applyFill="1" applyAlignment="1">
      <alignment vertical="center"/>
    </xf>
    <xf numFmtId="4" fontId="16" fillId="8" borderId="2" xfId="0" applyNumberFormat="1" applyFont="1" applyFill="1" applyBorder="1" applyAlignment="1">
      <alignment vertical="center"/>
    </xf>
    <xf numFmtId="0" fontId="30" fillId="0" borderId="0" xfId="65" applyFont="1"/>
    <xf numFmtId="0" fontId="2" fillId="0" borderId="0" xfId="2" applyAlignment="1">
      <alignment horizontal="center"/>
    </xf>
    <xf numFmtId="0" fontId="2" fillId="0" borderId="0" xfId="2"/>
    <xf numFmtId="0" fontId="0" fillId="0" borderId="0" xfId="0" applyAlignment="1">
      <alignment horizontal="center"/>
    </xf>
    <xf numFmtId="0" fontId="13" fillId="6" borderId="13" xfId="0" applyFont="1" applyFill="1" applyBorder="1" applyAlignment="1">
      <alignment vertical="center"/>
    </xf>
    <xf numFmtId="0" fontId="31" fillId="0" borderId="14" xfId="2" applyFont="1" applyBorder="1" applyAlignment="1">
      <alignment horizontal="center"/>
    </xf>
    <xf numFmtId="0" fontId="13" fillId="6" borderId="15" xfId="0" applyFont="1" applyFill="1" applyBorder="1" applyAlignment="1">
      <alignment horizontal="center" vertical="center"/>
    </xf>
    <xf numFmtId="3" fontId="31" fillId="6" borderId="13" xfId="0" applyNumberFormat="1" applyFont="1" applyFill="1" applyBorder="1" applyAlignment="1">
      <alignment horizontal="center" vertical="center" wrapText="1"/>
    </xf>
    <xf numFmtId="3" fontId="31" fillId="6" borderId="16" xfId="0" applyNumberFormat="1" applyFont="1" applyFill="1" applyBorder="1" applyAlignment="1">
      <alignment horizontal="center" vertical="center" wrapText="1"/>
    </xf>
    <xf numFmtId="3" fontId="31" fillId="6" borderId="17" xfId="0" applyNumberFormat="1" applyFont="1" applyFill="1" applyBorder="1" applyAlignment="1">
      <alignment horizontal="center" vertical="center" wrapText="1"/>
    </xf>
    <xf numFmtId="0" fontId="14" fillId="6" borderId="13" xfId="0" applyFont="1" applyFill="1" applyBorder="1" applyAlignment="1">
      <alignment horizontal="left" indent="1"/>
    </xf>
    <xf numFmtId="0" fontId="33" fillId="0" borderId="14" xfId="2" applyFont="1" applyBorder="1" applyAlignment="1">
      <alignment horizontal="center"/>
    </xf>
    <xf numFmtId="0" fontId="33" fillId="6" borderId="15" xfId="0" applyFont="1" applyFill="1" applyBorder="1" applyAlignment="1">
      <alignment horizontal="center"/>
    </xf>
    <xf numFmtId="3" fontId="2" fillId="6" borderId="13" xfId="0" applyNumberFormat="1" applyFont="1" applyFill="1" applyBorder="1" applyAlignment="1">
      <alignment horizontal="center"/>
    </xf>
    <xf numFmtId="3" fontId="2" fillId="6" borderId="16" xfId="0" applyNumberFormat="1" applyFont="1" applyFill="1" applyBorder="1" applyAlignment="1">
      <alignment horizontal="center"/>
    </xf>
    <xf numFmtId="3" fontId="2" fillId="6" borderId="17" xfId="0" applyNumberFormat="1" applyFont="1" applyFill="1" applyBorder="1" applyAlignment="1">
      <alignment horizontal="center"/>
    </xf>
    <xf numFmtId="0" fontId="14" fillId="6" borderId="6" xfId="0" applyFont="1" applyFill="1" applyBorder="1" applyAlignment="1">
      <alignment horizontal="left" indent="1"/>
    </xf>
    <xf numFmtId="0" fontId="33" fillId="0" borderId="18" xfId="2" applyFont="1" applyBorder="1" applyAlignment="1">
      <alignment horizontal="center"/>
    </xf>
    <xf numFmtId="0" fontId="33" fillId="6" borderId="7" xfId="0" applyFont="1" applyFill="1" applyBorder="1" applyAlignment="1">
      <alignment horizontal="center"/>
    </xf>
    <xf numFmtId="3" fontId="2" fillId="6" borderId="6" xfId="0" applyNumberFormat="1" applyFont="1" applyFill="1" applyBorder="1" applyAlignment="1">
      <alignment horizontal="center"/>
    </xf>
    <xf numFmtId="3" fontId="2" fillId="6" borderId="8" xfId="0" applyNumberFormat="1" applyFont="1" applyFill="1" applyBorder="1" applyAlignment="1">
      <alignment horizontal="center"/>
    </xf>
    <xf numFmtId="3" fontId="2" fillId="6" borderId="9" xfId="0" applyNumberFormat="1" applyFont="1" applyFill="1" applyBorder="1" applyAlignment="1">
      <alignment horizontal="center"/>
    </xf>
    <xf numFmtId="0" fontId="14" fillId="6" borderId="19" xfId="0" applyFont="1" applyFill="1" applyBorder="1" applyAlignment="1">
      <alignment horizontal="left" indent="1"/>
    </xf>
    <xf numFmtId="0" fontId="33" fillId="0" borderId="20" xfId="2" applyFont="1" applyBorder="1" applyAlignment="1">
      <alignment horizontal="center"/>
    </xf>
    <xf numFmtId="0" fontId="33" fillId="6" borderId="21" xfId="0" applyFont="1" applyFill="1" applyBorder="1" applyAlignment="1">
      <alignment horizontal="center"/>
    </xf>
    <xf numFmtId="3" fontId="2" fillId="6" borderId="19" xfId="0" applyNumberFormat="1" applyFont="1" applyFill="1" applyBorder="1" applyAlignment="1">
      <alignment horizontal="center"/>
    </xf>
    <xf numFmtId="3" fontId="2" fillId="6" borderId="22" xfId="0" applyNumberFormat="1" applyFont="1" applyFill="1" applyBorder="1" applyAlignment="1">
      <alignment horizontal="center"/>
    </xf>
    <xf numFmtId="3" fontId="2" fillId="6" borderId="23" xfId="0" applyNumberFormat="1" applyFont="1" applyFill="1" applyBorder="1" applyAlignment="1">
      <alignment horizontal="center"/>
    </xf>
    <xf numFmtId="0" fontId="13" fillId="6" borderId="24" xfId="0" applyFont="1" applyFill="1" applyBorder="1"/>
    <xf numFmtId="0" fontId="2" fillId="0" borderId="25" xfId="2" applyBorder="1" applyAlignment="1">
      <alignment horizontal="center"/>
    </xf>
    <xf numFmtId="0" fontId="14" fillId="6" borderId="26" xfId="0" applyFont="1" applyFill="1" applyBorder="1" applyAlignment="1">
      <alignment horizontal="center"/>
    </xf>
    <xf numFmtId="3" fontId="31" fillId="6" borderId="24" xfId="0" applyNumberFormat="1" applyFont="1" applyFill="1" applyBorder="1" applyAlignment="1">
      <alignment horizontal="center"/>
    </xf>
    <xf numFmtId="3" fontId="31" fillId="6" borderId="27" xfId="0" applyNumberFormat="1" applyFont="1" applyFill="1" applyBorder="1" applyAlignment="1">
      <alignment horizontal="center"/>
    </xf>
    <xf numFmtId="3" fontId="31" fillId="6" borderId="28" xfId="0" applyNumberFormat="1" applyFont="1" applyFill="1" applyBorder="1" applyAlignment="1">
      <alignment horizontal="center"/>
    </xf>
    <xf numFmtId="3" fontId="31" fillId="6" borderId="0" xfId="0" applyNumberFormat="1" applyFont="1" applyFill="1" applyAlignment="1">
      <alignment horizontal="center"/>
    </xf>
    <xf numFmtId="3" fontId="2" fillId="6" borderId="29" xfId="0" applyNumberFormat="1" applyFont="1" applyFill="1" applyBorder="1" applyAlignment="1">
      <alignment horizontal="center"/>
    </xf>
    <xf numFmtId="3" fontId="2" fillId="6" borderId="30" xfId="0" applyNumberFormat="1" applyFont="1" applyFill="1" applyBorder="1" applyAlignment="1">
      <alignment horizontal="center"/>
    </xf>
    <xf numFmtId="3" fontId="14" fillId="6" borderId="8" xfId="0" applyNumberFormat="1" applyFont="1" applyFill="1" applyBorder="1" applyAlignment="1">
      <alignment horizontal="center"/>
    </xf>
    <xf numFmtId="3" fontId="14" fillId="6" borderId="9" xfId="0" applyNumberFormat="1" applyFont="1" applyFill="1" applyBorder="1" applyAlignment="1">
      <alignment horizontal="center"/>
    </xf>
    <xf numFmtId="3" fontId="31" fillId="6" borderId="31" xfId="0" applyNumberFormat="1" applyFont="1" applyFill="1" applyBorder="1" applyAlignment="1">
      <alignment horizontal="center"/>
    </xf>
    <xf numFmtId="0" fontId="13" fillId="6" borderId="0" xfId="0" applyFont="1" applyFill="1"/>
    <xf numFmtId="0" fontId="2" fillId="0" borderId="5" xfId="2" applyBorder="1" applyAlignment="1">
      <alignment horizontal="center"/>
    </xf>
    <xf numFmtId="173" fontId="34" fillId="0" borderId="0" xfId="2" applyNumberFormat="1" applyFont="1" applyAlignment="1">
      <alignment horizontal="left"/>
    </xf>
    <xf numFmtId="165" fontId="16" fillId="6" borderId="2" xfId="66" quotePrefix="1" applyFont="1" applyFill="1" applyBorder="1"/>
    <xf numFmtId="172" fontId="16" fillId="6" borderId="0" xfId="0" applyNumberFormat="1" applyFont="1" applyFill="1"/>
    <xf numFmtId="165" fontId="16" fillId="6" borderId="0" xfId="0" applyNumberFormat="1" applyFont="1" applyFill="1"/>
    <xf numFmtId="9" fontId="16" fillId="6" borderId="0" xfId="0" applyNumberFormat="1" applyFont="1" applyFill="1"/>
    <xf numFmtId="0" fontId="35" fillId="6" borderId="0" xfId="0" applyFont="1" applyFill="1"/>
    <xf numFmtId="4" fontId="14" fillId="6" borderId="9" xfId="0" applyNumberFormat="1" applyFont="1" applyFill="1" applyBorder="1" applyAlignment="1">
      <alignment horizontal="center"/>
    </xf>
    <xf numFmtId="4" fontId="34" fillId="0" borderId="0" xfId="2" applyNumberFormat="1" applyFont="1" applyAlignment="1">
      <alignment horizontal="left"/>
    </xf>
    <xf numFmtId="10" fontId="16" fillId="8" borderId="2" xfId="67" applyNumberFormat="1" applyFont="1" applyFill="1" applyBorder="1" applyAlignment="1">
      <alignment vertical="center"/>
    </xf>
    <xf numFmtId="10" fontId="16" fillId="8" borderId="2" xfId="67" applyNumberFormat="1" applyFont="1" applyFill="1" applyBorder="1"/>
    <xf numFmtId="0" fontId="23" fillId="0" borderId="2" xfId="0" applyFont="1" applyBorder="1"/>
    <xf numFmtId="174" fontId="16" fillId="8" borderId="2" xfId="66" applyNumberFormat="1" applyFont="1" applyFill="1" applyBorder="1"/>
    <xf numFmtId="0" fontId="36" fillId="6" borderId="2" xfId="0" applyFont="1" applyFill="1" applyBorder="1"/>
    <xf numFmtId="0" fontId="37" fillId="6" borderId="0" xfId="0" applyFont="1" applyFill="1"/>
    <xf numFmtId="2" fontId="16" fillId="6" borderId="2" xfId="66" applyNumberFormat="1" applyFont="1" applyFill="1" applyBorder="1"/>
    <xf numFmtId="169" fontId="36" fillId="6" borderId="2" xfId="0" applyNumberFormat="1" applyFont="1" applyFill="1" applyBorder="1"/>
    <xf numFmtId="169" fontId="28" fillId="6" borderId="0" xfId="0" applyNumberFormat="1" applyFont="1" applyFill="1"/>
    <xf numFmtId="169" fontId="16" fillId="6" borderId="2" xfId="0" applyNumberFormat="1" applyFont="1" applyFill="1" applyBorder="1"/>
    <xf numFmtId="9" fontId="16" fillId="9" borderId="2" xfId="67" applyFont="1" applyFill="1" applyBorder="1"/>
    <xf numFmtId="174" fontId="16" fillId="6" borderId="0" xfId="0" applyNumberFormat="1" applyFont="1" applyFill="1"/>
    <xf numFmtId="174" fontId="16" fillId="6" borderId="2" xfId="0" applyNumberFormat="1" applyFont="1" applyFill="1" applyBorder="1"/>
    <xf numFmtId="174" fontId="16" fillId="6" borderId="2" xfId="0" quotePrefix="1" applyNumberFormat="1" applyFont="1" applyFill="1" applyBorder="1"/>
    <xf numFmtId="3" fontId="16" fillId="6" borderId="0" xfId="0" applyNumberFormat="1" applyFont="1" applyFill="1"/>
    <xf numFmtId="169" fontId="16" fillId="6" borderId="0" xfId="0" applyNumberFormat="1" applyFont="1" applyFill="1"/>
    <xf numFmtId="0" fontId="26" fillId="6" borderId="0" xfId="0" applyFont="1" applyFill="1"/>
    <xf numFmtId="175" fontId="16" fillId="6" borderId="0" xfId="0" applyNumberFormat="1" applyFont="1" applyFill="1"/>
    <xf numFmtId="174" fontId="16" fillId="6" borderId="0" xfId="0" quotePrefix="1" applyNumberFormat="1" applyFont="1" applyFill="1" applyAlignment="1">
      <alignment horizontal="left"/>
    </xf>
    <xf numFmtId="176" fontId="16" fillId="6" borderId="0" xfId="0" quotePrefix="1" applyNumberFormat="1" applyFont="1" applyFill="1" applyAlignment="1">
      <alignment horizontal="left"/>
    </xf>
    <xf numFmtId="175" fontId="16" fillId="6" borderId="0" xfId="0" applyNumberFormat="1" applyFont="1" applyFill="1" applyAlignment="1">
      <alignment horizontal="right"/>
    </xf>
    <xf numFmtId="177" fontId="16" fillId="6" borderId="0" xfId="0" applyNumberFormat="1" applyFont="1" applyFill="1"/>
    <xf numFmtId="0" fontId="19" fillId="6" borderId="38" xfId="0" applyFont="1" applyFill="1" applyBorder="1"/>
    <xf numFmtId="0" fontId="16" fillId="6" borderId="32" xfId="0" applyFont="1" applyFill="1" applyBorder="1" applyAlignment="1">
      <alignment vertical="center"/>
    </xf>
    <xf numFmtId="0" fontId="19" fillId="0" borderId="34" xfId="0" applyFont="1" applyBorder="1" applyAlignment="1">
      <alignment horizontal="center" wrapText="1"/>
    </xf>
    <xf numFmtId="0" fontId="16" fillId="6" borderId="37" xfId="0" applyFont="1" applyFill="1" applyBorder="1" applyAlignment="1">
      <alignment vertical="center"/>
    </xf>
    <xf numFmtId="0" fontId="16" fillId="6" borderId="33" xfId="0" applyFont="1" applyFill="1" applyBorder="1" applyAlignment="1">
      <alignment horizontal="center" vertical="center"/>
    </xf>
    <xf numFmtId="0" fontId="16" fillId="6" borderId="35" xfId="0" applyFont="1" applyFill="1" applyBorder="1" applyAlignment="1">
      <alignment vertical="center"/>
    </xf>
    <xf numFmtId="0" fontId="16" fillId="6" borderId="36" xfId="0" applyFont="1" applyFill="1" applyBorder="1" applyAlignment="1">
      <alignment horizontal="center" vertical="center"/>
    </xf>
    <xf numFmtId="0" fontId="16" fillId="6" borderId="9" xfId="0" applyFont="1" applyFill="1" applyBorder="1" applyAlignment="1">
      <alignment horizontal="center" vertical="center" wrapText="1"/>
    </xf>
    <xf numFmtId="0" fontId="39" fillId="6" borderId="0" xfId="0" applyFont="1" applyFill="1"/>
    <xf numFmtId="165" fontId="27" fillId="6" borderId="2" xfId="66" quotePrefix="1" applyFont="1" applyFill="1" applyBorder="1"/>
    <xf numFmtId="165" fontId="27" fillId="6" borderId="0" xfId="66" applyFont="1" applyFill="1" applyBorder="1"/>
    <xf numFmtId="3" fontId="19" fillId="6" borderId="0" xfId="0" applyNumberFormat="1" applyFont="1" applyFill="1"/>
    <xf numFmtId="165" fontId="16" fillId="6" borderId="0" xfId="66" applyFont="1" applyFill="1" applyBorder="1"/>
    <xf numFmtId="174" fontId="16" fillId="6" borderId="0" xfId="0" quotePrefix="1" applyNumberFormat="1" applyFont="1" applyFill="1"/>
    <xf numFmtId="2" fontId="16" fillId="6" borderId="0" xfId="66" applyNumberFormat="1" applyFont="1" applyFill="1" applyBorder="1"/>
    <xf numFmtId="169" fontId="16" fillId="6" borderId="0" xfId="66" applyNumberFormat="1" applyFont="1" applyFill="1" applyBorder="1"/>
    <xf numFmtId="169" fontId="36" fillId="6" borderId="0" xfId="0" applyNumberFormat="1" applyFont="1" applyFill="1"/>
    <xf numFmtId="0" fontId="18" fillId="6" borderId="0" xfId="0" applyFont="1" applyFill="1" applyAlignment="1">
      <alignment horizontal="right"/>
    </xf>
    <xf numFmtId="0" fontId="18" fillId="6" borderId="0" xfId="0" applyFont="1" applyFill="1"/>
    <xf numFmtId="0" fontId="40" fillId="6" borderId="0" xfId="0" applyFont="1" applyFill="1"/>
    <xf numFmtId="165" fontId="19" fillId="6" borderId="0" xfId="0" applyNumberFormat="1" applyFont="1" applyFill="1"/>
    <xf numFmtId="165" fontId="23" fillId="6" borderId="0" xfId="0" applyNumberFormat="1" applyFont="1" applyFill="1"/>
    <xf numFmtId="0" fontId="14" fillId="0" borderId="0" xfId="0" applyFont="1" applyAlignment="1">
      <alignment horizontal="left" indent="1"/>
    </xf>
    <xf numFmtId="0" fontId="16" fillId="6" borderId="2" xfId="0" applyFont="1" applyFill="1" applyBorder="1" applyAlignment="1">
      <alignment horizontal="right" indent="1"/>
    </xf>
    <xf numFmtId="9" fontId="16" fillId="9" borderId="0" xfId="67" applyFont="1" applyFill="1" applyBorder="1"/>
    <xf numFmtId="0" fontId="36" fillId="6" borderId="0" xfId="0" applyFont="1" applyFill="1"/>
    <xf numFmtId="172" fontId="16" fillId="6" borderId="2" xfId="66" applyNumberFormat="1" applyFont="1" applyFill="1" applyBorder="1" applyAlignment="1">
      <alignment horizontal="right"/>
    </xf>
    <xf numFmtId="0" fontId="19" fillId="0" borderId="0" xfId="0" applyFont="1"/>
    <xf numFmtId="4" fontId="16" fillId="8" borderId="0" xfId="0" applyNumberFormat="1" applyFont="1" applyFill="1" applyAlignment="1">
      <alignment vertical="center"/>
    </xf>
    <xf numFmtId="165" fontId="16" fillId="6" borderId="2" xfId="66" applyFont="1" applyFill="1" applyBorder="1" applyAlignment="1">
      <alignment horizontal="right"/>
    </xf>
    <xf numFmtId="0" fontId="19" fillId="0" borderId="39" xfId="0" applyFont="1" applyBorder="1" applyAlignment="1">
      <alignment horizontal="center" wrapText="1"/>
    </xf>
    <xf numFmtId="0" fontId="19" fillId="0" borderId="40" xfId="0" applyFont="1" applyBorder="1" applyAlignment="1">
      <alignment horizontal="center" wrapText="1"/>
    </xf>
    <xf numFmtId="0" fontId="16" fillId="6" borderId="41" xfId="0" applyFont="1" applyFill="1" applyBorder="1" applyAlignment="1">
      <alignment horizontal="center" vertical="center"/>
    </xf>
    <xf numFmtId="0" fontId="16" fillId="6" borderId="42" xfId="0" applyFont="1" applyFill="1" applyBorder="1" applyAlignment="1">
      <alignment horizontal="center" vertical="center"/>
    </xf>
    <xf numFmtId="0" fontId="16" fillId="6" borderId="18" xfId="0" applyFont="1" applyFill="1" applyBorder="1" applyAlignment="1">
      <alignment horizontal="center" vertical="center" wrapText="1"/>
    </xf>
    <xf numFmtId="0" fontId="16" fillId="6" borderId="43" xfId="0" applyFont="1" applyFill="1" applyBorder="1" applyAlignment="1">
      <alignment horizontal="center" vertical="center" wrapText="1"/>
    </xf>
    <xf numFmtId="0" fontId="16" fillId="6" borderId="44" xfId="0" applyFont="1" applyFill="1" applyBorder="1" applyAlignment="1">
      <alignment horizontal="center" vertical="center"/>
    </xf>
    <xf numFmtId="0" fontId="16" fillId="6" borderId="45" xfId="0" applyFont="1" applyFill="1" applyBorder="1" applyAlignment="1">
      <alignment horizontal="center" vertical="center"/>
    </xf>
    <xf numFmtId="0" fontId="19" fillId="6" borderId="0" xfId="0" applyFont="1" applyFill="1" applyAlignment="1">
      <alignment horizontal="center" vertical="center"/>
    </xf>
    <xf numFmtId="165" fontId="16" fillId="6" borderId="0" xfId="0" applyNumberFormat="1" applyFont="1" applyFill="1" applyAlignment="1">
      <alignment horizontal="right"/>
    </xf>
    <xf numFmtId="0" fontId="41" fillId="0" borderId="0" xfId="0" applyFont="1"/>
    <xf numFmtId="0" fontId="18" fillId="7" borderId="0" xfId="0" applyFont="1" applyFill="1" applyAlignment="1">
      <alignment horizontal="center"/>
    </xf>
    <xf numFmtId="165" fontId="16" fillId="6" borderId="2" xfId="66" applyFont="1" applyFill="1" applyBorder="1" applyAlignment="1">
      <alignment horizontal="center" vertical="center"/>
    </xf>
    <xf numFmtId="10" fontId="16" fillId="6" borderId="2" xfId="67" applyNumberFormat="1" applyFont="1" applyFill="1" applyBorder="1" applyAlignment="1">
      <alignment horizontal="center" vertical="center"/>
    </xf>
    <xf numFmtId="10" fontId="16" fillId="10" borderId="2" xfId="67" applyNumberFormat="1" applyFont="1" applyFill="1" applyBorder="1" applyAlignment="1">
      <alignment vertical="center"/>
    </xf>
    <xf numFmtId="169" fontId="16" fillId="10" borderId="2" xfId="66" applyNumberFormat="1" applyFont="1" applyFill="1" applyBorder="1" applyAlignment="1">
      <alignment horizontal="left" indent="1"/>
    </xf>
    <xf numFmtId="0" fontId="42" fillId="0" borderId="46" xfId="0" applyFont="1" applyBorder="1"/>
    <xf numFmtId="0" fontId="0" fillId="0" borderId="0" xfId="0" quotePrefix="1"/>
    <xf numFmtId="0" fontId="18" fillId="7" borderId="0" xfId="0" applyFont="1" applyFill="1" applyAlignment="1">
      <alignment horizontal="center"/>
    </xf>
    <xf numFmtId="0" fontId="18" fillId="7" borderId="0" xfId="0" applyFont="1" applyFill="1" applyAlignment="1">
      <alignment horizontal="center"/>
    </xf>
    <xf numFmtId="0" fontId="32" fillId="0" borderId="10" xfId="2" applyFont="1" applyBorder="1" applyAlignment="1">
      <alignment horizontal="center"/>
    </xf>
    <xf numFmtId="0" fontId="32" fillId="0" borderId="11" xfId="2" applyFont="1" applyBorder="1" applyAlignment="1">
      <alignment horizontal="center"/>
    </xf>
    <xf numFmtId="0" fontId="32" fillId="0" borderId="12" xfId="2" applyFont="1" applyBorder="1" applyAlignment="1">
      <alignment horizontal="center"/>
    </xf>
    <xf numFmtId="10" fontId="0" fillId="0" borderId="0" xfId="67" applyNumberFormat="1" applyFont="1"/>
  </cellXfs>
  <cellStyles count="69">
    <cellStyle name="Calc 1" xfId="18" xr:uid="{71D0D6B4-19A6-4F83-A642-1AC31A62112F}"/>
    <cellStyle name="Comma 2" xfId="9" xr:uid="{788D2BF3-EAF4-4545-98DE-5EE541C54AC8}"/>
    <cellStyle name="Comma 2 2" xfId="16" xr:uid="{650EEC31-9558-44F5-B932-DA285268C3DB}"/>
    <cellStyle name="Comma 2 2 2" xfId="29" xr:uid="{DFD8BFAC-4DBE-41AF-A9A9-92D625D0101A}"/>
    <cellStyle name="Comma 2 2 2 2" xfId="59" xr:uid="{F3425699-2DB2-4649-9720-2FCD3BDE0D02}"/>
    <cellStyle name="Comma 2 2 3" xfId="48" xr:uid="{321F2B46-2125-4524-98A9-F16FF064EA47}"/>
    <cellStyle name="Comma 2 3" xfId="24" xr:uid="{C80D79F5-657D-4566-B683-6EC85A73FA77}"/>
    <cellStyle name="Comma 2 3 2" xfId="54" xr:uid="{0F3E1562-21EA-47D0-9F1A-948886FE375E}"/>
    <cellStyle name="Comma 2 4" xfId="43" xr:uid="{7F7F27CC-5571-4047-AECC-208B4269709D}"/>
    <cellStyle name="Comma 3" xfId="19" xr:uid="{80CAD437-1EDC-49B7-ACB5-A5A297F47523}"/>
    <cellStyle name="Comma 3 2" xfId="6" xr:uid="{138ED3EB-594B-42FA-8486-7AF07A2E7493}"/>
    <cellStyle name="Comma 3 2 2" xfId="7" xr:uid="{0C7407BC-CF1A-4DCC-9B92-C4EDC5011748}"/>
    <cellStyle name="Comma 3 2 2 2" xfId="23" xr:uid="{A7D4A73A-BC6C-46EC-8411-54956FA0AFE8}"/>
    <cellStyle name="Comma 3 2 2 2 2" xfId="53" xr:uid="{95A3A763-3E50-40A7-8A56-F9F5678F5210}"/>
    <cellStyle name="Comma 3 2 2 3" xfId="42" xr:uid="{2ABABBE8-7885-46C0-98F3-FC41ECF9B47E}"/>
    <cellStyle name="Comma 3 2 3" xfId="22" xr:uid="{D97AF0DB-1A4D-4064-A763-52ABAF86B27F}"/>
    <cellStyle name="Comma 3 2 3 2" xfId="52" xr:uid="{31DC04B7-215A-4E82-BC39-4565D302D1F3}"/>
    <cellStyle name="Comma 3 2 4" xfId="41" xr:uid="{85DD766A-6468-4890-9495-277D9F5068AC}"/>
    <cellStyle name="Comma 3 3" xfId="30" xr:uid="{781063DD-3B25-4D54-97D6-CC42021769FF}"/>
    <cellStyle name="Comma 3 3 2" xfId="60" xr:uid="{236DA8E7-CD70-4E20-A470-D0035AFB15C8}"/>
    <cellStyle name="Comma 3 4" xfId="49" xr:uid="{FC0E5382-687B-4F0C-AD7C-1EEDEC1A1517}"/>
    <cellStyle name="Comma 4" xfId="11" xr:uid="{12C46840-A395-418D-9136-2E3FB4A61235}"/>
    <cellStyle name="Comma 4 2" xfId="25" xr:uid="{0D9D81FE-278B-4D3D-99C1-716085E07A6A}"/>
    <cellStyle name="Comma 4 2 2" xfId="55" xr:uid="{55B5DD66-3820-4EE5-AC75-E9F5F9D6A002}"/>
    <cellStyle name="Comma 4 3" xfId="44" xr:uid="{06A86941-3CDB-4E7F-9E57-FE47C8390DC2}"/>
    <cellStyle name="Comma 5" xfId="38" xr:uid="{9F77A0C1-429C-4E91-A327-1335FCF8169F}"/>
    <cellStyle name="Comma 5 2" xfId="62" xr:uid="{8D25F225-A8A1-415F-A8DB-A7C0EB509D6B}"/>
    <cellStyle name="Comma 6" xfId="64" xr:uid="{A9958476-B1E5-4B67-9E5D-505E8D259FAC}"/>
    <cellStyle name="Currency" xfId="66" builtinId="4"/>
    <cellStyle name="Currency 2" xfId="12" xr:uid="{CA0D015C-212F-4A04-B8F2-0E56F53A116E}"/>
    <cellStyle name="Currency 2 2" xfId="5" xr:uid="{CAB0B02F-56A4-417A-932C-BFE425D0ECBE}"/>
    <cellStyle name="Currency 2 2 2" xfId="21" xr:uid="{E4E033A1-3F6F-479C-818B-AB33D2C40121}"/>
    <cellStyle name="Currency 2 2 2 2" xfId="51" xr:uid="{3CA9F89A-1710-4120-87C7-8804D3BBE1DE}"/>
    <cellStyle name="Currency 2 2 3" xfId="40" xr:uid="{655C95F9-1F16-472C-A369-272C37203094}"/>
    <cellStyle name="Currency 2 3" xfId="26" xr:uid="{E9A13B97-4250-4A33-A1F3-983E726C83EA}"/>
    <cellStyle name="Currency 2 3 2" xfId="56" xr:uid="{22568F30-88BF-48DB-AA1D-A28BBD3386A0}"/>
    <cellStyle name="Currency 2 4" xfId="45" xr:uid="{8A75C9EB-8A13-4FC1-A7EC-54145456AEA6}"/>
    <cellStyle name="Currency 3" xfId="61" xr:uid="{5644402C-E423-4819-AC4B-C2D830EFE11F}"/>
    <cellStyle name="Currency 4" xfId="4" xr:uid="{1B6D43A0-D9B5-4D85-8680-224E1270E789}"/>
    <cellStyle name="Currency 4 2" xfId="20" xr:uid="{D5681E65-A782-4D86-B276-96EC28957B43}"/>
    <cellStyle name="Currency 4 2 2" xfId="50" xr:uid="{2791C78C-6944-4D25-B003-D950061E2DD6}"/>
    <cellStyle name="Currency 4 3" xfId="39" xr:uid="{1F25BBC4-C2B1-4FA7-AEF2-C195084FE3B4}"/>
    <cellStyle name="Currency 5" xfId="31" xr:uid="{DE08B425-91D2-4BCF-9B27-3B97AD390FEF}"/>
    <cellStyle name="Heading 2 10" xfId="32" xr:uid="{17BF5CB6-C22B-4382-8DAE-C86280661835}"/>
    <cellStyle name="Heading 3 Output" xfId="35" xr:uid="{2A1D1AD6-95A5-41A9-B961-9C300EE73B5A}"/>
    <cellStyle name="Heading 4 Output" xfId="36" xr:uid="{E0FAC601-C40A-4885-B877-B33711F055D4}"/>
    <cellStyle name="Input1" xfId="13" xr:uid="{89C64BA7-AA54-4ADD-9642-5338186ACE2F}"/>
    <cellStyle name="Input1 2" xfId="27" xr:uid="{59017186-8F48-45D2-8536-483FE78B2267}"/>
    <cellStyle name="Input1 2 2" xfId="57" xr:uid="{B0F1AB70-472D-444F-825C-6174CE0EAF86}"/>
    <cellStyle name="Input1 3" xfId="46" xr:uid="{69072029-8B70-45C3-BF32-43D544CA9293}"/>
    <cellStyle name="Input3" xfId="14" xr:uid="{DD7F6B7A-A9CF-4A23-8D4E-65B9D38694DB}"/>
    <cellStyle name="Input3 2" xfId="28" xr:uid="{CD6409AB-4285-4C06-8F36-A01E7B0BCB31}"/>
    <cellStyle name="Input3 2 2" xfId="58" xr:uid="{5A7D46DF-012E-4D0A-9E86-CED7F8C394C4}"/>
    <cellStyle name="Input3 3" xfId="47" xr:uid="{D452B34A-8B13-4954-8728-A2E2F2D19AF1}"/>
    <cellStyle name="Normal" xfId="0" builtinId="0"/>
    <cellStyle name="Normal 2" xfId="10" xr:uid="{E2A25AC5-C1FC-4808-830F-667DB7CFF2EB}"/>
    <cellStyle name="Normal 2 2" xfId="2" xr:uid="{0EBACF38-8ABE-4667-A3F0-B941ABAFEA70}"/>
    <cellStyle name="Normal 2 3" xfId="1" xr:uid="{4A64C658-17DA-4D09-A723-1258712CD991}"/>
    <cellStyle name="Normal 3" xfId="63" xr:uid="{7C0DBD61-B847-47CF-AF04-2D4B07C010C0}"/>
    <cellStyle name="Normal 3 2" xfId="68" xr:uid="{92317CA5-7134-4A8A-813F-98B345063425}"/>
    <cellStyle name="Normal 334" xfId="34" xr:uid="{A72C540C-869D-462D-8B07-E5A4980EB3D8}"/>
    <cellStyle name="Normal 4" xfId="65" xr:uid="{D1FDFE7A-9A55-4A92-A521-26B546BF00BA}"/>
    <cellStyle name="Normal 4 10" xfId="33" xr:uid="{4B95556B-8ED3-430E-B370-86A676E19D3E}"/>
    <cellStyle name="Normal 4 3" xfId="3" xr:uid="{21C484D7-79A6-4411-B029-23E9C6E3219A}"/>
    <cellStyle name="Number Assumptions" xfId="37" xr:uid="{8A656378-DBC3-4402-A3DF-E09D123BED33}"/>
    <cellStyle name="Percent" xfId="67" builtinId="5"/>
    <cellStyle name="Percent 2" xfId="17" xr:uid="{CFFCBDE6-8AF0-4423-A03A-5189399B0E2B}"/>
    <cellStyle name="Percent 2 2" xfId="8" xr:uid="{D0F62ED0-D77C-4277-82A1-96A3142CCFEC}"/>
    <cellStyle name="Percent 3" xfId="15" xr:uid="{97B0FDF3-5EA8-4AD2-BEAF-B7A6DC7E834C}"/>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12</xdr:col>
      <xdr:colOff>183571</xdr:colOff>
      <xdr:row>40</xdr:row>
      <xdr:rowOff>167650</xdr:rowOff>
    </xdr:to>
    <xdr:pic>
      <xdr:nvPicPr>
        <xdr:cNvPr id="3" name="Picture 2">
          <a:extLst>
            <a:ext uri="{FF2B5EF4-FFF2-40B4-BE49-F238E27FC236}">
              <a16:creationId xmlns:a16="http://schemas.microsoft.com/office/drawing/2014/main" id="{D2FDC8DC-F839-4EE5-A55C-0A59AE327886}"/>
            </a:ext>
          </a:extLst>
        </xdr:cNvPr>
        <xdr:cNvPicPr>
          <a:picLocks noChangeAspect="1"/>
        </xdr:cNvPicPr>
      </xdr:nvPicPr>
      <xdr:blipFill>
        <a:blip xmlns:r="http://schemas.openxmlformats.org/officeDocument/2006/relationships" r:embed="rId1"/>
        <a:stretch>
          <a:fillRect/>
        </a:stretch>
      </xdr:blipFill>
      <xdr:spPr>
        <a:xfrm>
          <a:off x="0" y="605518"/>
          <a:ext cx="7533333" cy="6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ccgovau-my.sharepoint.com/Users/ap149/AppData/Local/Microsoft/Windows/Temporary%20Internet%20Files/Content.Outlook/NV2TXG4I/COMMERCIAL%20SERVICES/Reporting/2010-2011/ACS/P12%20June-11/ACS%20EOM%20Report%20JUNE-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cccgovau-my.sharepoint.com/Users/a.peij/Documents/EQL/Public%20Lighting/Modelling/Business%20Case_v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cccgovau-my.sharepoint.com/Users/dshort/AppData/Local/Microsoft/Windows/INetCache/Content.Outlook/W115CCDO/DS%20ERGON%20TSS%20FY20%20Public%20lighting%20model.xlsm"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6.8%20STPIS%20Exclusion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ER2020%20Project\Modelling\Regulatory%20Proposal\Energex\Submitted%20Files\EGX%208.003%20PTRM%20-%20SCS%20JAN19%20PUBLIC.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cccgovau-my.sharepoint.com/Forecast/ERG%20-%20Proposal%20Tables%20and%20Charts%20-%20v2.0%20-%20Draft%20-%2006.07.2018%20(WIP).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cccgovau-my.sharepoint.com/AlexPeij/EQL/StreetLighting/Energex%20Street%20Lighting%20Model%2007082018.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BNEWAS41\DMNFSL1\A_Annual%20Pricing%20Proposal%20(AER)\Pricing%20Proposal%202011-12\20110531_Pricing%20Proposal%20-%20AER%20Final%20Revised%20No%20Gamma%20(GOVT%20DECISION)\20110601%20Pricing%20Proposal%20Tables%20FINAL%20Revised%20No%20Gamma%20DCOS%20v4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cccgovau-my.sharepoint.com/Users/ap149/AppData/Local/Microsoft/Windows/Temporary%20Internet%20Files/Content.Outlook/NV2TXG4I/Copy%20of%20Public%20lighting%20Standard%20Estimates%202015-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Stage%202\05%20Reporting\ACS%20Monthly%20Financial%20Reports\08-Feb-11\ACS%20EOM%20Report%20FEB-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cccgovau-my.sharepoint.com/sites/AER2025project-ACS/Shared%20Documents/Regulatory%20Proposal%20Final%20Documents/21%20November%202023/AER%20-%20Ergon%202025-30%20Public%20Lighting%20PTRM.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cccgovau-my.sharepoint.com/Users/dshort/AppData/Local/Microsoft/Windows/INetCache/Content.Outlook/W115CCDO/EGX%20PTRM%20PL_.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PRICING\A_Projects\RDP2015\ACS%20Pricing%20Model%20LATES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PRICING\A_Alternative%20Control%20Services%20(ACS)\2014_15\Quoted%20Services%20Calculator%20-%202014_15%20DRAF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gcoa1\CEFNP\COMMERCIAL%20SERVICES\Reporting\2010-2011\Executive\12_June\Group%20Report%20JUNE%2020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cccgovau-my.sharepoint.com/Users/a.peij/AppData/Local/Microsoft/Windows/Temporary%20Internet%20Files/Content.Outlook/URU2XJXQ/Ergon%20Street%20Lighting%20Model%20reduced%20v6.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cds02b\homes$\dshort\RedirectedDesktop\Pricing%20and%20Tariffs\AER2025%20Public%20Lighting\Ergon%20Public%20Lighting%20Energy%20Savings%20AER2030%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mpts"/>
      <sheetName val="Overview"/>
      <sheetName val="Summary"/>
      <sheetName val="Summary for Gill"/>
      <sheetName val="Summary Board Report YTD ONLY"/>
      <sheetName val="Summary Board Report by Month"/>
      <sheetName val="Product WO PIVOT"/>
      <sheetName val="Activity PIVOT"/>
      <sheetName val="Forecast &amp; BUD"/>
      <sheetName val=" Forecast Summary"/>
      <sheetName val="BUD by Qty"/>
      <sheetName val="FORECAST CALCULATION"/>
      <sheetName val="Flex Budget"/>
      <sheetName val="Summary for Reg"/>
      <sheetName val="Streetllightling Detail"/>
      <sheetName val="No of Services Quoted for Reg"/>
      <sheetName val="FBS Unit Costing"/>
      <sheetName val="FEE BASED BILLINGS"/>
      <sheetName val="FEE BASED BILLINGS DETAIL"/>
      <sheetName val="FEE BASED BILLINGS - NO CHARGE"/>
      <sheetName val="FEE BASED BILLINGS by rate"/>
      <sheetName val="Product PIVOT"/>
      <sheetName val="P001"/>
      <sheetName val="St Light Activity PIVOT"/>
      <sheetName val="MSR to GL reconciliation"/>
      <sheetName val="FRC 213 &amp; 013 PIVOT"/>
      <sheetName val="ACS Products"/>
      <sheetName val="ACS Activities"/>
      <sheetName val="MSR246"/>
      <sheetName val="FRC 213 &amp; 013"/>
      <sheetName val="FBS ACT Summary"/>
      <sheetName val="QUOTED ACT Summary"/>
      <sheetName val="Lookups"/>
      <sheetName val="Forecast"/>
      <sheetName val="Budget"/>
      <sheetName val="instructions"/>
      <sheetName val="To 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sheetData sheetId="31"/>
      <sheetData sheetId="32" refreshError="1">
        <row r="2">
          <cell r="B2" t="str">
            <v>Service Order Revenue Lookup</v>
          </cell>
        </row>
        <row r="4">
          <cell r="A4">
            <v>9</v>
          </cell>
          <cell r="B4" t="str">
            <v>CODE</v>
          </cell>
        </row>
        <row r="5">
          <cell r="B5">
            <v>1</v>
          </cell>
        </row>
        <row r="6">
          <cell r="B6">
            <v>100</v>
          </cell>
        </row>
        <row r="7">
          <cell r="B7">
            <v>102</v>
          </cell>
        </row>
        <row r="8">
          <cell r="B8">
            <v>104</v>
          </cell>
        </row>
        <row r="9">
          <cell r="B9">
            <v>106</v>
          </cell>
        </row>
        <row r="10">
          <cell r="B10">
            <v>108</v>
          </cell>
        </row>
        <row r="11">
          <cell r="B11">
            <v>110</v>
          </cell>
        </row>
        <row r="12">
          <cell r="B12">
            <v>116</v>
          </cell>
        </row>
        <row r="13">
          <cell r="B13">
            <v>118</v>
          </cell>
        </row>
        <row r="14">
          <cell r="B14">
            <v>120</v>
          </cell>
        </row>
        <row r="15">
          <cell r="B15">
            <v>122</v>
          </cell>
        </row>
        <row r="16">
          <cell r="B16">
            <v>124</v>
          </cell>
        </row>
        <row r="17">
          <cell r="B17">
            <v>126</v>
          </cell>
        </row>
        <row r="18">
          <cell r="B18">
            <v>128</v>
          </cell>
        </row>
        <row r="19">
          <cell r="B19">
            <v>148</v>
          </cell>
        </row>
        <row r="20">
          <cell r="B20">
            <v>150</v>
          </cell>
        </row>
        <row r="21">
          <cell r="B21">
            <v>152</v>
          </cell>
        </row>
        <row r="22">
          <cell r="B22">
            <v>153</v>
          </cell>
        </row>
        <row r="23">
          <cell r="B23">
            <v>156</v>
          </cell>
        </row>
        <row r="24">
          <cell r="B24">
            <v>158</v>
          </cell>
        </row>
        <row r="25">
          <cell r="B25">
            <v>162</v>
          </cell>
        </row>
        <row r="26">
          <cell r="B26">
            <v>200</v>
          </cell>
        </row>
        <row r="27">
          <cell r="B27">
            <v>202</v>
          </cell>
        </row>
        <row r="28">
          <cell r="B28">
            <v>204</v>
          </cell>
        </row>
        <row r="29">
          <cell r="B29">
            <v>206</v>
          </cell>
        </row>
        <row r="30">
          <cell r="B30">
            <v>208</v>
          </cell>
        </row>
        <row r="31">
          <cell r="B31">
            <v>210</v>
          </cell>
        </row>
        <row r="32">
          <cell r="B32">
            <v>212</v>
          </cell>
        </row>
        <row r="33">
          <cell r="B33">
            <v>216</v>
          </cell>
        </row>
        <row r="34">
          <cell r="B34">
            <v>220</v>
          </cell>
        </row>
        <row r="35">
          <cell r="B35">
            <v>222</v>
          </cell>
        </row>
        <row r="36">
          <cell r="B36">
            <v>224</v>
          </cell>
        </row>
        <row r="37">
          <cell r="B37">
            <v>226</v>
          </cell>
        </row>
        <row r="38">
          <cell r="B38">
            <v>228</v>
          </cell>
        </row>
        <row r="39">
          <cell r="B39">
            <v>230</v>
          </cell>
        </row>
        <row r="40">
          <cell r="B40">
            <v>232</v>
          </cell>
        </row>
        <row r="41">
          <cell r="B41">
            <v>234</v>
          </cell>
        </row>
        <row r="42">
          <cell r="B42">
            <v>236</v>
          </cell>
        </row>
        <row r="43">
          <cell r="B43">
            <v>238</v>
          </cell>
        </row>
        <row r="44">
          <cell r="B44">
            <v>240</v>
          </cell>
        </row>
        <row r="45">
          <cell r="B45">
            <v>300</v>
          </cell>
        </row>
        <row r="46">
          <cell r="B46">
            <v>302</v>
          </cell>
        </row>
        <row r="47">
          <cell r="B47">
            <v>304</v>
          </cell>
        </row>
        <row r="48">
          <cell r="B48">
            <v>306</v>
          </cell>
        </row>
        <row r="49">
          <cell r="B49">
            <v>308</v>
          </cell>
        </row>
        <row r="50">
          <cell r="B50">
            <v>310</v>
          </cell>
        </row>
        <row r="51">
          <cell r="B51">
            <v>312</v>
          </cell>
        </row>
        <row r="52">
          <cell r="B52">
            <v>314</v>
          </cell>
        </row>
        <row r="53">
          <cell r="B53">
            <v>318</v>
          </cell>
        </row>
        <row r="54">
          <cell r="B54">
            <v>320</v>
          </cell>
        </row>
        <row r="55">
          <cell r="B55">
            <v>322</v>
          </cell>
        </row>
        <row r="56">
          <cell r="B56">
            <v>328</v>
          </cell>
        </row>
        <row r="57">
          <cell r="B57">
            <v>400</v>
          </cell>
        </row>
        <row r="58">
          <cell r="B58">
            <v>402</v>
          </cell>
        </row>
        <row r="59">
          <cell r="B59">
            <v>404</v>
          </cell>
        </row>
        <row r="60">
          <cell r="B60">
            <v>500</v>
          </cell>
        </row>
        <row r="61">
          <cell r="B61">
            <v>502</v>
          </cell>
        </row>
        <row r="62">
          <cell r="B62">
            <v>503</v>
          </cell>
        </row>
        <row r="63">
          <cell r="B63">
            <v>504</v>
          </cell>
        </row>
        <row r="64">
          <cell r="B64">
            <v>506</v>
          </cell>
        </row>
        <row r="65">
          <cell r="B65">
            <v>508</v>
          </cell>
        </row>
        <row r="66">
          <cell r="B66">
            <v>510</v>
          </cell>
        </row>
        <row r="67">
          <cell r="B67">
            <v>512</v>
          </cell>
        </row>
        <row r="68">
          <cell r="B68">
            <v>514</v>
          </cell>
        </row>
        <row r="69">
          <cell r="B69">
            <v>515</v>
          </cell>
        </row>
        <row r="70">
          <cell r="B70">
            <v>516</v>
          </cell>
        </row>
        <row r="71">
          <cell r="B71">
            <v>518</v>
          </cell>
        </row>
        <row r="72">
          <cell r="B72">
            <v>520</v>
          </cell>
        </row>
        <row r="73">
          <cell r="B73">
            <v>522</v>
          </cell>
        </row>
        <row r="74">
          <cell r="B74">
            <v>524</v>
          </cell>
        </row>
        <row r="75">
          <cell r="B75">
            <v>526</v>
          </cell>
        </row>
        <row r="76">
          <cell r="B76">
            <v>700</v>
          </cell>
        </row>
        <row r="77">
          <cell r="B77">
            <v>702</v>
          </cell>
        </row>
        <row r="78">
          <cell r="B78">
            <v>704</v>
          </cell>
        </row>
        <row r="79">
          <cell r="B79">
            <v>706</v>
          </cell>
        </row>
        <row r="80">
          <cell r="B80">
            <v>800</v>
          </cell>
        </row>
        <row r="81">
          <cell r="B81">
            <v>802</v>
          </cell>
        </row>
        <row r="82">
          <cell r="B82">
            <v>902</v>
          </cell>
        </row>
        <row r="83">
          <cell r="B83">
            <v>904</v>
          </cell>
        </row>
        <row r="84">
          <cell r="B84">
            <v>908</v>
          </cell>
        </row>
        <row r="85">
          <cell r="B85">
            <v>910</v>
          </cell>
        </row>
        <row r="86">
          <cell r="B86">
            <v>916</v>
          </cell>
        </row>
        <row r="87">
          <cell r="B87">
            <v>918</v>
          </cell>
        </row>
        <row r="88">
          <cell r="B88">
            <v>920</v>
          </cell>
        </row>
        <row r="89">
          <cell r="B89">
            <v>924</v>
          </cell>
        </row>
        <row r="90">
          <cell r="B90">
            <v>926</v>
          </cell>
        </row>
        <row r="91">
          <cell r="B91">
            <v>928</v>
          </cell>
        </row>
        <row r="92">
          <cell r="B92">
            <v>939</v>
          </cell>
        </row>
        <row r="93">
          <cell r="B93">
            <v>957</v>
          </cell>
        </row>
        <row r="94">
          <cell r="B94">
            <v>999</v>
          </cell>
        </row>
        <row r="95">
          <cell r="B95">
            <v>1004</v>
          </cell>
        </row>
        <row r="96">
          <cell r="B96">
            <v>1006</v>
          </cell>
        </row>
        <row r="97">
          <cell r="B97">
            <v>1008</v>
          </cell>
        </row>
        <row r="98">
          <cell r="B98">
            <v>1010</v>
          </cell>
        </row>
        <row r="99">
          <cell r="B99">
            <v>1012</v>
          </cell>
        </row>
        <row r="100">
          <cell r="B100">
            <v>1014</v>
          </cell>
        </row>
        <row r="101">
          <cell r="B101">
            <v>1016</v>
          </cell>
        </row>
        <row r="102">
          <cell r="B102">
            <v>1018</v>
          </cell>
        </row>
        <row r="103">
          <cell r="B103">
            <v>1026</v>
          </cell>
        </row>
        <row r="104">
          <cell r="B104">
            <v>1028</v>
          </cell>
        </row>
        <row r="105">
          <cell r="B105">
            <v>1040</v>
          </cell>
        </row>
        <row r="106">
          <cell r="B106">
            <v>1042</v>
          </cell>
        </row>
        <row r="107">
          <cell r="B107">
            <v>1044</v>
          </cell>
        </row>
        <row r="108">
          <cell r="B108">
            <v>1045</v>
          </cell>
        </row>
        <row r="109">
          <cell r="B109">
            <v>1200</v>
          </cell>
        </row>
        <row r="110">
          <cell r="B110">
            <v>1202</v>
          </cell>
        </row>
        <row r="111">
          <cell r="B111">
            <v>1204</v>
          </cell>
        </row>
        <row r="112">
          <cell r="B112">
            <v>1206</v>
          </cell>
        </row>
        <row r="113">
          <cell r="B113">
            <v>1208</v>
          </cell>
        </row>
        <row r="114">
          <cell r="B114">
            <v>1210</v>
          </cell>
        </row>
        <row r="115">
          <cell r="B115">
            <v>1400</v>
          </cell>
        </row>
        <row r="116">
          <cell r="B116">
            <v>1500</v>
          </cell>
        </row>
        <row r="117">
          <cell r="B117">
            <v>1600</v>
          </cell>
        </row>
        <row r="118">
          <cell r="B118">
            <v>1602</v>
          </cell>
        </row>
        <row r="119">
          <cell r="B119">
            <v>1700</v>
          </cell>
        </row>
        <row r="120">
          <cell r="B120">
            <v>1702</v>
          </cell>
        </row>
        <row r="121">
          <cell r="B121">
            <v>9998</v>
          </cell>
        </row>
        <row r="122">
          <cell r="B122">
            <v>9999</v>
          </cell>
        </row>
      </sheetData>
      <sheetData sheetId="33"/>
      <sheetData sheetId="34" refreshError="1"/>
      <sheetData sheetId="35"/>
      <sheetData sheetId="3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calcs"/>
      <sheetName val="Energex"/>
      <sheetName val="Ergon"/>
      <sheetName val="Energex Charts"/>
      <sheetName val="Ergon Charts"/>
      <sheetName val="Energex BC - Output Tables"/>
      <sheetName val="Ergon BC - Output Tables"/>
      <sheetName val="Escalations"/>
      <sheetName val="Sheet3"/>
    </sheetNames>
    <sheetDataSet>
      <sheetData sheetId="0">
        <row r="21">
          <cell r="C21">
            <v>365.25</v>
          </cell>
        </row>
      </sheetData>
      <sheetData sheetId="1"/>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gon &gt;&gt;&gt;"/>
      <sheetName val="Input Data"/>
      <sheetName val="Public Lighting Pricing"/>
      <sheetName val="Output Tables"/>
      <sheetName val="NLP1"/>
      <sheetName val="NLP2"/>
      <sheetName val="NLP4"/>
    </sheetNames>
    <sheetDataSet>
      <sheetData sheetId="0"/>
      <sheetData sheetId="1">
        <row r="79">
          <cell r="C79">
            <v>0.1</v>
          </cell>
        </row>
        <row r="88">
          <cell r="C88">
            <v>0.20457660261384553</v>
          </cell>
        </row>
        <row r="89">
          <cell r="C89">
            <v>0.11546254822655058</v>
          </cell>
        </row>
      </sheetData>
      <sheetData sheetId="2">
        <row r="37">
          <cell r="C37">
            <v>13.590581422437749</v>
          </cell>
        </row>
      </sheetData>
      <sheetData sheetId="3">
        <row r="4">
          <cell r="B4">
            <v>0.77964</v>
          </cell>
        </row>
      </sheetData>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 only"/>
      <sheetName val="Business &amp; other details"/>
      <sheetName val="Intro"/>
      <sheetName val="DMS input"/>
      <sheetName val="PTRM input"/>
      <sheetName val="WACC"/>
      <sheetName val="Assets"/>
      <sheetName val="DMIA"/>
      <sheetName val="Depreciation_Profile"/>
      <sheetName val="Analysis"/>
      <sheetName val="Forecast revenues"/>
      <sheetName val="X factors"/>
      <sheetName val="Revenue summary"/>
      <sheetName val="Equity raising costs"/>
      <sheetName val="Debt raising costs"/>
      <sheetName val="Chart 1-Revenue"/>
      <sheetName val="Chart 2-Price path"/>
      <sheetName val="Chart 3-Building blocks"/>
    </sheetNames>
    <sheetDataSet>
      <sheetData sheetId="0">
        <row r="8">
          <cell r="B8" t="str">
            <v>ActewAGL Distribution</v>
          </cell>
        </row>
        <row r="51">
          <cell r="E51" t="e">
            <v>#REF!</v>
          </cell>
        </row>
        <row r="52">
          <cell r="E52" t="e">
            <v>#REF!</v>
          </cell>
        </row>
        <row r="53">
          <cell r="E53"/>
        </row>
        <row r="54">
          <cell r="E54" t="e">
            <v>#REF!</v>
          </cell>
        </row>
        <row r="55">
          <cell r="E55" t="str">
            <v>2024</v>
          </cell>
        </row>
        <row r="56">
          <cell r="E56" t="str">
            <v>2024</v>
          </cell>
        </row>
        <row r="57">
          <cell r="E57" t="str">
            <v>2019</v>
          </cell>
        </row>
        <row r="58">
          <cell r="E58" t="str">
            <v>2024</v>
          </cell>
        </row>
        <row r="89">
          <cell r="B89">
            <v>1</v>
          </cell>
          <cell r="C89" t="str">
            <v>dms_FRCP_y1</v>
          </cell>
          <cell r="D89">
            <v>1</v>
          </cell>
          <cell r="E89" t="str">
            <v>CRCP_y1</v>
          </cell>
          <cell r="H89" t="str">
            <v>2018-19</v>
          </cell>
          <cell r="J89">
            <v>1</v>
          </cell>
          <cell r="M89" t="e">
            <v>#NAME?</v>
          </cell>
          <cell r="O89" t="e">
            <v>#NAME?</v>
          </cell>
        </row>
        <row r="90">
          <cell r="B90">
            <v>2</v>
          </cell>
          <cell r="C90" t="str">
            <v>dms_FRCP_y2</v>
          </cell>
          <cell r="D90">
            <v>2</v>
          </cell>
          <cell r="E90" t="str">
            <v>CRCP_y2</v>
          </cell>
          <cell r="F90" t="str">
            <v>2020-21</v>
          </cell>
          <cell r="H90" t="str">
            <v>2017-18</v>
          </cell>
          <cell r="J90">
            <v>2</v>
          </cell>
          <cell r="M90" t="e">
            <v>#NAME?</v>
          </cell>
          <cell r="O90" t="e">
            <v>#NAME?</v>
          </cell>
        </row>
        <row r="91">
          <cell r="B91">
            <v>3</v>
          </cell>
          <cell r="C91" t="str">
            <v>dms_FRCP_y3</v>
          </cell>
          <cell r="D91">
            <v>3</v>
          </cell>
          <cell r="E91" t="str">
            <v>CRCP_y3</v>
          </cell>
          <cell r="F91" t="str">
            <v>2021-22</v>
          </cell>
          <cell r="H91" t="str">
            <v>2016-17</v>
          </cell>
          <cell r="J91">
            <v>3</v>
          </cell>
          <cell r="M91" t="e">
            <v>#NAME?</v>
          </cell>
          <cell r="O91" t="e">
            <v>#NAME?</v>
          </cell>
        </row>
        <row r="92">
          <cell r="B92">
            <v>4</v>
          </cell>
          <cell r="C92" t="str">
            <v>dms_FRCP_y4</v>
          </cell>
          <cell r="D92">
            <v>4</v>
          </cell>
          <cell r="E92" t="str">
            <v>CRCP_y4</v>
          </cell>
          <cell r="F92" t="str">
            <v>2022-23</v>
          </cell>
          <cell r="H92" t="str">
            <v>2015-16</v>
          </cell>
          <cell r="J92">
            <v>4</v>
          </cell>
          <cell r="M92" t="e">
            <v>#NAME?</v>
          </cell>
          <cell r="O92" t="e">
            <v>#NAME?</v>
          </cell>
        </row>
        <row r="93">
          <cell r="B93">
            <v>5</v>
          </cell>
          <cell r="C93" t="str">
            <v>dms_FRCP_y5</v>
          </cell>
          <cell r="D93">
            <v>5</v>
          </cell>
          <cell r="E93" t="str">
            <v>CRCP_y5</v>
          </cell>
          <cell r="F93" t="str">
            <v>2023-24</v>
          </cell>
          <cell r="H93" t="str">
            <v>2014-15</v>
          </cell>
          <cell r="J93">
            <v>5</v>
          </cell>
          <cell r="M93" t="e">
            <v>#NAME?</v>
          </cell>
          <cell r="O93" t="e">
            <v>#NAME?</v>
          </cell>
        </row>
        <row r="94">
          <cell r="B94">
            <v>6</v>
          </cell>
          <cell r="C94" t="str">
            <v>dms_FRCP_y6</v>
          </cell>
          <cell r="D94">
            <v>6</v>
          </cell>
          <cell r="E94" t="str">
            <v>CRCP_y6</v>
          </cell>
          <cell r="F94" t="str">
            <v>2024-25</v>
          </cell>
          <cell r="H94" t="str">
            <v>2013-14</v>
          </cell>
          <cell r="J94">
            <v>6</v>
          </cell>
          <cell r="M94" t="e">
            <v>#NAME?</v>
          </cell>
          <cell r="O94" t="e">
            <v>#NAME?</v>
          </cell>
        </row>
        <row r="95">
          <cell r="B95">
            <v>7</v>
          </cell>
          <cell r="C95" t="str">
            <v>dms_FRCP_y7</v>
          </cell>
          <cell r="D95">
            <v>7</v>
          </cell>
          <cell r="E95" t="str">
            <v>CRCP_y7</v>
          </cell>
          <cell r="F95" t="str">
            <v>2025-26</v>
          </cell>
          <cell r="H95" t="str">
            <v>2012-13</v>
          </cell>
          <cell r="J95">
            <v>7</v>
          </cell>
          <cell r="M95" t="e">
            <v>#NAME?</v>
          </cell>
          <cell r="O95" t="e">
            <v>#NAME?</v>
          </cell>
        </row>
        <row r="96">
          <cell r="B96">
            <v>8</v>
          </cell>
          <cell r="C96" t="str">
            <v>dms_FRCP_y8</v>
          </cell>
          <cell r="D96">
            <v>8</v>
          </cell>
          <cell r="E96" t="str">
            <v>CRCP_y8</v>
          </cell>
          <cell r="F96" t="str">
            <v>2026-27</v>
          </cell>
          <cell r="H96" t="str">
            <v>2011-12</v>
          </cell>
          <cell r="J96">
            <v>8</v>
          </cell>
          <cell r="M96" t="e">
            <v>#NAME?</v>
          </cell>
          <cell r="O96" t="e">
            <v>#NAME?</v>
          </cell>
        </row>
        <row r="97">
          <cell r="B97">
            <v>9</v>
          </cell>
          <cell r="C97" t="str">
            <v>dms_FRCP_y9</v>
          </cell>
          <cell r="D97">
            <v>9</v>
          </cell>
          <cell r="E97" t="str">
            <v>CRCP_y9</v>
          </cell>
          <cell r="F97" t="str">
            <v>2027-28</v>
          </cell>
          <cell r="H97" t="str">
            <v>2010-11</v>
          </cell>
          <cell r="J97">
            <v>9</v>
          </cell>
          <cell r="M97" t="e">
            <v>#NAME?</v>
          </cell>
          <cell r="O97" t="e">
            <v>#NAME?</v>
          </cell>
        </row>
        <row r="98">
          <cell r="B98">
            <v>10</v>
          </cell>
          <cell r="C98" t="str">
            <v>dms_FRCP_y10</v>
          </cell>
          <cell r="D98">
            <v>10</v>
          </cell>
          <cell r="E98" t="str">
            <v>CRCP_y10</v>
          </cell>
          <cell r="F98" t="str">
            <v>2028-29</v>
          </cell>
          <cell r="H98" t="str">
            <v>2009-10</v>
          </cell>
          <cell r="J98">
            <v>10</v>
          </cell>
          <cell r="M98" t="e">
            <v>#NAME?</v>
          </cell>
          <cell r="O98" t="e">
            <v>#NAME?</v>
          </cell>
        </row>
        <row r="99">
          <cell r="B99">
            <v>11</v>
          </cell>
          <cell r="C99" t="str">
            <v>dms_FRCP_y11</v>
          </cell>
          <cell r="D99">
            <v>11</v>
          </cell>
          <cell r="E99" t="str">
            <v>CRCP_y11</v>
          </cell>
          <cell r="F99" t="str">
            <v>2029-30</v>
          </cell>
          <cell r="H99" t="str">
            <v>2008-09</v>
          </cell>
          <cell r="J99">
            <v>11</v>
          </cell>
          <cell r="M99" t="e">
            <v>#NAME?</v>
          </cell>
          <cell r="O99" t="e">
            <v>#NAME?</v>
          </cell>
        </row>
        <row r="100">
          <cell r="B100">
            <v>12</v>
          </cell>
          <cell r="C100" t="str">
            <v>dms_FRCP_y12</v>
          </cell>
          <cell r="D100">
            <v>12</v>
          </cell>
          <cell r="E100" t="str">
            <v>CRCP_y12</v>
          </cell>
          <cell r="F100" t="str">
            <v>2030-31</v>
          </cell>
          <cell r="H100" t="str">
            <v>2007-08</v>
          </cell>
          <cell r="J100">
            <v>12</v>
          </cell>
          <cell r="M100" t="e">
            <v>#NAME?</v>
          </cell>
          <cell r="O100" t="e">
            <v>#NAME?</v>
          </cell>
        </row>
        <row r="101">
          <cell r="B101">
            <v>13</v>
          </cell>
          <cell r="C101" t="str">
            <v>dms_FRCP_y13</v>
          </cell>
          <cell r="D101">
            <v>13</v>
          </cell>
          <cell r="E101" t="str">
            <v>CRCP_y13</v>
          </cell>
          <cell r="F101" t="str">
            <v>2031-32</v>
          </cell>
          <cell r="H101" t="str">
            <v>2006-07</v>
          </cell>
          <cell r="J101">
            <v>13</v>
          </cell>
          <cell r="M101" t="e">
            <v>#NAME?</v>
          </cell>
          <cell r="O101" t="e">
            <v>#NAME?</v>
          </cell>
        </row>
        <row r="102">
          <cell r="B102">
            <v>14</v>
          </cell>
          <cell r="C102" t="str">
            <v>dms_FRCP_y14</v>
          </cell>
          <cell r="D102">
            <v>14</v>
          </cell>
          <cell r="E102" t="str">
            <v>CRCP_y14</v>
          </cell>
          <cell r="F102" t="str">
            <v>2032-33</v>
          </cell>
          <cell r="H102" t="str">
            <v>2005-06</v>
          </cell>
          <cell r="J102">
            <v>14</v>
          </cell>
          <cell r="M102" t="e">
            <v>#NAME?</v>
          </cell>
          <cell r="O102" t="e">
            <v>#NAME?</v>
          </cell>
        </row>
        <row r="103">
          <cell r="B103">
            <v>15</v>
          </cell>
          <cell r="C103" t="str">
            <v>dms_FRCP_y15</v>
          </cell>
          <cell r="D103">
            <v>15</v>
          </cell>
          <cell r="E103" t="str">
            <v>CRCP_y15</v>
          </cell>
          <cell r="H103" t="str">
            <v>2004-05</v>
          </cell>
          <cell r="J103">
            <v>15</v>
          </cell>
          <cell r="M103" t="e">
            <v>#NAME?</v>
          </cell>
          <cell r="O103" t="e">
            <v>#NAME?</v>
          </cell>
        </row>
        <row r="104">
          <cell r="M104" t="e">
            <v>#NAME?</v>
          </cell>
          <cell r="O104" t="e">
            <v>#NAME?</v>
          </cell>
        </row>
        <row r="105">
          <cell r="M105" t="e">
            <v>#NAME?</v>
          </cell>
          <cell r="O105" t="e">
            <v>#NAME?</v>
          </cell>
        </row>
        <row r="106">
          <cell r="M106" t="e">
            <v>#NAME?</v>
          </cell>
          <cell r="O106" t="e">
            <v>#NAME?</v>
          </cell>
        </row>
        <row r="107">
          <cell r="C107" t="str">
            <v>2006-07</v>
          </cell>
          <cell r="D107">
            <v>2007</v>
          </cell>
          <cell r="G107" t="str">
            <v>2016-17</v>
          </cell>
          <cell r="H107" t="str">
            <v>2017</v>
          </cell>
          <cell r="M107" t="e">
            <v>#NAME?</v>
          </cell>
          <cell r="O107" t="e">
            <v>#NAME?</v>
          </cell>
        </row>
        <row r="108">
          <cell r="C108" t="str">
            <v>2007-08</v>
          </cell>
          <cell r="D108" t="str">
            <v>2008</v>
          </cell>
          <cell r="G108" t="str">
            <v>2017-18</v>
          </cell>
          <cell r="H108" t="str">
            <v>2018</v>
          </cell>
        </row>
        <row r="109">
          <cell r="C109" t="str">
            <v>2008-09</v>
          </cell>
          <cell r="D109" t="str">
            <v>2009</v>
          </cell>
          <cell r="G109" t="str">
            <v>2018-19</v>
          </cell>
          <cell r="H109" t="str">
            <v>2019</v>
          </cell>
        </row>
        <row r="110">
          <cell r="C110" t="str">
            <v>2009-10</v>
          </cell>
          <cell r="D110" t="str">
            <v>2010</v>
          </cell>
          <cell r="G110" t="str">
            <v>2019-20</v>
          </cell>
          <cell r="H110" t="str">
            <v>2020</v>
          </cell>
        </row>
        <row r="111">
          <cell r="C111" t="str">
            <v>2010-11</v>
          </cell>
          <cell r="D111" t="str">
            <v>2011</v>
          </cell>
          <cell r="G111" t="str">
            <v>2020-21</v>
          </cell>
          <cell r="H111" t="str">
            <v>2021</v>
          </cell>
        </row>
        <row r="112">
          <cell r="C112" t="str">
            <v>2011-12</v>
          </cell>
          <cell r="D112" t="str">
            <v>2012</v>
          </cell>
          <cell r="G112" t="str">
            <v>2021-22</v>
          </cell>
          <cell r="H112" t="str">
            <v>2022</v>
          </cell>
        </row>
        <row r="113">
          <cell r="C113" t="str">
            <v>2012-13</v>
          </cell>
          <cell r="D113" t="str">
            <v>2013</v>
          </cell>
          <cell r="G113" t="str">
            <v>2022-23</v>
          </cell>
          <cell r="H113" t="str">
            <v>2023</v>
          </cell>
        </row>
        <row r="114">
          <cell r="C114" t="str">
            <v>2013-14</v>
          </cell>
          <cell r="D114" t="str">
            <v>2014</v>
          </cell>
          <cell r="G114" t="str">
            <v>2023-24</v>
          </cell>
          <cell r="H114" t="str">
            <v>2024</v>
          </cell>
        </row>
        <row r="115">
          <cell r="C115" t="str">
            <v>2014-15</v>
          </cell>
          <cell r="D115" t="str">
            <v>2015</v>
          </cell>
          <cell r="G115" t="str">
            <v>2024-25</v>
          </cell>
          <cell r="H115" t="str">
            <v>2025</v>
          </cell>
        </row>
        <row r="116">
          <cell r="C116" t="str">
            <v>2015-16</v>
          </cell>
          <cell r="D116" t="str">
            <v>2016</v>
          </cell>
          <cell r="G116" t="str">
            <v>2025-26</v>
          </cell>
          <cell r="H116" t="str">
            <v>2026</v>
          </cell>
        </row>
        <row r="117">
          <cell r="C117" t="str">
            <v>2016-17</v>
          </cell>
          <cell r="D117" t="str">
            <v>2017</v>
          </cell>
          <cell r="G117" t="str">
            <v>2026-27</v>
          </cell>
          <cell r="H117" t="str">
            <v>2027</v>
          </cell>
        </row>
        <row r="118">
          <cell r="C118" t="str">
            <v>2017-18</v>
          </cell>
          <cell r="D118" t="str">
            <v>2018</v>
          </cell>
          <cell r="G118" t="str">
            <v>2027-28</v>
          </cell>
          <cell r="H118" t="str">
            <v>2028</v>
          </cell>
        </row>
        <row r="119">
          <cell r="C119" t="str">
            <v>2018-19</v>
          </cell>
          <cell r="D119">
            <v>2019</v>
          </cell>
          <cell r="G119" t="str">
            <v>2028-29</v>
          </cell>
          <cell r="H119" t="str">
            <v>2029</v>
          </cell>
        </row>
        <row r="120">
          <cell r="C120" t="str">
            <v>2019-20</v>
          </cell>
          <cell r="D120" t="str">
            <v>2020</v>
          </cell>
          <cell r="G120" t="str">
            <v>2029-30</v>
          </cell>
          <cell r="H120" t="str">
            <v>2030</v>
          </cell>
        </row>
        <row r="121">
          <cell r="C121" t="str">
            <v>2019-20</v>
          </cell>
          <cell r="D121" t="str">
            <v>2020</v>
          </cell>
          <cell r="G121" t="str">
            <v>2030-31</v>
          </cell>
          <cell r="H121" t="str">
            <v>2031</v>
          </cell>
        </row>
        <row r="122">
          <cell r="C122" t="str">
            <v>2020-21</v>
          </cell>
          <cell r="D122" t="str">
            <v>2021</v>
          </cell>
        </row>
        <row r="123">
          <cell r="C123" t="str">
            <v>2021-22</v>
          </cell>
          <cell r="D123" t="str">
            <v>2022</v>
          </cell>
        </row>
        <row r="124">
          <cell r="C124" t="str">
            <v>2022-23</v>
          </cell>
          <cell r="D124" t="str">
            <v>2023</v>
          </cell>
        </row>
        <row r="125">
          <cell r="C125" t="str">
            <v>2023-24</v>
          </cell>
          <cell r="D125" t="str">
            <v>2024</v>
          </cell>
        </row>
        <row r="126">
          <cell r="C126" t="str">
            <v>2024-25</v>
          </cell>
          <cell r="D126" t="str">
            <v>2025</v>
          </cell>
        </row>
      </sheetData>
      <sheetData sheetId="1"/>
      <sheetData sheetId="2"/>
      <sheetData sheetId="3"/>
      <sheetData sheetId="4"/>
      <sheetData sheetId="5"/>
      <sheetData sheetId="6"/>
      <sheetData sheetId="7"/>
      <sheetData sheetId="8">
        <row r="8">
          <cell r="G8" t="str">
            <v>Yes</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Input_Inflation"/>
      <sheetName val="Charts_Revenue"/>
      <sheetName val="Charts_Opex"/>
      <sheetName val="Charts_Capex"/>
      <sheetName val="Charts_RAB"/>
      <sheetName val="SCS"/>
      <sheetName val="Metering"/>
      <sheetName val="StreetLights"/>
      <sheetName val="All_services"/>
      <sheetName val="Customer"/>
      <sheetName val="WACC"/>
      <sheetName val="Demand"/>
      <sheetName val="Lookup"/>
      <sheetName val="Checks"/>
      <sheetName val="Format"/>
    </sheetNames>
    <sheetDataSet>
      <sheetData sheetId="0" refreshError="1">
        <row r="3">
          <cell r="B3" t="str">
            <v>Regulatory Proposal Tables and Charts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
          <cell r="E10">
            <v>42186</v>
          </cell>
        </row>
        <row r="29">
          <cell r="D29">
            <v>12</v>
          </cell>
        </row>
        <row r="33">
          <cell r="D33">
            <v>1000000</v>
          </cell>
        </row>
        <row r="35">
          <cell r="D35" t="str">
            <v>N/A</v>
          </cell>
        </row>
        <row r="45">
          <cell r="D45" t="str">
            <v>Percent</v>
          </cell>
        </row>
        <row r="47">
          <cell r="D47" t="str">
            <v>$Millions</v>
          </cell>
        </row>
        <row r="49">
          <cell r="D49" t="str">
            <v>Factor</v>
          </cell>
        </row>
        <row r="56">
          <cell r="D56" t="str">
            <v>Real $2018</v>
          </cell>
        </row>
        <row r="58">
          <cell r="D58" t="str">
            <v>Real $2020</v>
          </cell>
        </row>
        <row r="60">
          <cell r="D60" t="str">
            <v>Nominal</v>
          </cell>
        </row>
      </sheetData>
      <sheetData sheetId="15" refreshError="1">
        <row r="10">
          <cell r="H10" t="str">
            <v>Errors Found</v>
          </cell>
        </row>
      </sheetData>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uncil_Analysis"/>
      <sheetName val="Assumption"/>
      <sheetName val="Assets"/>
      <sheetName val="Summary2"/>
      <sheetName val="Summary1"/>
      <sheetName val="Chart"/>
      <sheetName val="Asset_Plan"/>
      <sheetName val="PTRM"/>
      <sheetName val="Pricing"/>
      <sheetName val="Waterfall"/>
      <sheetName val="Saving Analysis"/>
      <sheetName val="Estimates"/>
      <sheetName val="Energex Street Lighting Model 0"/>
    </sheetNames>
    <sheetDataSet>
      <sheetData sheetId="0"/>
      <sheetData sheetId="1"/>
      <sheetData sheetId="2">
        <row r="140">
          <cell r="E140" t="str">
            <v>F7</v>
          </cell>
        </row>
      </sheetData>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MI-Name"/>
      <sheetName val="Revenue+Cost"/>
      <sheetName val="Master Tariff Table"/>
      <sheetName val="Side constraint"/>
      <sheetName val="T4.1,4.2 (rev)"/>
      <sheetName val="Fig.4.1"/>
      <sheetName val="T4.3"/>
      <sheetName val="T6.4 (tariff)"/>
      <sheetName val="T9.1,11.1 (u&amp;o)"/>
      <sheetName val="T11.3 (SA,avoid)"/>
      <sheetName val="T11.4 (SC)"/>
      <sheetName val="T12.1 (impact)"/>
      <sheetName val="T12.2,12.3"/>
      <sheetName val="A1.1 (ICC)"/>
      <sheetName val="A1.2 (CAC)"/>
      <sheetName val="A1.2 (EG)"/>
      <sheetName val="A2.1 (SL)"/>
      <sheetName val="A2.2 (fee)"/>
      <sheetName val="A2.3 (quoted)"/>
      <sheetName val="A2.5"/>
      <sheetName val="Indicative Prices"/>
      <sheetName val="SCS - Indicative Chart"/>
      <sheetName val="ACS - Indicative"/>
    </sheetNames>
    <sheetDataSet>
      <sheetData sheetId="0" refreshError="1"/>
      <sheetData sheetId="1" refreshError="1"/>
      <sheetData sheetId="2" refreshError="1"/>
      <sheetData sheetId="3" refreshError="1">
        <row r="8">
          <cell r="D8" t="str">
            <v>QB09709916</v>
          </cell>
          <cell r="E8" t="str">
            <v>QR Bald Hills</v>
          </cell>
          <cell r="F8">
            <v>83.323242037017295</v>
          </cell>
          <cell r="G8">
            <v>0.80585864709545241</v>
          </cell>
          <cell r="H8">
            <v>0.34519435260197362</v>
          </cell>
          <cell r="J8">
            <v>0.11676427839157592</v>
          </cell>
          <cell r="K8">
            <v>1.1676427839157594E-2</v>
          </cell>
          <cell r="L8">
            <v>32.019063294605765</v>
          </cell>
          <cell r="M8">
            <v>3418.65</v>
          </cell>
          <cell r="P8">
            <v>0.13854330668567633</v>
          </cell>
          <cell r="Q8">
            <v>0.13854330668567633</v>
          </cell>
          <cell r="R8">
            <v>0.13854330668567633</v>
          </cell>
          <cell r="S8">
            <v>8243.3790851173308</v>
          </cell>
          <cell r="T8">
            <v>5816.5899151996091</v>
          </cell>
        </row>
        <row r="9">
          <cell r="D9" t="str">
            <v>QB09750568</v>
          </cell>
          <cell r="E9" t="str">
            <v>QR Beenleigh</v>
          </cell>
          <cell r="F9">
            <v>396.32430554992453</v>
          </cell>
          <cell r="G9">
            <v>1.338746650270578</v>
          </cell>
          <cell r="H9">
            <v>0.67702667010165563</v>
          </cell>
          <cell r="J9">
            <v>0.11676427839157592</v>
          </cell>
          <cell r="K9">
            <v>1.1676427839157594E-2</v>
          </cell>
          <cell r="L9">
            <v>23.327163938178128</v>
          </cell>
          <cell r="M9">
            <v>7327.8</v>
          </cell>
          <cell r="P9">
            <v>0.24454330668567631</v>
          </cell>
          <cell r="Q9">
            <v>0.24454330668567631</v>
          </cell>
          <cell r="R9">
            <v>0.24454330668567631</v>
          </cell>
          <cell r="S9">
            <v>11377.480068036466</v>
          </cell>
          <cell r="T9">
            <v>8028.0350012780655</v>
          </cell>
        </row>
        <row r="10">
          <cell r="D10" t="str">
            <v>QB05850851</v>
          </cell>
          <cell r="E10" t="str">
            <v>QR Bowen Hills - 1</v>
          </cell>
          <cell r="F10">
            <v>2326.7640118384843</v>
          </cell>
          <cell r="G10">
            <v>0.76108832127487591</v>
          </cell>
          <cell r="H10">
            <v>0.50600589665815976</v>
          </cell>
          <cell r="J10">
            <v>0.11676427839157592</v>
          </cell>
          <cell r="K10">
            <v>1.1676427839157594E-2</v>
          </cell>
          <cell r="L10">
            <v>128.52931555202832</v>
          </cell>
          <cell r="M10">
            <v>17636.800000000003</v>
          </cell>
          <cell r="P10">
            <v>0.1765433066856763</v>
          </cell>
          <cell r="Q10">
            <v>0.1765433066856763</v>
          </cell>
          <cell r="R10">
            <v>0.1765433066856763</v>
          </cell>
          <cell r="S10">
            <v>33531.91676260747</v>
          </cell>
          <cell r="T10">
            <v>23660.371173615542</v>
          </cell>
        </row>
        <row r="11">
          <cell r="D11" t="str">
            <v>QB07417373</v>
          </cell>
          <cell r="E11" t="str">
            <v>QR Caboolture</v>
          </cell>
          <cell r="F11">
            <v>594.45004413716492</v>
          </cell>
          <cell r="G11">
            <v>1.2148384417509603</v>
          </cell>
          <cell r="H11">
            <v>1.0915377616961988</v>
          </cell>
          <cell r="J11">
            <v>0.11676427839157592</v>
          </cell>
          <cell r="K11">
            <v>1.1676427839157594E-2</v>
          </cell>
          <cell r="L11">
            <v>68.547853813803883</v>
          </cell>
          <cell r="M11">
            <v>7318.8</v>
          </cell>
          <cell r="P11">
            <v>0.13854330668567633</v>
          </cell>
          <cell r="Q11">
            <v>0.13854330668567633</v>
          </cell>
          <cell r="R11">
            <v>0.13854330668567633</v>
          </cell>
          <cell r="S11">
            <v>8245.4393942082479</v>
          </cell>
          <cell r="T11">
            <v>5818.0436846983403</v>
          </cell>
        </row>
        <row r="12">
          <cell r="D12" t="str">
            <v>QB03187390</v>
          </cell>
          <cell r="E12" t="str">
            <v>QR Corinda</v>
          </cell>
          <cell r="F12">
            <v>3666.120380848949</v>
          </cell>
          <cell r="G12">
            <v>0</v>
          </cell>
          <cell r="H12">
            <v>0</v>
          </cell>
          <cell r="J12">
            <v>0.11676427839157592</v>
          </cell>
          <cell r="K12">
            <v>1.1676427839157594E-2</v>
          </cell>
          <cell r="L12">
            <v>2977.7705184132979</v>
          </cell>
          <cell r="M12">
            <v>12616.799999999997</v>
          </cell>
          <cell r="P12">
            <v>0.24954330668567631</v>
          </cell>
          <cell r="Q12">
            <v>0.24954330668567631</v>
          </cell>
          <cell r="R12">
            <v>0.24954330668567631</v>
          </cell>
          <cell r="S12">
            <v>14983.098238729841</v>
          </cell>
          <cell r="T12">
            <v>10572.186140412172</v>
          </cell>
        </row>
        <row r="13">
          <cell r="D13" t="str">
            <v>QB07480580</v>
          </cell>
          <cell r="E13" t="str">
            <v>QR Lytton</v>
          </cell>
          <cell r="F13">
            <v>645.02922925812334</v>
          </cell>
          <cell r="G13">
            <v>1.5298713084281825</v>
          </cell>
          <cell r="H13">
            <v>0.97339180325722985</v>
          </cell>
          <cell r="J13">
            <v>0.11676427839157592</v>
          </cell>
          <cell r="K13">
            <v>1.1676427839157594E-2</v>
          </cell>
          <cell r="L13">
            <v>59.862968887246069</v>
          </cell>
          <cell r="M13">
            <v>8214.4</v>
          </cell>
          <cell r="P13">
            <v>0.17654330668567636</v>
          </cell>
          <cell r="Q13">
            <v>0.17654330668567636</v>
          </cell>
          <cell r="R13">
            <v>0.17654330668567636</v>
          </cell>
          <cell r="S13">
            <v>12888.134748904944</v>
          </cell>
          <cell r="T13">
            <v>9093.964238713299</v>
          </cell>
        </row>
        <row r="14">
          <cell r="D14" t="str">
            <v>QB12757888</v>
          </cell>
          <cell r="E14" t="str">
            <v>QR Robina</v>
          </cell>
          <cell r="F14">
            <v>207.14754238069875</v>
          </cell>
          <cell r="G14">
            <v>1.6150064250693772</v>
          </cell>
          <cell r="H14">
            <v>1.2561161083872936</v>
          </cell>
          <cell r="J14">
            <v>0.11676427839157592</v>
          </cell>
          <cell r="K14">
            <v>1.1676427839157594E-2</v>
          </cell>
          <cell r="L14">
            <v>49.59788687496934</v>
          </cell>
          <cell r="M14">
            <v>5292</v>
          </cell>
          <cell r="P14">
            <v>0.2065433066856763</v>
          </cell>
          <cell r="Q14">
            <v>0.2065433066856763</v>
          </cell>
          <cell r="R14">
            <v>0.2065433066856763</v>
          </cell>
          <cell r="S14">
            <v>5667.4364380181651</v>
          </cell>
          <cell r="T14">
            <v>3998.9855240221623</v>
          </cell>
        </row>
        <row r="15">
          <cell r="D15" t="str">
            <v>QB08485399</v>
          </cell>
          <cell r="E15" t="str">
            <v>QR Traveston</v>
          </cell>
          <cell r="F15">
            <v>361.01416032342695</v>
          </cell>
          <cell r="G15">
            <v>2.0724074941897883</v>
          </cell>
          <cell r="H15">
            <v>2.211550905315915</v>
          </cell>
          <cell r="J15">
            <v>0.11676427839157592</v>
          </cell>
          <cell r="K15">
            <v>1.1676427839157594E-2</v>
          </cell>
          <cell r="L15">
            <v>32.601431805738876</v>
          </cell>
          <cell r="M15">
            <v>3419.9999999999995</v>
          </cell>
          <cell r="P15">
            <v>0.13554330668567632</v>
          </cell>
          <cell r="Q15">
            <v>0.13554330668567632</v>
          </cell>
          <cell r="R15">
            <v>0.13554330668567632</v>
          </cell>
          <cell r="S15">
            <v>2063.131714370249</v>
          </cell>
          <cell r="T15">
            <v>1455.761162943493</v>
          </cell>
        </row>
        <row r="16">
          <cell r="D16" t="str">
            <v>3120090363</v>
          </cell>
          <cell r="E16" t="str">
            <v>QR Roma Street</v>
          </cell>
          <cell r="F16">
            <v>478.72202040864141</v>
          </cell>
          <cell r="G16">
            <v>1.6448256387834135</v>
          </cell>
          <cell r="H16">
            <v>1.0965504258556089</v>
          </cell>
          <cell r="J16">
            <v>0.11676427839157592</v>
          </cell>
          <cell r="K16">
            <v>1.1676427839157594E-2</v>
          </cell>
          <cell r="L16">
            <v>41.832450635758789</v>
          </cell>
          <cell r="M16">
            <v>8162.0000000000027</v>
          </cell>
          <cell r="P16">
            <v>0.21154330668567634</v>
          </cell>
          <cell r="Q16">
            <v>0.21154330668567634</v>
          </cell>
          <cell r="R16">
            <v>0.21154330668567634</v>
          </cell>
          <cell r="S16">
            <v>2576.0044563718925</v>
          </cell>
          <cell r="T16">
            <v>1817.6480042624098</v>
          </cell>
        </row>
        <row r="17">
          <cell r="D17" t="str">
            <v>3117476607</v>
          </cell>
          <cell r="E17" t="str">
            <v>QR Wulkuraka</v>
          </cell>
          <cell r="F17">
            <v>560.58523660291689</v>
          </cell>
          <cell r="G17">
            <v>0.69232017745825125</v>
          </cell>
          <cell r="H17">
            <v>0.72591204405681742</v>
          </cell>
          <cell r="J17">
            <v>0.11676427839157592</v>
          </cell>
          <cell r="K17">
            <v>1.1676427839157594E-2</v>
          </cell>
          <cell r="L17">
            <v>54.513454384251929</v>
          </cell>
          <cell r="M17">
            <v>8073.6749999999993</v>
          </cell>
          <cell r="P17">
            <v>0.17954330668567631</v>
          </cell>
          <cell r="Q17">
            <v>0.17954330668567631</v>
          </cell>
          <cell r="R17">
            <v>0.17954330668567631</v>
          </cell>
          <cell r="S17">
            <v>3607.5239566024716</v>
          </cell>
          <cell r="T17">
            <v>2545.4958759204346</v>
          </cell>
        </row>
        <row r="18">
          <cell r="D18" t="str">
            <v>QB02572591</v>
          </cell>
          <cell r="E18" t="str">
            <v>AMCOR Cartonboard</v>
          </cell>
          <cell r="F18">
            <v>1570.3840348560668</v>
          </cell>
          <cell r="G18">
            <v>0.6703359862543401</v>
          </cell>
          <cell r="H18">
            <v>1.7491216546756172</v>
          </cell>
          <cell r="J18">
            <v>0.14346765577190024</v>
          </cell>
          <cell r="K18">
            <v>1.4346765577190024E-2</v>
          </cell>
          <cell r="L18">
            <v>137.71804998460152</v>
          </cell>
          <cell r="M18">
            <v>14704.047</v>
          </cell>
          <cell r="P18">
            <v>0.13854330668567633</v>
          </cell>
          <cell r="Q18">
            <v>0.13854330668567633</v>
          </cell>
          <cell r="R18">
            <v>0.13854330668567633</v>
          </cell>
          <cell r="S18">
            <v>34976.754869566648</v>
          </cell>
          <cell r="T18">
            <v>24679.859744413843</v>
          </cell>
        </row>
        <row r="19">
          <cell r="D19" t="str">
            <v>QB00703630</v>
          </cell>
          <cell r="E19" t="str">
            <v>Seqwater - Mt Crosby</v>
          </cell>
          <cell r="F19">
            <v>957.49773885267075</v>
          </cell>
          <cell r="G19">
            <v>1.1733209939044282</v>
          </cell>
          <cell r="H19">
            <v>3.2503237824699767</v>
          </cell>
          <cell r="J19">
            <v>0.14346765577190024</v>
          </cell>
          <cell r="K19">
            <v>1.4346765577190024E-2</v>
          </cell>
          <cell r="L19">
            <v>334.17151971078573</v>
          </cell>
          <cell r="M19">
            <v>13436.685000000003</v>
          </cell>
          <cell r="P19">
            <v>0.17954330668567631</v>
          </cell>
          <cell r="Q19">
            <v>0.17954330668567631</v>
          </cell>
          <cell r="R19">
            <v>0.17954330668567631</v>
          </cell>
          <cell r="S19">
            <v>23479.79747734798</v>
          </cell>
          <cell r="T19">
            <v>16567.520649904411</v>
          </cell>
        </row>
        <row r="20">
          <cell r="D20" t="str">
            <v>QB13786415</v>
          </cell>
          <cell r="E20" t="str">
            <v>BOC Gases - Bulwer Island</v>
          </cell>
          <cell r="F20">
            <v>464.50997250541121</v>
          </cell>
          <cell r="G20">
            <v>1.601301531635267</v>
          </cell>
          <cell r="H20">
            <v>3.8654927321981294</v>
          </cell>
          <cell r="J20">
            <v>0.14346765577190024</v>
          </cell>
          <cell r="K20">
            <v>1.4346765577190024E-2</v>
          </cell>
          <cell r="L20">
            <v>136.35611236277464</v>
          </cell>
          <cell r="M20">
            <v>14558.634</v>
          </cell>
          <cell r="P20">
            <v>0.13854330668567635</v>
          </cell>
          <cell r="Q20">
            <v>0.13854330668567635</v>
          </cell>
          <cell r="R20">
            <v>0.13854330668567635</v>
          </cell>
          <cell r="S20">
            <v>60088.63134405623</v>
          </cell>
          <cell r="T20">
            <v>42398.987537161156</v>
          </cell>
        </row>
        <row r="21">
          <cell r="D21" t="str">
            <v>QB00011835</v>
          </cell>
          <cell r="E21" t="str">
            <v>Consolidated Rutile - 1</v>
          </cell>
          <cell r="F21">
            <v>738.90042337899581</v>
          </cell>
          <cell r="G21">
            <v>2.8677393855735627</v>
          </cell>
          <cell r="H21">
            <v>6.9735380443220381</v>
          </cell>
          <cell r="J21">
            <v>0.14346765577190024</v>
          </cell>
          <cell r="K21">
            <v>1.4346765577190024E-2</v>
          </cell>
          <cell r="L21">
            <v>101.52387435702742</v>
          </cell>
          <cell r="M21">
            <v>31891.86</v>
          </cell>
          <cell r="P21">
            <v>0.24454330668567628</v>
          </cell>
          <cell r="Q21">
            <v>0.24454330668567628</v>
          </cell>
          <cell r="R21">
            <v>0.24454330668567628</v>
          </cell>
          <cell r="S21">
            <v>72343.272555231873</v>
          </cell>
          <cell r="T21">
            <v>51045.953999252379</v>
          </cell>
        </row>
        <row r="22">
          <cell r="D22" t="str">
            <v>QB03675327</v>
          </cell>
          <cell r="E22" t="str">
            <v>Incitec Pivot - 1</v>
          </cell>
          <cell r="F22">
            <v>692.40836077694905</v>
          </cell>
          <cell r="G22">
            <v>1.5866054227697297</v>
          </cell>
          <cell r="H22">
            <v>3.7027106071239153</v>
          </cell>
          <cell r="J22">
            <v>0.14346765577190024</v>
          </cell>
          <cell r="K22">
            <v>1.4346765577190024E-2</v>
          </cell>
          <cell r="L22">
            <v>154.90423537352675</v>
          </cell>
          <cell r="M22">
            <v>21255.968000000001</v>
          </cell>
          <cell r="P22">
            <v>0.1765433066856763</v>
          </cell>
          <cell r="Q22">
            <v>0.1765433066856763</v>
          </cell>
          <cell r="R22">
            <v>0.1765433066856763</v>
          </cell>
          <cell r="S22">
            <v>71647.176525775096</v>
          </cell>
          <cell r="T22">
            <v>50554.783436411388</v>
          </cell>
        </row>
        <row r="23">
          <cell r="D23" t="str">
            <v>QB08144664</v>
          </cell>
          <cell r="E23" t="str">
            <v>Laminex Industries</v>
          </cell>
          <cell r="F23">
            <v>819.29358463580661</v>
          </cell>
          <cell r="G23">
            <v>1.407163964616279</v>
          </cell>
          <cell r="H23">
            <v>3.3613638488255262</v>
          </cell>
          <cell r="J23">
            <v>0.14346765577190024</v>
          </cell>
          <cell r="K23">
            <v>1.4346765577190024E-2</v>
          </cell>
          <cell r="L23">
            <v>122.96173362731179</v>
          </cell>
          <cell r="M23">
            <v>12899.1</v>
          </cell>
          <cell r="P23">
            <v>0.13554330668567635</v>
          </cell>
          <cell r="Q23">
            <v>0.13554330668567635</v>
          </cell>
          <cell r="R23">
            <v>0.13554330668567635</v>
          </cell>
          <cell r="S23">
            <v>52716.386997987131</v>
          </cell>
          <cell r="T23">
            <v>37197.07680699091</v>
          </cell>
        </row>
        <row r="24">
          <cell r="D24" t="str">
            <v>QMRGW00156</v>
          </cell>
          <cell r="E24" t="str">
            <v>South-West Power</v>
          </cell>
          <cell r="F24">
            <v>594.71355824046827</v>
          </cell>
          <cell r="G24">
            <v>1.6928465984914387</v>
          </cell>
          <cell r="H24">
            <v>6.2369912506362652</v>
          </cell>
          <cell r="J24">
            <v>0.14346765577190024</v>
          </cell>
          <cell r="K24">
            <v>1.4346765577190024E-2</v>
          </cell>
          <cell r="L24">
            <v>268.33917183366873</v>
          </cell>
          <cell r="M24">
            <v>26866.153999999999</v>
          </cell>
          <cell r="P24">
            <v>0.14854330668567631</v>
          </cell>
          <cell r="Q24">
            <v>0.14854330668567631</v>
          </cell>
          <cell r="R24">
            <v>0.14854330668567631</v>
          </cell>
          <cell r="S24">
            <v>28038.076817817131</v>
          </cell>
          <cell r="T24">
            <v>19783.876633132644</v>
          </cell>
        </row>
        <row r="25">
          <cell r="D25" t="str">
            <v>QB12021814</v>
          </cell>
          <cell r="E25" t="str">
            <v>V1 - Visypaper</v>
          </cell>
          <cell r="F25">
            <v>803.00181360845579</v>
          </cell>
          <cell r="G25">
            <v>0.35699847426231113</v>
          </cell>
          <cell r="H25">
            <v>0.88681791602673288</v>
          </cell>
          <cell r="J25">
            <v>0.14346765577190024</v>
          </cell>
          <cell r="K25">
            <v>1.4346765577190024E-2</v>
          </cell>
          <cell r="L25">
            <v>107.33958524149872</v>
          </cell>
          <cell r="M25">
            <v>14729.144</v>
          </cell>
          <cell r="P25">
            <v>0.1765433066856763</v>
          </cell>
          <cell r="Q25">
            <v>0.1765433066856763</v>
          </cell>
          <cell r="R25">
            <v>0.1765433066856763</v>
          </cell>
          <cell r="S25">
            <v>42008.718566180098</v>
          </cell>
          <cell r="T25">
            <v>29641.665904173798</v>
          </cell>
        </row>
        <row r="26">
          <cell r="D26" t="str">
            <v>3120001083</v>
          </cell>
          <cell r="E26" t="str">
            <v>DoD - RAAF Base Amberley</v>
          </cell>
          <cell r="F26">
            <v>255.64628476964495</v>
          </cell>
          <cell r="G26">
            <v>0.69153929483671828</v>
          </cell>
          <cell r="H26">
            <v>1.9098389517758967</v>
          </cell>
          <cell r="J26">
            <v>0.14346765577190024</v>
          </cell>
          <cell r="K26">
            <v>1.4346765577190024E-2</v>
          </cell>
          <cell r="L26">
            <v>353.17811035171923</v>
          </cell>
          <cell r="M26">
            <v>14200.920000000004</v>
          </cell>
          <cell r="P26">
            <v>0.17954330668567628</v>
          </cell>
          <cell r="Q26">
            <v>0.17954330668567628</v>
          </cell>
          <cell r="R26">
            <v>0.17954330668567628</v>
          </cell>
          <cell r="S26">
            <v>25814.385215991832</v>
          </cell>
          <cell r="T26">
            <v>18214.823213153108</v>
          </cell>
        </row>
        <row r="27">
          <cell r="D27" t="str">
            <v>3120041782</v>
          </cell>
          <cell r="E27" t="str">
            <v>Airport Link - Temporary Supply - KP</v>
          </cell>
          <cell r="F27">
            <v>146.81307505661812</v>
          </cell>
          <cell r="G27">
            <v>0.20537949411335596</v>
          </cell>
          <cell r="H27">
            <v>1.4278520817458313</v>
          </cell>
          <cell r="J27">
            <v>0.14346765577190024</v>
          </cell>
          <cell r="K27">
            <v>1.4346765577190024E-2</v>
          </cell>
          <cell r="L27">
            <v>107.71032503216396</v>
          </cell>
          <cell r="M27">
            <v>11500.146000000001</v>
          </cell>
          <cell r="P27">
            <v>0.13854330668567633</v>
          </cell>
          <cell r="Q27">
            <v>0.13854330668567633</v>
          </cell>
          <cell r="R27">
            <v>0.13854330668567633</v>
          </cell>
          <cell r="S27">
            <v>15616.730847322782</v>
          </cell>
          <cell r="T27">
            <v>11019.282046475417</v>
          </cell>
        </row>
        <row r="28">
          <cell r="D28" t="str">
            <v>QB07047011</v>
          </cell>
          <cell r="E28" t="str">
            <v>Sunstate Cement</v>
          </cell>
          <cell r="F28">
            <v>430.09653784955714</v>
          </cell>
          <cell r="G28">
            <v>0.90168514735275951</v>
          </cell>
          <cell r="H28">
            <v>2.6415587407139043</v>
          </cell>
          <cell r="J28">
            <v>0.14346765577190024</v>
          </cell>
          <cell r="K28">
            <v>1.4346765577190024E-2</v>
          </cell>
          <cell r="L28">
            <v>103.85344764159439</v>
          </cell>
          <cell r="M28">
            <v>14250.776000000003</v>
          </cell>
          <cell r="P28">
            <v>0.17654330668567633</v>
          </cell>
          <cell r="Q28">
            <v>0.17654330668567633</v>
          </cell>
          <cell r="R28">
            <v>0.17654330668567633</v>
          </cell>
          <cell r="S28">
            <v>25497.736311808996</v>
          </cell>
          <cell r="T28">
            <v>17991.393378893255</v>
          </cell>
        </row>
        <row r="29">
          <cell r="D29" t="str">
            <v>3116941403</v>
          </cell>
          <cell r="E29" t="str">
            <v>Brisbane Airport Corporation Ltd - 2 - AIS</v>
          </cell>
          <cell r="F29">
            <v>1582.9692770243244</v>
          </cell>
          <cell r="G29">
            <v>0.70238443119507032</v>
          </cell>
          <cell r="H29">
            <v>0.93689498104147118</v>
          </cell>
          <cell r="J29">
            <v>0.14346765577190024</v>
          </cell>
          <cell r="K29">
            <v>1.4346765577190024E-2</v>
          </cell>
          <cell r="L29">
            <v>63.136181144293055</v>
          </cell>
          <cell r="M29">
            <v>6741</v>
          </cell>
          <cell r="P29">
            <v>0.13854330668567633</v>
          </cell>
          <cell r="Q29">
            <v>0.13854330668567633</v>
          </cell>
          <cell r="R29">
            <v>0.13854330668567633</v>
          </cell>
          <cell r="S29">
            <v>42383.792685408574</v>
          </cell>
          <cell r="T29">
            <v>29906.32100699389</v>
          </cell>
        </row>
        <row r="30">
          <cell r="D30" t="str">
            <v>3116852575</v>
          </cell>
          <cell r="E30" t="str">
            <v>University of Queensland - 1</v>
          </cell>
          <cell r="F30">
            <v>1017.8021814843532</v>
          </cell>
          <cell r="G30">
            <v>1.0595737238406859</v>
          </cell>
          <cell r="H30">
            <v>2.8392820993215362</v>
          </cell>
          <cell r="J30">
            <v>0.14346765577190024</v>
          </cell>
          <cell r="K30">
            <v>1.4346765577190024E-2</v>
          </cell>
          <cell r="L30">
            <v>82.532866520797214</v>
          </cell>
          <cell r="M30">
            <v>15771</v>
          </cell>
          <cell r="P30">
            <v>0.24954330668567631</v>
          </cell>
          <cell r="Q30">
            <v>0.24954330668567631</v>
          </cell>
          <cell r="R30">
            <v>0.24954330668567631</v>
          </cell>
          <cell r="S30">
            <v>28027.22929045347</v>
          </cell>
          <cell r="T30">
            <v>19776.222536721834</v>
          </cell>
        </row>
        <row r="31">
          <cell r="D31" t="str">
            <v>3116852583</v>
          </cell>
          <cell r="E31" t="str">
            <v>University of Queensland - 2</v>
          </cell>
          <cell r="F31">
            <v>998.74932195299118</v>
          </cell>
          <cell r="G31">
            <v>0.93155810325027621</v>
          </cell>
          <cell r="H31">
            <v>2.5006426960405643</v>
          </cell>
          <cell r="J31">
            <v>0.14346765577190024</v>
          </cell>
          <cell r="K31">
            <v>1.4346765577190024E-2</v>
          </cell>
          <cell r="L31">
            <v>102.18354902574893</v>
          </cell>
          <cell r="M31">
            <v>19526</v>
          </cell>
          <cell r="P31">
            <v>0.24954330668567634</v>
          </cell>
          <cell r="Q31">
            <v>0.24954330668567634</v>
          </cell>
          <cell r="R31">
            <v>0.24954330668567634</v>
          </cell>
          <cell r="S31">
            <v>31125.913560099765</v>
          </cell>
          <cell r="T31">
            <v>21962.677325117114</v>
          </cell>
        </row>
        <row r="32">
          <cell r="D32" t="str">
            <v>3117267111</v>
          </cell>
          <cell r="E32" t="str">
            <v>Desalination Plant - Tugun</v>
          </cell>
          <cell r="F32">
            <v>1350.7446372406353</v>
          </cell>
          <cell r="G32">
            <v>0.4076123712246989</v>
          </cell>
          <cell r="H32">
            <v>2.4187715640339387</v>
          </cell>
          <cell r="J32">
            <v>0.14346765577190024</v>
          </cell>
          <cell r="K32">
            <v>1.4346765577190024E-2</v>
          </cell>
          <cell r="L32">
            <v>396.78309499975472</v>
          </cell>
          <cell r="M32">
            <v>42336</v>
          </cell>
          <cell r="P32">
            <v>0.2065433066856763</v>
          </cell>
          <cell r="Q32">
            <v>0.2065433066856763</v>
          </cell>
          <cell r="R32">
            <v>0.2065433066856763</v>
          </cell>
          <cell r="S32">
            <v>15597.10640323181</v>
          </cell>
          <cell r="T32">
            <v>11005.434892000012</v>
          </cell>
        </row>
        <row r="33">
          <cell r="D33" t="str">
            <v>QB03674177</v>
          </cell>
          <cell r="E33" t="str">
            <v>O-I Brisbane (was ACI)</v>
          </cell>
          <cell r="F33">
            <v>249.46890085236336</v>
          </cell>
          <cell r="G33">
            <v>1.9232706871901779</v>
          </cell>
          <cell r="H33">
            <v>4.6618453947501184</v>
          </cell>
          <cell r="J33">
            <v>0.13575059338113982</v>
          </cell>
          <cell r="K33">
            <v>1.3575059338113982E-2</v>
          </cell>
          <cell r="L33">
            <v>35.036035603897197</v>
          </cell>
          <cell r="M33">
            <v>6835.94</v>
          </cell>
          <cell r="P33">
            <v>0.21154330668567634</v>
          </cell>
          <cell r="Q33">
            <v>0.21154330668567634</v>
          </cell>
          <cell r="R33">
            <v>0.21154330668567634</v>
          </cell>
          <cell r="S33">
            <v>26115.190343265524</v>
          </cell>
          <cell r="T33">
            <v>18427.073559967721</v>
          </cell>
        </row>
        <row r="34">
          <cell r="D34" t="str">
            <v>QB07156049</v>
          </cell>
          <cell r="E34" t="str">
            <v>Brisbane Airport Corporation Ltd - 1 - MIS</v>
          </cell>
          <cell r="F34">
            <v>267.57746379658039</v>
          </cell>
          <cell r="G34">
            <v>1.231913179401287</v>
          </cell>
          <cell r="H34">
            <v>5.1103085489148325</v>
          </cell>
          <cell r="J34">
            <v>0.13575059338113982</v>
          </cell>
          <cell r="K34">
            <v>1.3575059338113982E-2</v>
          </cell>
          <cell r="L34">
            <v>136.41022908946974</v>
          </cell>
          <cell r="M34">
            <v>14564.412000000002</v>
          </cell>
          <cell r="P34">
            <v>0.13854330668567635</v>
          </cell>
          <cell r="Q34">
            <v>0.13854330668567635</v>
          </cell>
          <cell r="R34">
            <v>0.13854330668567635</v>
          </cell>
          <cell r="S34">
            <v>30012.064108596194</v>
          </cell>
          <cell r="T34">
            <v>21176.73682428983</v>
          </cell>
        </row>
        <row r="35">
          <cell r="D35" t="str">
            <v>QB03674681</v>
          </cell>
          <cell r="E35" t="str">
            <v>Caltex (Ampol) Refineries</v>
          </cell>
          <cell r="F35">
            <v>666.77971802313834</v>
          </cell>
          <cell r="G35">
            <v>1.8390580644085555</v>
          </cell>
          <cell r="H35">
            <v>4.53944925315625</v>
          </cell>
          <cell r="J35">
            <v>0.13575059338113982</v>
          </cell>
          <cell r="K35">
            <v>1.3575059338113982E-2</v>
          </cell>
          <cell r="L35">
            <v>169.4650222175716</v>
          </cell>
          <cell r="M35">
            <v>23254.000000000004</v>
          </cell>
          <cell r="P35">
            <v>0.17654330668567628</v>
          </cell>
          <cell r="Q35">
            <v>0.17654330668567628</v>
          </cell>
          <cell r="R35">
            <v>0.17654330668567628</v>
          </cell>
          <cell r="S35">
            <v>79427.820490618222</v>
          </cell>
          <cell r="T35">
            <v>56044.863991043676</v>
          </cell>
        </row>
        <row r="36">
          <cell r="D36" t="str">
            <v>QB03187888</v>
          </cell>
          <cell r="E36" t="str">
            <v>Cement Australia</v>
          </cell>
          <cell r="F36">
            <v>703.31394646486115</v>
          </cell>
          <cell r="G36">
            <v>2.2477732388983571</v>
          </cell>
          <cell r="H36">
            <v>5.6718936549280512</v>
          </cell>
          <cell r="J36">
            <v>0.13575059338113982</v>
          </cell>
          <cell r="K36">
            <v>1.3575059338113982E-2</v>
          </cell>
          <cell r="L36">
            <v>70.072141615716106</v>
          </cell>
          <cell r="M36">
            <v>7481.5470000000014</v>
          </cell>
          <cell r="P36">
            <v>0.13854330668567633</v>
          </cell>
          <cell r="Q36">
            <v>0.13854330668567633</v>
          </cell>
          <cell r="R36">
            <v>0.13854330668567633</v>
          </cell>
          <cell r="S36">
            <v>25573.462972445603</v>
          </cell>
          <cell r="T36">
            <v>18044.826676819088</v>
          </cell>
        </row>
        <row r="37">
          <cell r="D37" t="str">
            <v>QB03674151</v>
          </cell>
          <cell r="E37" t="str">
            <v>Queensland Health - RBH - QH116</v>
          </cell>
          <cell r="F37">
            <v>660.73815039879071</v>
          </cell>
          <cell r="G37">
            <v>1.3541418997285453</v>
          </cell>
          <cell r="H37">
            <v>3.8649950067328276</v>
          </cell>
          <cell r="J37">
            <v>0.13575059338113982</v>
          </cell>
          <cell r="K37">
            <v>1.3575059338113982E-2</v>
          </cell>
          <cell r="L37">
            <v>150.84587821808256</v>
          </cell>
          <cell r="M37">
            <v>20699.080000000002</v>
          </cell>
          <cell r="P37">
            <v>0.1765433066856763</v>
          </cell>
          <cell r="Q37">
            <v>0.1765433066856763</v>
          </cell>
          <cell r="R37">
            <v>0.1765433066856763</v>
          </cell>
          <cell r="S37">
            <v>46959.59495469596</v>
          </cell>
          <cell r="T37">
            <v>33135.041299808821</v>
          </cell>
        </row>
        <row r="38">
          <cell r="D38" t="str">
            <v>QB09455507</v>
          </cell>
          <cell r="E38" t="str">
            <v>W1 - Westfield Carindale</v>
          </cell>
          <cell r="F38">
            <v>493.80627536684818</v>
          </cell>
          <cell r="G38">
            <v>1.3408016565693213</v>
          </cell>
          <cell r="H38">
            <v>3.7090050984541834</v>
          </cell>
          <cell r="J38">
            <v>0.13575059338113982</v>
          </cell>
          <cell r="K38">
            <v>1.3575059338113982E-2</v>
          </cell>
          <cell r="L38">
            <v>157.78342433309314</v>
          </cell>
          <cell r="M38">
            <v>13376.658000000001</v>
          </cell>
          <cell r="P38">
            <v>0.17154330668567636</v>
          </cell>
          <cell r="Q38">
            <v>0.17154330668567636</v>
          </cell>
          <cell r="R38">
            <v>0.17154330668567636</v>
          </cell>
          <cell r="S38">
            <v>22005.337276434173</v>
          </cell>
          <cell r="T38">
            <v>15527.130508138123</v>
          </cell>
        </row>
        <row r="39">
          <cell r="D39" t="str">
            <v>QB03675025</v>
          </cell>
          <cell r="E39" t="str">
            <v>Queensland Health - PAH - QH111</v>
          </cell>
          <cell r="F39">
            <v>310.12335724457051</v>
          </cell>
          <cell r="G39">
            <v>1.3618169863296485</v>
          </cell>
          <cell r="H39">
            <v>3.817472132598033</v>
          </cell>
          <cell r="J39">
            <v>0.13575059338113982</v>
          </cell>
          <cell r="K39">
            <v>1.3575059338113982E-2</v>
          </cell>
          <cell r="L39">
            <v>81.246373508881462</v>
          </cell>
          <cell r="M39">
            <v>11148.632000000003</v>
          </cell>
          <cell r="P39">
            <v>0.17654330668567625</v>
          </cell>
          <cell r="Q39">
            <v>0.17654330668567625</v>
          </cell>
          <cell r="R39">
            <v>0.17654330668567625</v>
          </cell>
          <cell r="S39">
            <v>23397.282098256808</v>
          </cell>
          <cell r="T39">
            <v>16509.297181480266</v>
          </cell>
        </row>
        <row r="40">
          <cell r="D40" t="str">
            <v>QB00702307</v>
          </cell>
          <cell r="E40" t="str">
            <v>Swift Australia (was AMH)</v>
          </cell>
          <cell r="F40">
            <v>463.016589059122</v>
          </cell>
          <cell r="G40">
            <v>0.33484149474699426</v>
          </cell>
          <cell r="H40">
            <v>1.3325845560856997</v>
          </cell>
          <cell r="J40">
            <v>0.13575059338113982</v>
          </cell>
          <cell r="K40">
            <v>1.3575059338113982E-2</v>
          </cell>
          <cell r="L40">
            <v>314.48157437997679</v>
          </cell>
          <cell r="M40">
            <v>13832.840000000002</v>
          </cell>
          <cell r="P40">
            <v>0.18054330668567628</v>
          </cell>
          <cell r="Q40">
            <v>0.18054330668567628</v>
          </cell>
          <cell r="R40">
            <v>0.18054330668567628</v>
          </cell>
          <cell r="S40">
            <v>33883.565167472239</v>
          </cell>
          <cell r="T40">
            <v>23908.496917235079</v>
          </cell>
        </row>
        <row r="41">
          <cell r="D41" t="str">
            <v>3120007259</v>
          </cell>
          <cell r="E41" t="str">
            <v>Brisbane Airport Corporation Ltd - 3 - LIS</v>
          </cell>
          <cell r="F41">
            <v>1107.3971641731205</v>
          </cell>
          <cell r="G41">
            <v>1.1079798586199465</v>
          </cell>
          <cell r="H41">
            <v>5.6266254752368416</v>
          </cell>
          <cell r="J41">
            <v>0.13575059338113982</v>
          </cell>
          <cell r="K41">
            <v>1.3575059338113982E-2</v>
          </cell>
          <cell r="L41">
            <v>85.684817267254857</v>
          </cell>
          <cell r="M41">
            <v>9148.5</v>
          </cell>
          <cell r="P41">
            <v>0.13854330668567633</v>
          </cell>
          <cell r="Q41">
            <v>0.13854330668567633</v>
          </cell>
          <cell r="R41">
            <v>0.13854330668567633</v>
          </cell>
          <cell r="S41">
            <v>10470.181753669922</v>
          </cell>
          <cell r="T41">
            <v>7387.8385271222323</v>
          </cell>
        </row>
        <row r="42">
          <cell r="D42" t="str">
            <v>QB13708848</v>
          </cell>
          <cell r="E42" t="str">
            <v>BIEP Bulwer Island</v>
          </cell>
          <cell r="F42">
            <v>105.76466608561444</v>
          </cell>
          <cell r="G42">
            <v>1.1741511605373429</v>
          </cell>
          <cell r="H42">
            <v>1.7909371081900967</v>
          </cell>
          <cell r="J42">
            <v>7.9143088665972194E-2</v>
          </cell>
          <cell r="K42">
            <v>7.9143088665972194E-3</v>
          </cell>
          <cell r="L42">
            <v>108.23345339021667</v>
          </cell>
          <cell r="M42">
            <v>11556</v>
          </cell>
          <cell r="P42">
            <v>0.13854330668567633</v>
          </cell>
          <cell r="Q42">
            <v>0.13854330668567633</v>
          </cell>
          <cell r="R42">
            <v>0.13854330668567633</v>
          </cell>
          <cell r="S42">
            <v>29141.423843729764</v>
          </cell>
          <cell r="T42">
            <v>20562.406543940157</v>
          </cell>
        </row>
        <row r="43">
          <cell r="D43" t="str">
            <v>QB03017958</v>
          </cell>
          <cell r="E43" t="str">
            <v>QUU01 - Eagle Farm Sewage Pump</v>
          </cell>
          <cell r="F43">
            <v>229.39944486136665</v>
          </cell>
          <cell r="G43">
            <v>0.94079964839455654</v>
          </cell>
          <cell r="H43">
            <v>2.2542101170471578</v>
          </cell>
          <cell r="J43">
            <v>0.138520139723984</v>
          </cell>
          <cell r="K43">
            <v>1.3852013972398399E-2</v>
          </cell>
          <cell r="L43">
            <v>368.84992717329334</v>
          </cell>
          <cell r="O43">
            <v>1.0474320275781803</v>
          </cell>
          <cell r="P43">
            <v>0.12634552218229331</v>
          </cell>
          <cell r="Q43">
            <v>0.12634552218229331</v>
          </cell>
          <cell r="R43">
            <v>0.12634552218229331</v>
          </cell>
          <cell r="V43" t="str">
            <v>no</v>
          </cell>
        </row>
        <row r="44">
          <cell r="D44" t="str">
            <v>QB03188493</v>
          </cell>
          <cell r="E44" t="str">
            <v>Bradken Runcorn</v>
          </cell>
          <cell r="F44">
            <v>352.99191230594494</v>
          </cell>
          <cell r="G44">
            <v>0.94079964839455654</v>
          </cell>
          <cell r="H44">
            <v>2.2542101170471578</v>
          </cell>
          <cell r="J44">
            <v>0.138520139723984</v>
          </cell>
          <cell r="K44">
            <v>1.3852013972398399E-2</v>
          </cell>
          <cell r="L44">
            <v>982.55444955972791</v>
          </cell>
          <cell r="O44">
            <v>1.0474320275781803</v>
          </cell>
          <cell r="P44">
            <v>0.12634552218229331</v>
          </cell>
          <cell r="Q44">
            <v>0.12634552218229331</v>
          </cell>
          <cell r="R44">
            <v>0.12634552218229331</v>
          </cell>
          <cell r="V44" t="str">
            <v>no</v>
          </cell>
        </row>
        <row r="45">
          <cell r="D45" t="str">
            <v>QB08899177</v>
          </cell>
          <cell r="E45" t="str">
            <v>Hyne &amp; Son Pty Ltd - 1</v>
          </cell>
          <cell r="F45">
            <v>159.13596469178157</v>
          </cell>
          <cell r="G45">
            <v>0.94079964839455654</v>
          </cell>
          <cell r="H45">
            <v>2.2542101170471578</v>
          </cell>
          <cell r="J45">
            <v>0.138520139723984</v>
          </cell>
          <cell r="K45">
            <v>1.3852013972398399E-2</v>
          </cell>
          <cell r="L45">
            <v>200.70839725845656</v>
          </cell>
          <cell r="O45">
            <v>1.0474320275781803</v>
          </cell>
          <cell r="P45">
            <v>0.12634552218229331</v>
          </cell>
          <cell r="Q45">
            <v>0.12634552218229331</v>
          </cell>
          <cell r="R45">
            <v>0.12634552218229331</v>
          </cell>
          <cell r="V45" t="str">
            <v>no</v>
          </cell>
        </row>
        <row r="46">
          <cell r="D46" t="str">
            <v>QB02572559</v>
          </cell>
          <cell r="E46" t="str">
            <v>Seqwater - North Pine Dam</v>
          </cell>
          <cell r="F46">
            <v>465.16326710040852</v>
          </cell>
          <cell r="G46">
            <v>0.94079964839455654</v>
          </cell>
          <cell r="H46">
            <v>2.2542101170471578</v>
          </cell>
          <cell r="J46">
            <v>0.138520139723984</v>
          </cell>
          <cell r="K46">
            <v>1.3852013972398399E-2</v>
          </cell>
          <cell r="L46">
            <v>235.08453501005519</v>
          </cell>
          <cell r="O46">
            <v>1.0474320275781803</v>
          </cell>
          <cell r="P46">
            <v>0.12634552218229331</v>
          </cell>
          <cell r="Q46">
            <v>0.12634552218229331</v>
          </cell>
          <cell r="R46">
            <v>0.12634552218229331</v>
          </cell>
          <cell r="V46" t="str">
            <v>no</v>
          </cell>
        </row>
        <row r="47">
          <cell r="D47" t="str">
            <v>QB00547778</v>
          </cell>
          <cell r="E47" t="str">
            <v>Stockyard Meat Packers</v>
          </cell>
          <cell r="F47">
            <v>221.09615195095094</v>
          </cell>
          <cell r="G47">
            <v>0.94079964839455654</v>
          </cell>
          <cell r="H47">
            <v>2.2542101170471578</v>
          </cell>
          <cell r="J47">
            <v>0.138520139723984</v>
          </cell>
          <cell r="K47">
            <v>1.3852013972398399E-2</v>
          </cell>
          <cell r="L47">
            <v>337.97171221045397</v>
          </cell>
          <cell r="O47">
            <v>1.0474320275781803</v>
          </cell>
          <cell r="P47">
            <v>0.12634552218229331</v>
          </cell>
          <cell r="Q47">
            <v>0.12634552218229331</v>
          </cell>
          <cell r="R47">
            <v>0.12634552218229331</v>
          </cell>
          <cell r="V47" t="str">
            <v>yes</v>
          </cell>
        </row>
        <row r="48">
          <cell r="D48" t="str">
            <v>3117238161</v>
          </cell>
          <cell r="E48" t="str">
            <v>WCRWP - Luggage Point 33kV Feeder</v>
          </cell>
          <cell r="F48">
            <v>319.04435302001963</v>
          </cell>
          <cell r="G48">
            <v>0.94079964839455654</v>
          </cell>
          <cell r="H48">
            <v>2.2542101170471578</v>
          </cell>
          <cell r="J48">
            <v>0.138520139723984</v>
          </cell>
          <cell r="K48">
            <v>1.3852013972398399E-2</v>
          </cell>
          <cell r="L48">
            <v>286.34719656945663</v>
          </cell>
          <cell r="O48">
            <v>1.0474320275781803</v>
          </cell>
          <cell r="P48">
            <v>0.12634552218229331</v>
          </cell>
          <cell r="Q48">
            <v>0.12634552218229331</v>
          </cell>
          <cell r="R48">
            <v>0.12634552218229331</v>
          </cell>
          <cell r="V48" t="str">
            <v>no</v>
          </cell>
        </row>
        <row r="49">
          <cell r="D49" t="str">
            <v>3120032960</v>
          </cell>
          <cell r="E49" t="str">
            <v>Clem 7 Tunnel - Schedule 6A - North</v>
          </cell>
          <cell r="F49">
            <v>129.03672392869217</v>
          </cell>
          <cell r="G49">
            <v>0.94079964839455654</v>
          </cell>
          <cell r="H49">
            <v>2.2542101170471578</v>
          </cell>
          <cell r="J49">
            <v>0.138520139723984</v>
          </cell>
          <cell r="K49">
            <v>1.3852013972398399E-2</v>
          </cell>
          <cell r="L49">
            <v>209.99598535274811</v>
          </cell>
          <cell r="O49">
            <v>1.0474320275781803</v>
          </cell>
          <cell r="P49">
            <v>0.12634552218229331</v>
          </cell>
          <cell r="Q49">
            <v>0.12634552218229331</v>
          </cell>
          <cell r="R49">
            <v>0.12634552218229331</v>
          </cell>
          <cell r="V49" t="str">
            <v>yes</v>
          </cell>
        </row>
        <row r="50">
          <cell r="D50" t="str">
            <v>3117524016</v>
          </cell>
          <cell r="E50" t="str">
            <v>WCRWP - Gibson Island</v>
          </cell>
          <cell r="F50">
            <v>721.39798991382281</v>
          </cell>
          <cell r="G50">
            <v>0.94079964839455654</v>
          </cell>
          <cell r="H50">
            <v>2.2542101170471578</v>
          </cell>
          <cell r="J50">
            <v>0.138520139723984</v>
          </cell>
          <cell r="K50">
            <v>1.3852013972398399E-2</v>
          </cell>
          <cell r="L50">
            <v>383.56532649152155</v>
          </cell>
          <cell r="O50">
            <v>1.0474320275781803</v>
          </cell>
          <cell r="P50">
            <v>0.12634552218229331</v>
          </cell>
          <cell r="Q50">
            <v>0.12634552218229331</v>
          </cell>
          <cell r="R50">
            <v>0.12634552218229331</v>
          </cell>
          <cell r="V50" t="str">
            <v>no</v>
          </cell>
        </row>
        <row r="51">
          <cell r="D51" t="str">
            <v>3120041798</v>
          </cell>
          <cell r="E51" t="str">
            <v>Airport Link - Temporary Supply - ALK</v>
          </cell>
          <cell r="F51">
            <v>77.393134348832774</v>
          </cell>
          <cell r="G51">
            <v>0.94079964839455654</v>
          </cell>
          <cell r="H51">
            <v>2.2542101170471578</v>
          </cell>
          <cell r="J51">
            <v>0.138520139723984</v>
          </cell>
          <cell r="K51">
            <v>1.3852013972398399E-2</v>
          </cell>
          <cell r="L51">
            <v>192.50637140895233</v>
          </cell>
          <cell r="O51">
            <v>1.0474320275781803</v>
          </cell>
          <cell r="P51">
            <v>0.12634552218229331</v>
          </cell>
          <cell r="Q51">
            <v>0.12634552218229331</v>
          </cell>
          <cell r="R51">
            <v>0.12634552218229331</v>
          </cell>
          <cell r="V51" t="str">
            <v>no</v>
          </cell>
        </row>
        <row r="52">
          <cell r="D52" t="str">
            <v>3120041107</v>
          </cell>
          <cell r="E52" t="str">
            <v>Airport Link - Temporary Supply - TS</v>
          </cell>
          <cell r="F52">
            <v>111.2852493748349</v>
          </cell>
          <cell r="G52">
            <v>0.94079964839455654</v>
          </cell>
          <cell r="H52">
            <v>2.2542101170471578</v>
          </cell>
          <cell r="J52">
            <v>0.138520139723984</v>
          </cell>
          <cell r="K52">
            <v>1.3852013972398399E-2</v>
          </cell>
          <cell r="L52">
            <v>368.72930914609481</v>
          </cell>
          <cell r="O52">
            <v>1.0474320275781803</v>
          </cell>
          <cell r="P52">
            <v>0.12634552218229331</v>
          </cell>
          <cell r="Q52">
            <v>0.12634552218229331</v>
          </cell>
          <cell r="R52">
            <v>0.12634552218229331</v>
          </cell>
          <cell r="V52" t="str">
            <v>no</v>
          </cell>
        </row>
        <row r="53">
          <cell r="D53" t="str">
            <v>3120033076</v>
          </cell>
          <cell r="E53" t="str">
            <v>Clem 7 Tunnel - Schedule 6B - South</v>
          </cell>
          <cell r="F53">
            <v>63.356189332373681</v>
          </cell>
          <cell r="G53">
            <v>0.94079964839455654</v>
          </cell>
          <cell r="H53">
            <v>2.2542101170471578</v>
          </cell>
          <cell r="J53">
            <v>0.138520139723984</v>
          </cell>
          <cell r="K53">
            <v>1.3852013972398399E-2</v>
          </cell>
          <cell r="L53">
            <v>226.27941902455802</v>
          </cell>
          <cell r="O53">
            <v>1.0474320275781803</v>
          </cell>
          <cell r="P53">
            <v>0.12634552218229331</v>
          </cell>
          <cell r="Q53">
            <v>0.12634552218229331</v>
          </cell>
          <cell r="R53">
            <v>0.12634552218229331</v>
          </cell>
          <cell r="V53" t="str">
            <v>yes</v>
          </cell>
        </row>
        <row r="54">
          <cell r="D54" t="str">
            <v>3116593464</v>
          </cell>
          <cell r="E54" t="str">
            <v>APN Facility Yandina</v>
          </cell>
          <cell r="F54">
            <v>166.57629489675767</v>
          </cell>
          <cell r="G54">
            <v>1.7384430170312728</v>
          </cell>
          <cell r="H54">
            <v>3.7674296489115413</v>
          </cell>
          <cell r="J54">
            <v>0.14054818284404835</v>
          </cell>
          <cell r="K54">
            <v>1.4054818284404837E-2</v>
          </cell>
          <cell r="L54">
            <v>171.39821664919879</v>
          </cell>
          <cell r="O54">
            <v>1.0474320275781803</v>
          </cell>
          <cell r="P54">
            <v>0.12634552218229331</v>
          </cell>
          <cell r="Q54">
            <v>0.12634552218229331</v>
          </cell>
          <cell r="R54">
            <v>0.12634552218229331</v>
          </cell>
          <cell r="V54" t="str">
            <v>no</v>
          </cell>
        </row>
        <row r="55">
          <cell r="D55" t="str">
            <v>QB12522287</v>
          </cell>
          <cell r="E55" t="str">
            <v>Australian Food Corporation</v>
          </cell>
          <cell r="F55">
            <v>64.633060744941588</v>
          </cell>
          <cell r="G55">
            <v>1.7384430170312728</v>
          </cell>
          <cell r="H55">
            <v>3.7674296489115413</v>
          </cell>
          <cell r="J55">
            <v>0.14054818284404835</v>
          </cell>
          <cell r="K55">
            <v>1.4054818284404837E-2</v>
          </cell>
          <cell r="L55">
            <v>153.30551256941004</v>
          </cell>
          <cell r="O55">
            <v>1.0474320275781803</v>
          </cell>
          <cell r="P55">
            <v>0.12634552218229331</v>
          </cell>
          <cell r="Q55">
            <v>0.12634552218229331</v>
          </cell>
          <cell r="R55">
            <v>0.12634552218229331</v>
          </cell>
          <cell r="V55" t="str">
            <v>yes</v>
          </cell>
        </row>
        <row r="56">
          <cell r="D56" t="str">
            <v>QB07965451</v>
          </cell>
          <cell r="E56" t="str">
            <v>Arnott Morrow Geebung</v>
          </cell>
          <cell r="F56">
            <v>284.23151157806296</v>
          </cell>
          <cell r="G56">
            <v>1.7384430170312728</v>
          </cell>
          <cell r="H56">
            <v>3.7674296489115413</v>
          </cell>
          <cell r="J56">
            <v>0.14054818284404835</v>
          </cell>
          <cell r="K56">
            <v>1.4054818284404837E-2</v>
          </cell>
          <cell r="L56">
            <v>370.41796152687505</v>
          </cell>
          <cell r="O56">
            <v>1.0474320275781803</v>
          </cell>
          <cell r="P56">
            <v>0.12634552218229331</v>
          </cell>
          <cell r="Q56">
            <v>0.12634552218229331</v>
          </cell>
          <cell r="R56">
            <v>0.12634552218229331</v>
          </cell>
          <cell r="V56" t="str">
            <v>no</v>
          </cell>
        </row>
        <row r="57">
          <cell r="D57" t="str">
            <v>QB03674568</v>
          </cell>
          <cell r="E57" t="str">
            <v>Australian Country Choice Production</v>
          </cell>
          <cell r="F57">
            <v>443.7147311162712</v>
          </cell>
          <cell r="G57">
            <v>1.7384430170312728</v>
          </cell>
          <cell r="H57">
            <v>3.7674296489115413</v>
          </cell>
          <cell r="J57">
            <v>0.14054818284404835</v>
          </cell>
          <cell r="K57">
            <v>1.4054818284404837E-2</v>
          </cell>
          <cell r="L57">
            <v>479.45665811440193</v>
          </cell>
          <cell r="O57">
            <v>1.0474320275781803</v>
          </cell>
          <cell r="P57">
            <v>0.12634552218229331</v>
          </cell>
          <cell r="Q57">
            <v>0.12634552218229331</v>
          </cell>
          <cell r="R57">
            <v>0.12634552218229331</v>
          </cell>
          <cell r="V57" t="str">
            <v>no</v>
          </cell>
        </row>
        <row r="58">
          <cell r="D58" t="str">
            <v>QB03674487</v>
          </cell>
          <cell r="E58" t="str">
            <v>B1 - Boral Darra</v>
          </cell>
          <cell r="F58">
            <v>204.42701477875482</v>
          </cell>
          <cell r="G58">
            <v>1.7384430170312728</v>
          </cell>
          <cell r="H58">
            <v>3.7674296489115413</v>
          </cell>
          <cell r="J58">
            <v>0.14054818284404835</v>
          </cell>
          <cell r="K58">
            <v>1.4054818284404837E-2</v>
          </cell>
          <cell r="L58">
            <v>346.8974462231497</v>
          </cell>
          <cell r="O58">
            <v>1.0474320275781803</v>
          </cell>
          <cell r="P58">
            <v>0.12634552218229331</v>
          </cell>
          <cell r="Q58">
            <v>0.12634552218229331</v>
          </cell>
          <cell r="R58">
            <v>0.12634552218229331</v>
          </cell>
          <cell r="V58" t="str">
            <v>no</v>
          </cell>
        </row>
        <row r="59">
          <cell r="D59" t="str">
            <v>QB03675491</v>
          </cell>
          <cell r="E59" t="str">
            <v>QUU02 - Luggage Point, Pinkenba</v>
          </cell>
          <cell r="F59">
            <v>190.3942337082928</v>
          </cell>
          <cell r="G59">
            <v>1.7384430170312728</v>
          </cell>
          <cell r="H59">
            <v>3.7674296489115413</v>
          </cell>
          <cell r="J59">
            <v>0.14054818284404835</v>
          </cell>
          <cell r="K59">
            <v>1.4054818284404837E-2</v>
          </cell>
          <cell r="L59">
            <v>445.56299247159774</v>
          </cell>
          <cell r="O59">
            <v>1.0474320275781803</v>
          </cell>
          <cell r="P59">
            <v>0.12634552218229331</v>
          </cell>
          <cell r="Q59">
            <v>0.12634552218229331</v>
          </cell>
          <cell r="R59">
            <v>0.12634552218229331</v>
          </cell>
          <cell r="V59" t="str">
            <v>no</v>
          </cell>
        </row>
        <row r="60">
          <cell r="D60" t="str">
            <v>3115535266</v>
          </cell>
          <cell r="E60" t="str">
            <v>Capral Aluminium 1</v>
          </cell>
          <cell r="F60">
            <v>352.83168270753265</v>
          </cell>
          <cell r="G60">
            <v>1.7384430170312728</v>
          </cell>
          <cell r="H60">
            <v>3.7674296489115413</v>
          </cell>
          <cell r="J60">
            <v>0.14054818284404835</v>
          </cell>
          <cell r="K60">
            <v>1.4054818284404837E-2</v>
          </cell>
          <cell r="L60">
            <v>575.83046184607656</v>
          </cell>
          <cell r="O60">
            <v>1.0474320275781803</v>
          </cell>
          <cell r="P60">
            <v>0.12634552218229331</v>
          </cell>
          <cell r="Q60">
            <v>0.12634552218229331</v>
          </cell>
          <cell r="R60">
            <v>0.12634552218229331</v>
          </cell>
          <cell r="V60" t="str">
            <v>no</v>
          </cell>
        </row>
        <row r="61">
          <cell r="D61" t="str">
            <v>QB03674894</v>
          </cell>
          <cell r="E61" t="str">
            <v>Castlemaine Perkins</v>
          </cell>
          <cell r="F61">
            <v>279.48202417026238</v>
          </cell>
          <cell r="G61">
            <v>1.7384430170312728</v>
          </cell>
          <cell r="H61">
            <v>3.7674296489115413</v>
          </cell>
          <cell r="J61">
            <v>0.14054818284404835</v>
          </cell>
          <cell r="K61">
            <v>1.4054818284404837E-2</v>
          </cell>
          <cell r="L61">
            <v>690.90005979353316</v>
          </cell>
          <cell r="O61">
            <v>1.0474320275781803</v>
          </cell>
          <cell r="P61">
            <v>0.12634552218229331</v>
          </cell>
          <cell r="Q61">
            <v>0.12634552218229331</v>
          </cell>
          <cell r="R61">
            <v>0.12634552218229331</v>
          </cell>
          <cell r="V61" t="str">
            <v>no</v>
          </cell>
        </row>
        <row r="62">
          <cell r="D62" t="str">
            <v>3116784341</v>
          </cell>
          <cell r="E62" t="str">
            <v>Chermside Shopping Centre</v>
          </cell>
          <cell r="F62">
            <v>100.65477726486915</v>
          </cell>
          <cell r="G62">
            <v>1.7384430170312728</v>
          </cell>
          <cell r="H62">
            <v>3.7674296489115413</v>
          </cell>
          <cell r="J62">
            <v>0.14054818284404835</v>
          </cell>
          <cell r="K62">
            <v>1.4054818284404837E-2</v>
          </cell>
          <cell r="L62">
            <v>232.67217446608336</v>
          </cell>
          <cell r="O62">
            <v>1.0474320275781803</v>
          </cell>
          <cell r="P62">
            <v>0.12634552218229331</v>
          </cell>
          <cell r="Q62">
            <v>0.12634552218229331</v>
          </cell>
          <cell r="R62">
            <v>0.12634552218229331</v>
          </cell>
          <cell r="V62" t="str">
            <v>yes</v>
          </cell>
        </row>
        <row r="63">
          <cell r="D63" t="str">
            <v>QB03675297</v>
          </cell>
          <cell r="E63" t="str">
            <v>DoD - Gallipoli Barracks - Enoggera</v>
          </cell>
          <cell r="F63">
            <v>205.21263349249577</v>
          </cell>
          <cell r="G63">
            <v>1.7384430170312728</v>
          </cell>
          <cell r="H63">
            <v>3.7674296489115413</v>
          </cell>
          <cell r="J63">
            <v>0.14054818284404835</v>
          </cell>
          <cell r="K63">
            <v>1.4054818284404837E-2</v>
          </cell>
          <cell r="L63">
            <v>663.1579135378571</v>
          </cell>
          <cell r="O63">
            <v>1.0474320275781803</v>
          </cell>
          <cell r="P63">
            <v>0.12634552218229331</v>
          </cell>
          <cell r="Q63">
            <v>0.12634552218229331</v>
          </cell>
          <cell r="R63">
            <v>0.12634552218229331</v>
          </cell>
          <cell r="V63" t="str">
            <v>no</v>
          </cell>
        </row>
        <row r="64">
          <cell r="D64" t="str">
            <v>QB13477102</v>
          </cell>
          <cell r="E64" t="str">
            <v>Queensland Health - Robina - QH105</v>
          </cell>
          <cell r="F64">
            <v>177.93972139582843</v>
          </cell>
          <cell r="G64">
            <v>1.7384430170312728</v>
          </cell>
          <cell r="H64">
            <v>3.7674296489115413</v>
          </cell>
          <cell r="J64">
            <v>0.14054818284404835</v>
          </cell>
          <cell r="K64">
            <v>1.4054818284404837E-2</v>
          </cell>
          <cell r="L64">
            <v>118.90163267155573</v>
          </cell>
          <cell r="O64">
            <v>1.0474320275781803</v>
          </cell>
          <cell r="P64">
            <v>0.12634552218229331</v>
          </cell>
          <cell r="Q64">
            <v>0.12634552218229331</v>
          </cell>
          <cell r="R64">
            <v>0.12634552218229331</v>
          </cell>
          <cell r="V64" t="str">
            <v>no</v>
          </cell>
        </row>
        <row r="65">
          <cell r="D65" t="str">
            <v>QB13799762</v>
          </cell>
          <cell r="E65" t="str">
            <v>Hume Masterpanel</v>
          </cell>
          <cell r="F65">
            <v>92.452726583650204</v>
          </cell>
          <cell r="G65">
            <v>1.7384430170312728</v>
          </cell>
          <cell r="H65">
            <v>3.7674296489115413</v>
          </cell>
          <cell r="J65">
            <v>0.14054818284404835</v>
          </cell>
          <cell r="K65">
            <v>1.4054818284404837E-2</v>
          </cell>
          <cell r="L65">
            <v>338.97223874606624</v>
          </cell>
          <cell r="O65">
            <v>1.0474320275781803</v>
          </cell>
          <cell r="P65">
            <v>0.12634552218229331</v>
          </cell>
          <cell r="Q65">
            <v>0.12634552218229331</v>
          </cell>
          <cell r="R65">
            <v>0.12634552218229331</v>
          </cell>
          <cell r="V65" t="str">
            <v>yes</v>
          </cell>
        </row>
        <row r="66">
          <cell r="D66" t="str">
            <v>QB00703664</v>
          </cell>
          <cell r="E66" t="str">
            <v>James Hardie Australia - 1</v>
          </cell>
          <cell r="F66">
            <v>185.62687866830785</v>
          </cell>
          <cell r="G66">
            <v>1.7384430170312728</v>
          </cell>
          <cell r="H66">
            <v>3.7674296489115413</v>
          </cell>
          <cell r="J66">
            <v>0.14054818284404835</v>
          </cell>
          <cell r="K66">
            <v>1.4054818284404837E-2</v>
          </cell>
          <cell r="L66">
            <v>619.01171558317264</v>
          </cell>
          <cell r="O66">
            <v>1.0474320275781803</v>
          </cell>
          <cell r="P66">
            <v>0.12634552218229331</v>
          </cell>
          <cell r="Q66">
            <v>0.12634552218229331</v>
          </cell>
          <cell r="R66">
            <v>0.12634552218229331</v>
          </cell>
          <cell r="V66" t="str">
            <v>no</v>
          </cell>
        </row>
        <row r="67">
          <cell r="D67" t="str">
            <v>QB06965202</v>
          </cell>
          <cell r="E67" t="str">
            <v>J1 - Jupiters Casino - Broadbeach</v>
          </cell>
          <cell r="F67">
            <v>139.92401300735546</v>
          </cell>
          <cell r="G67">
            <v>1.7384430170312728</v>
          </cell>
          <cell r="H67">
            <v>3.7674296489115413</v>
          </cell>
          <cell r="J67">
            <v>0.14054818284404835</v>
          </cell>
          <cell r="K67">
            <v>1.4054818284404837E-2</v>
          </cell>
          <cell r="L67">
            <v>548.81202375359214</v>
          </cell>
          <cell r="O67">
            <v>1.0474320275781803</v>
          </cell>
          <cell r="P67">
            <v>0.12634552218229331</v>
          </cell>
          <cell r="Q67">
            <v>0.12634552218229331</v>
          </cell>
          <cell r="R67">
            <v>0.12634552218229331</v>
          </cell>
          <cell r="V67" t="str">
            <v>no</v>
          </cell>
        </row>
        <row r="68">
          <cell r="D68" t="str">
            <v>QB11389656</v>
          </cell>
          <cell r="E68" t="str">
            <v>Capalaba Central</v>
          </cell>
          <cell r="F68">
            <v>92.554115162573879</v>
          </cell>
          <cell r="G68">
            <v>1.7384430170312728</v>
          </cell>
          <cell r="H68">
            <v>3.7674296489115413</v>
          </cell>
          <cell r="J68">
            <v>0.14054818284404835</v>
          </cell>
          <cell r="K68">
            <v>1.4054818284404837E-2</v>
          </cell>
          <cell r="L68">
            <v>228.08868943253688</v>
          </cell>
          <cell r="O68">
            <v>1.0474320275781803</v>
          </cell>
          <cell r="P68">
            <v>0.12634552218229331</v>
          </cell>
          <cell r="Q68">
            <v>0.12634552218229331</v>
          </cell>
          <cell r="R68">
            <v>0.12634552218229331</v>
          </cell>
          <cell r="V68" t="str">
            <v>yes</v>
          </cell>
        </row>
        <row r="69">
          <cell r="D69" t="str">
            <v>QB07912722</v>
          </cell>
          <cell r="E69" t="str">
            <v>Myer Centre</v>
          </cell>
          <cell r="F69">
            <v>285.5876768903081</v>
          </cell>
          <cell r="G69">
            <v>1.7384430170312728</v>
          </cell>
          <cell r="H69">
            <v>3.7674296489115413</v>
          </cell>
          <cell r="J69">
            <v>0.14054818284404835</v>
          </cell>
          <cell r="K69">
            <v>1.4054818284404837E-2</v>
          </cell>
          <cell r="L69">
            <v>502.37408328213439</v>
          </cell>
          <cell r="O69">
            <v>1.0474320275781803</v>
          </cell>
          <cell r="P69">
            <v>0.12634552218229331</v>
          </cell>
          <cell r="Q69">
            <v>0.12634552218229331</v>
          </cell>
          <cell r="R69">
            <v>0.12634552218229331</v>
          </cell>
          <cell r="V69" t="str">
            <v>no</v>
          </cell>
        </row>
        <row r="70">
          <cell r="D70" t="str">
            <v>QB12429643</v>
          </cell>
          <cell r="E70" t="str">
            <v>Myer Limited 1</v>
          </cell>
          <cell r="F70">
            <v>151.17946047634987</v>
          </cell>
          <cell r="G70">
            <v>1.7384430170312728</v>
          </cell>
          <cell r="H70">
            <v>3.7674296489115413</v>
          </cell>
          <cell r="J70">
            <v>0.14054818284404835</v>
          </cell>
          <cell r="K70">
            <v>1.4054818284404837E-2</v>
          </cell>
          <cell r="L70">
            <v>175.74046562834812</v>
          </cell>
          <cell r="O70">
            <v>1.0474320275781803</v>
          </cell>
          <cell r="P70">
            <v>0.12634552218229331</v>
          </cell>
          <cell r="Q70">
            <v>0.12634552218229331</v>
          </cell>
          <cell r="R70">
            <v>0.12634552218229331</v>
          </cell>
          <cell r="V70" t="str">
            <v>no</v>
          </cell>
        </row>
        <row r="71">
          <cell r="D71" t="str">
            <v>QB05747155</v>
          </cell>
          <cell r="E71" t="str">
            <v>Pacific Fair Shopping Centre</v>
          </cell>
          <cell r="F71">
            <v>362.41419545386231</v>
          </cell>
          <cell r="G71">
            <v>1.7384430170312728</v>
          </cell>
          <cell r="H71">
            <v>3.7674296489115413</v>
          </cell>
          <cell r="J71">
            <v>0.14054818284404835</v>
          </cell>
          <cell r="K71">
            <v>1.4054818284404837E-2</v>
          </cell>
          <cell r="L71">
            <v>1034.1789652007253</v>
          </cell>
          <cell r="O71">
            <v>1.0474320275781803</v>
          </cell>
          <cell r="P71">
            <v>0.12634552218229331</v>
          </cell>
          <cell r="Q71">
            <v>0.12634552218229331</v>
          </cell>
          <cell r="R71">
            <v>0.12634552218229331</v>
          </cell>
          <cell r="V71" t="str">
            <v>no</v>
          </cell>
        </row>
        <row r="72">
          <cell r="D72" t="str">
            <v>QB03188043</v>
          </cell>
          <cell r="E72" t="str">
            <v>DP World - was PoB</v>
          </cell>
          <cell r="F72">
            <v>87.611240019599705</v>
          </cell>
          <cell r="G72">
            <v>1.7384430170312728</v>
          </cell>
          <cell r="H72">
            <v>3.7674296489115413</v>
          </cell>
          <cell r="J72">
            <v>0.14054818284404835</v>
          </cell>
          <cell r="K72">
            <v>1.4054818284404837E-2</v>
          </cell>
          <cell r="L72">
            <v>61.824940965127752</v>
          </cell>
          <cell r="O72">
            <v>1.0474320275781803</v>
          </cell>
          <cell r="P72">
            <v>0.12634552218229331</v>
          </cell>
          <cell r="Q72">
            <v>0.12634552218229331</v>
          </cell>
          <cell r="R72">
            <v>0.12634552218229331</v>
          </cell>
          <cell r="V72" t="str">
            <v>yes</v>
          </cell>
        </row>
        <row r="73">
          <cell r="D73" t="str">
            <v>QB03674657</v>
          </cell>
          <cell r="E73" t="str">
            <v>Queensland Health - Chermside - QH117</v>
          </cell>
          <cell r="F73">
            <v>303.4964381282536</v>
          </cell>
          <cell r="G73">
            <v>1.7384430170312728</v>
          </cell>
          <cell r="H73">
            <v>3.7674296489115413</v>
          </cell>
          <cell r="J73">
            <v>0.14054818284404835</v>
          </cell>
          <cell r="K73">
            <v>1.4054818284404837E-2</v>
          </cell>
          <cell r="L73">
            <v>426.86719825581605</v>
          </cell>
          <cell r="O73">
            <v>1.0474320275781803</v>
          </cell>
          <cell r="P73">
            <v>0.12634552218229331</v>
          </cell>
          <cell r="Q73">
            <v>0.12634552218229331</v>
          </cell>
          <cell r="R73">
            <v>0.12634552218229331</v>
          </cell>
          <cell r="V73" t="str">
            <v>no</v>
          </cell>
        </row>
        <row r="74">
          <cell r="D74" t="str">
            <v>QB05372160</v>
          </cell>
          <cell r="E74" t="str">
            <v>Qld Cultural Centre</v>
          </cell>
          <cell r="F74">
            <v>254.8751031588242</v>
          </cell>
          <cell r="G74">
            <v>1.7384430170312728</v>
          </cell>
          <cell r="H74">
            <v>3.7674296489115413</v>
          </cell>
          <cell r="J74">
            <v>0.14054818284404835</v>
          </cell>
          <cell r="K74">
            <v>1.4054818284404837E-2</v>
          </cell>
          <cell r="L74">
            <v>754.46576012719106</v>
          </cell>
          <cell r="O74">
            <v>1.0474320275781803</v>
          </cell>
          <cell r="P74">
            <v>0.12634552218229331</v>
          </cell>
          <cell r="Q74">
            <v>0.12634552218229331</v>
          </cell>
          <cell r="R74">
            <v>0.12634552218229331</v>
          </cell>
          <cell r="V74" t="str">
            <v>no</v>
          </cell>
        </row>
        <row r="75">
          <cell r="D75" t="str">
            <v>QB10032657</v>
          </cell>
          <cell r="E75" t="str">
            <v>Qld Newspapers Murrarie</v>
          </cell>
          <cell r="F75">
            <v>236.81247185489178</v>
          </cell>
          <cell r="G75">
            <v>1.7384430170312728</v>
          </cell>
          <cell r="H75">
            <v>3.7674296489115413</v>
          </cell>
          <cell r="J75">
            <v>0.14054818284404835</v>
          </cell>
          <cell r="K75">
            <v>1.4054818284404837E-2</v>
          </cell>
          <cell r="L75">
            <v>446.52793668918645</v>
          </cell>
          <cell r="O75">
            <v>1.0474320275781803</v>
          </cell>
          <cell r="P75">
            <v>0.12634552218229331</v>
          </cell>
          <cell r="Q75">
            <v>0.12634552218229331</v>
          </cell>
          <cell r="R75">
            <v>0.12634552218229331</v>
          </cell>
          <cell r="V75" t="str">
            <v>no</v>
          </cell>
        </row>
        <row r="76">
          <cell r="D76" t="str">
            <v>QB00703656</v>
          </cell>
          <cell r="E76" t="str">
            <v>QR Workshops - Redbank</v>
          </cell>
          <cell r="F76">
            <v>149.72367024988421</v>
          </cell>
          <cell r="G76">
            <v>1.7384430170312728</v>
          </cell>
          <cell r="H76">
            <v>3.7674296489115413</v>
          </cell>
          <cell r="J76">
            <v>0.14054818284404835</v>
          </cell>
          <cell r="K76">
            <v>1.4054818284404837E-2</v>
          </cell>
          <cell r="L76">
            <v>312.03883636275674</v>
          </cell>
          <cell r="O76">
            <v>1.0474320275781803</v>
          </cell>
          <cell r="P76">
            <v>0.12634552218229331</v>
          </cell>
          <cell r="Q76">
            <v>0.12634552218229331</v>
          </cell>
          <cell r="R76">
            <v>0.12634552218229331</v>
          </cell>
          <cell r="V76" t="str">
            <v>no</v>
          </cell>
        </row>
        <row r="77">
          <cell r="D77" t="str">
            <v>QB11536136</v>
          </cell>
          <cell r="E77" t="str">
            <v>Queensland Tissue Products - 2</v>
          </cell>
          <cell r="F77">
            <v>67.322474700984245</v>
          </cell>
          <cell r="G77">
            <v>1.7384430170312728</v>
          </cell>
          <cell r="H77">
            <v>3.7674296489115413</v>
          </cell>
          <cell r="J77">
            <v>0.14054818284404835</v>
          </cell>
          <cell r="K77">
            <v>1.4054818284404837E-2</v>
          </cell>
          <cell r="L77">
            <v>223.38458637179181</v>
          </cell>
          <cell r="O77">
            <v>1.0474320275781803</v>
          </cell>
          <cell r="P77">
            <v>0.12634552218229331</v>
          </cell>
          <cell r="Q77">
            <v>0.12634552218229331</v>
          </cell>
          <cell r="R77">
            <v>0.12634552218229331</v>
          </cell>
          <cell r="V77" t="str">
            <v>yes</v>
          </cell>
        </row>
        <row r="78">
          <cell r="D78" t="str">
            <v>QB02742250</v>
          </cell>
          <cell r="E78" t="str">
            <v>Queensland Tissue Products - 1</v>
          </cell>
          <cell r="F78">
            <v>140.09250976545414</v>
          </cell>
          <cell r="G78">
            <v>1.7384430170312728</v>
          </cell>
          <cell r="H78">
            <v>3.7674296489115413</v>
          </cell>
          <cell r="J78">
            <v>0.14054818284404835</v>
          </cell>
          <cell r="K78">
            <v>1.4054818284404837E-2</v>
          </cell>
          <cell r="L78">
            <v>368.24683703730045</v>
          </cell>
          <cell r="O78">
            <v>1.0474320275781803</v>
          </cell>
          <cell r="P78">
            <v>0.12634552218229331</v>
          </cell>
          <cell r="Q78">
            <v>0.12634552218229331</v>
          </cell>
          <cell r="R78">
            <v>0.12634552218229331</v>
          </cell>
          <cell r="V78" t="str">
            <v>yes</v>
          </cell>
        </row>
        <row r="79">
          <cell r="D79" t="str">
            <v>QB03674347</v>
          </cell>
          <cell r="E79" t="str">
            <v>PA1 - Parmalat Brisbane - was Pauls Milk</v>
          </cell>
          <cell r="F79">
            <v>226.02306741572991</v>
          </cell>
          <cell r="G79">
            <v>1.7384430170312728</v>
          </cell>
          <cell r="H79">
            <v>3.7674296489115413</v>
          </cell>
          <cell r="J79">
            <v>0.14054818284404835</v>
          </cell>
          <cell r="K79">
            <v>1.4054818284404837E-2</v>
          </cell>
          <cell r="L79">
            <v>387.18386730747932</v>
          </cell>
          <cell r="O79">
            <v>1.0474320275781803</v>
          </cell>
          <cell r="P79">
            <v>0.12634552218229331</v>
          </cell>
          <cell r="Q79">
            <v>0.12634552218229331</v>
          </cell>
          <cell r="R79">
            <v>0.12634552218229331</v>
          </cell>
          <cell r="V79" t="str">
            <v>no</v>
          </cell>
        </row>
        <row r="80">
          <cell r="D80" t="str">
            <v>3116382269</v>
          </cell>
          <cell r="E80" t="str">
            <v>Southbank TAFE</v>
          </cell>
          <cell r="F80">
            <v>95.936587684967606</v>
          </cell>
          <cell r="G80">
            <v>1.7384430170312728</v>
          </cell>
          <cell r="H80">
            <v>3.7674296489115413</v>
          </cell>
          <cell r="J80">
            <v>0.14054818284404835</v>
          </cell>
          <cell r="K80">
            <v>1.4054818284404837E-2</v>
          </cell>
          <cell r="L80">
            <v>296.23787479974118</v>
          </cell>
          <cell r="O80">
            <v>1.0474320275781803</v>
          </cell>
          <cell r="P80">
            <v>0.12634552218229331</v>
          </cell>
          <cell r="Q80">
            <v>0.12634552218229331</v>
          </cell>
          <cell r="R80">
            <v>0.12634552218229331</v>
          </cell>
          <cell r="V80" t="str">
            <v>yes</v>
          </cell>
        </row>
        <row r="81">
          <cell r="D81" t="str">
            <v>QB11500921</v>
          </cell>
          <cell r="E81" t="str">
            <v>YF08 - Sunnybank Plaza Shopping Centre</v>
          </cell>
          <cell r="F81">
            <v>286.04309969866722</v>
          </cell>
          <cell r="G81">
            <v>1.7384430170312728</v>
          </cell>
          <cell r="H81">
            <v>3.7674296489115413</v>
          </cell>
          <cell r="J81">
            <v>0.14054818284404835</v>
          </cell>
          <cell r="K81">
            <v>1.4054818284404837E-2</v>
          </cell>
          <cell r="L81">
            <v>448.33720709716533</v>
          </cell>
          <cell r="O81">
            <v>1.0474320275781803</v>
          </cell>
          <cell r="P81">
            <v>0.12634552218229331</v>
          </cell>
          <cell r="Q81">
            <v>0.12634552218229331</v>
          </cell>
          <cell r="R81">
            <v>0.12634552218229331</v>
          </cell>
          <cell r="V81" t="str">
            <v>no</v>
          </cell>
        </row>
        <row r="82">
          <cell r="D82" t="str">
            <v>QB03675084</v>
          </cell>
          <cell r="E82" t="str">
            <v>Tel4 - Wooloongabba Exchange</v>
          </cell>
          <cell r="F82">
            <v>118.19306826947883</v>
          </cell>
          <cell r="G82">
            <v>1.7384430170312728</v>
          </cell>
          <cell r="H82">
            <v>3.7674296489115413</v>
          </cell>
          <cell r="J82">
            <v>0.14054818284404835</v>
          </cell>
          <cell r="K82">
            <v>1.4054818284404837E-2</v>
          </cell>
          <cell r="L82">
            <v>247.38757378431154</v>
          </cell>
          <cell r="O82">
            <v>1.0474320275781803</v>
          </cell>
          <cell r="P82">
            <v>0.12634552218229331</v>
          </cell>
          <cell r="Q82">
            <v>0.12634552218229331</v>
          </cell>
          <cell r="R82">
            <v>0.12634552218229331</v>
          </cell>
          <cell r="V82" t="str">
            <v>no</v>
          </cell>
        </row>
        <row r="83">
          <cell r="D83" t="str">
            <v>QB02797780</v>
          </cell>
          <cell r="E83" t="str">
            <v>CPT1 - Toombul Shopping Town</v>
          </cell>
          <cell r="F83">
            <v>161.2929779759923</v>
          </cell>
          <cell r="G83">
            <v>1.7384430170312728</v>
          </cell>
          <cell r="H83">
            <v>3.7674296489115413</v>
          </cell>
          <cell r="J83">
            <v>0.14054818284404835</v>
          </cell>
          <cell r="K83">
            <v>1.4054818284404837E-2</v>
          </cell>
          <cell r="L83">
            <v>536.26774892493859</v>
          </cell>
          <cell r="O83">
            <v>1.0474320275781803</v>
          </cell>
          <cell r="P83">
            <v>0.12634552218229331</v>
          </cell>
          <cell r="Q83">
            <v>0.12634552218229331</v>
          </cell>
          <cell r="R83">
            <v>0.12634552218229331</v>
          </cell>
          <cell r="V83" t="str">
            <v>no</v>
          </cell>
        </row>
        <row r="84">
          <cell r="D84" t="str">
            <v>QB07559542</v>
          </cell>
          <cell r="E84" t="str">
            <v>YF10 - Toowong Village &amp; Tower</v>
          </cell>
          <cell r="F84">
            <v>253.32318926601167</v>
          </cell>
          <cell r="G84">
            <v>1.7384430170312728</v>
          </cell>
          <cell r="H84">
            <v>3.7674296489115413</v>
          </cell>
          <cell r="J84">
            <v>0.14054818284404835</v>
          </cell>
          <cell r="K84">
            <v>1.4054818284404837E-2</v>
          </cell>
          <cell r="L84">
            <v>316.50170336910452</v>
          </cell>
          <cell r="O84">
            <v>1.0474320275781803</v>
          </cell>
          <cell r="P84">
            <v>0.12634552218229331</v>
          </cell>
          <cell r="Q84">
            <v>0.12634552218229331</v>
          </cell>
          <cell r="R84">
            <v>0.12634552218229331</v>
          </cell>
          <cell r="V84" t="str">
            <v>no</v>
          </cell>
        </row>
        <row r="85">
          <cell r="D85" t="str">
            <v>3117206090</v>
          </cell>
          <cell r="E85" t="str">
            <v>WCRWP - Bundamba - 1</v>
          </cell>
          <cell r="F85">
            <v>98.968432826722434</v>
          </cell>
          <cell r="G85">
            <v>1.7384430170312728</v>
          </cell>
          <cell r="H85">
            <v>3.7674296489115413</v>
          </cell>
          <cell r="J85">
            <v>0.14054818284404835</v>
          </cell>
          <cell r="K85">
            <v>1.4054818284404837E-2</v>
          </cell>
          <cell r="L85">
            <v>238.3412217444172</v>
          </cell>
          <cell r="O85">
            <v>1.0474320275781803</v>
          </cell>
          <cell r="P85">
            <v>0.12634552218229331</v>
          </cell>
          <cell r="Q85">
            <v>0.12634552218229331</v>
          </cell>
          <cell r="R85">
            <v>0.12634552218229331</v>
          </cell>
          <cell r="V85" t="str">
            <v>yes</v>
          </cell>
        </row>
        <row r="86">
          <cell r="D86" t="str">
            <v>3116926013</v>
          </cell>
          <cell r="E86" t="str">
            <v>WCRWP - Bundamba - 2</v>
          </cell>
          <cell r="F86">
            <v>129.30658083045265</v>
          </cell>
          <cell r="G86">
            <v>1.7384430170312728</v>
          </cell>
          <cell r="H86">
            <v>3.7674296489115413</v>
          </cell>
          <cell r="J86">
            <v>0.14054818284404835</v>
          </cell>
          <cell r="K86">
            <v>1.4054818284404837E-2</v>
          </cell>
          <cell r="L86">
            <v>216.50935882147206</v>
          </cell>
          <cell r="O86">
            <v>1.0474320275781803</v>
          </cell>
          <cell r="P86">
            <v>0.12634552218229331</v>
          </cell>
          <cell r="Q86">
            <v>0.12634552218229331</v>
          </cell>
          <cell r="R86">
            <v>0.12634552218229331</v>
          </cell>
          <cell r="V86" t="str">
            <v>no</v>
          </cell>
        </row>
        <row r="87">
          <cell r="D87" t="str">
            <v>QB08746745</v>
          </cell>
          <cell r="E87" t="str">
            <v>Welded Tube Mills - 1</v>
          </cell>
          <cell r="F87">
            <v>155.85862739952802</v>
          </cell>
          <cell r="G87">
            <v>1.7384430170312728</v>
          </cell>
          <cell r="H87">
            <v>3.7674296489115413</v>
          </cell>
          <cell r="J87">
            <v>0.14054818284404835</v>
          </cell>
          <cell r="K87">
            <v>1.4054818284404837E-2</v>
          </cell>
          <cell r="L87">
            <v>192.1445173273566</v>
          </cell>
          <cell r="O87">
            <v>1.0474320275781803</v>
          </cell>
          <cell r="P87">
            <v>0.12634552218229331</v>
          </cell>
          <cell r="Q87">
            <v>0.12634552218229331</v>
          </cell>
          <cell r="R87">
            <v>0.12634552218229331</v>
          </cell>
          <cell r="V87" t="str">
            <v>yes</v>
          </cell>
        </row>
        <row r="88">
          <cell r="D88" t="str">
            <v>QB03674029</v>
          </cell>
          <cell r="E88" t="str">
            <v>Wesley Hospital</v>
          </cell>
          <cell r="F88">
            <v>561.38198786776672</v>
          </cell>
          <cell r="G88">
            <v>1.7384430170312728</v>
          </cell>
          <cell r="H88">
            <v>3.7674296489115413</v>
          </cell>
          <cell r="J88">
            <v>0.14054818284404835</v>
          </cell>
          <cell r="K88">
            <v>1.4054818284404837E-2</v>
          </cell>
          <cell r="L88">
            <v>354.6169999638596</v>
          </cell>
          <cell r="O88">
            <v>1.0474320275781803</v>
          </cell>
          <cell r="P88">
            <v>0.12634552218229331</v>
          </cell>
          <cell r="Q88">
            <v>0.12634552218229331</v>
          </cell>
          <cell r="R88">
            <v>0.12634552218229331</v>
          </cell>
          <cell r="V88" t="str">
            <v>no</v>
          </cell>
        </row>
        <row r="89">
          <cell r="D89" t="str">
            <v>QB03187616</v>
          </cell>
          <cell r="E89" t="str">
            <v>W2 - Westfield Chermside</v>
          </cell>
          <cell r="F89">
            <v>121.82937461880508</v>
          </cell>
          <cell r="G89">
            <v>1.7384430170312728</v>
          </cell>
          <cell r="H89">
            <v>3.7674296489115413</v>
          </cell>
          <cell r="J89">
            <v>0.14054818284404835</v>
          </cell>
          <cell r="K89">
            <v>1.4054818284404837E-2</v>
          </cell>
          <cell r="L89">
            <v>882.68272303929405</v>
          </cell>
          <cell r="O89">
            <v>1.0474320275781803</v>
          </cell>
          <cell r="P89">
            <v>0.12634552218229331</v>
          </cell>
          <cell r="Q89">
            <v>0.12634552218229331</v>
          </cell>
          <cell r="R89">
            <v>0.12634552218229331</v>
          </cell>
          <cell r="V89" t="str">
            <v>yes</v>
          </cell>
        </row>
        <row r="90">
          <cell r="D90" t="str">
            <v>3116140885</v>
          </cell>
          <cell r="E90" t="str">
            <v>W4 - Westfield Helensvale</v>
          </cell>
          <cell r="F90">
            <v>155.9649236267619</v>
          </cell>
          <cell r="G90">
            <v>1.7384430170312728</v>
          </cell>
          <cell r="H90">
            <v>3.7674296489115413</v>
          </cell>
          <cell r="J90">
            <v>0.14054818284404835</v>
          </cell>
          <cell r="K90">
            <v>1.4054818284404837E-2</v>
          </cell>
          <cell r="L90">
            <v>373.79526628843564</v>
          </cell>
          <cell r="O90">
            <v>1.0474320275781803</v>
          </cell>
          <cell r="P90">
            <v>0.12634552218229331</v>
          </cell>
          <cell r="Q90">
            <v>0.12634552218229331</v>
          </cell>
          <cell r="R90">
            <v>0.12634552218229331</v>
          </cell>
          <cell r="V90" t="str">
            <v>no</v>
          </cell>
        </row>
        <row r="91">
          <cell r="D91" t="str">
            <v>QB10153381</v>
          </cell>
          <cell r="E91" t="str">
            <v>W5 - Westfield Indooroopilly</v>
          </cell>
          <cell r="F91">
            <v>166.94902420606275</v>
          </cell>
          <cell r="G91">
            <v>1.7384430170312728</v>
          </cell>
          <cell r="H91">
            <v>3.7674296489115413</v>
          </cell>
          <cell r="J91">
            <v>0.14054818284404835</v>
          </cell>
          <cell r="K91">
            <v>1.4054818284404837E-2</v>
          </cell>
          <cell r="L91">
            <v>950.10820024330667</v>
          </cell>
          <cell r="O91">
            <v>1.0474320275781803</v>
          </cell>
          <cell r="P91">
            <v>0.12634552218229331</v>
          </cell>
          <cell r="Q91">
            <v>0.12634552218229331</v>
          </cell>
          <cell r="R91">
            <v>0.12634552218229331</v>
          </cell>
          <cell r="V91" t="str">
            <v>no</v>
          </cell>
        </row>
        <row r="92">
          <cell r="D92" t="str">
            <v>3120041103</v>
          </cell>
          <cell r="E92" t="str">
            <v>Airport Link - Temporary Supply - BH</v>
          </cell>
          <cell r="F92">
            <v>42.320103954262919</v>
          </cell>
          <cell r="G92">
            <v>1.7384430170312728</v>
          </cell>
          <cell r="H92">
            <v>3.7674296489115413</v>
          </cell>
          <cell r="J92">
            <v>0.14054818284404835</v>
          </cell>
          <cell r="K92">
            <v>1.4054818284404837E-2</v>
          </cell>
          <cell r="L92">
            <v>172.34386198243575</v>
          </cell>
          <cell r="O92">
            <v>1.0474320275781803</v>
          </cell>
          <cell r="P92">
            <v>0.12634552218229331</v>
          </cell>
          <cell r="Q92">
            <v>0.12634552218229331</v>
          </cell>
          <cell r="R92">
            <v>0.12634552218229331</v>
          </cell>
          <cell r="V92" t="str">
            <v>yes</v>
          </cell>
        </row>
        <row r="93">
          <cell r="D93" t="str">
            <v>3120025083</v>
          </cell>
          <cell r="E93" t="str">
            <v>Wagner Pinkenba Cement Mill</v>
          </cell>
          <cell r="F93">
            <v>161.55330827586138</v>
          </cell>
          <cell r="G93">
            <v>1.7384430170312728</v>
          </cell>
          <cell r="H93">
            <v>3.7674296489115413</v>
          </cell>
          <cell r="J93">
            <v>0.14054818284404835</v>
          </cell>
          <cell r="K93">
            <v>1.4054818284404837E-2</v>
          </cell>
          <cell r="L93">
            <v>347.13868227754688</v>
          </cell>
          <cell r="O93">
            <v>1.0474320275781803</v>
          </cell>
          <cell r="P93">
            <v>0.12634552218229331</v>
          </cell>
          <cell r="Q93">
            <v>0.12634552218229331</v>
          </cell>
          <cell r="R93">
            <v>0.12634552218229331</v>
          </cell>
          <cell r="V93" t="str">
            <v>no</v>
          </cell>
        </row>
        <row r="94">
          <cell r="D94" t="str">
            <v>3120043235</v>
          </cell>
          <cell r="E94" t="str">
            <v>98 Brookes St</v>
          </cell>
          <cell r="F94">
            <v>285.31184055074749</v>
          </cell>
          <cell r="G94">
            <v>1.7384430170312728</v>
          </cell>
          <cell r="H94">
            <v>3.7674296489115413</v>
          </cell>
          <cell r="J94">
            <v>0.14054818284404835</v>
          </cell>
          <cell r="K94">
            <v>1.4054818284404837E-2</v>
          </cell>
          <cell r="L94">
            <v>153.42613059660863</v>
          </cell>
          <cell r="O94">
            <v>1.0474320275781803</v>
          </cell>
          <cell r="P94">
            <v>0.12634552218229331</v>
          </cell>
          <cell r="Q94">
            <v>0.12634552218229331</v>
          </cell>
          <cell r="R94">
            <v>0.12634552218229331</v>
          </cell>
          <cell r="V94" t="str">
            <v>no</v>
          </cell>
        </row>
        <row r="95">
          <cell r="D95" t="str">
            <v>3114853582</v>
          </cell>
          <cell r="E95" t="str">
            <v>Greenmountain Food Processing</v>
          </cell>
          <cell r="F95">
            <v>96.743112807784456</v>
          </cell>
          <cell r="G95">
            <v>1.7384430170312728</v>
          </cell>
          <cell r="H95">
            <v>3.7674296489115413</v>
          </cell>
          <cell r="J95">
            <v>0.14054818284404835</v>
          </cell>
          <cell r="K95">
            <v>1.4054818284404837E-2</v>
          </cell>
          <cell r="L95">
            <v>90.577165991658731</v>
          </cell>
          <cell r="O95">
            <v>1.0474320275781803</v>
          </cell>
          <cell r="P95">
            <v>0.12634552218229331</v>
          </cell>
          <cell r="Q95">
            <v>0.12634552218229331</v>
          </cell>
          <cell r="R95">
            <v>0.12634552218229331</v>
          </cell>
          <cell r="V95" t="str">
            <v>yes</v>
          </cell>
        </row>
        <row r="96">
          <cell r="D96" t="str">
            <v>3117139376</v>
          </cell>
          <cell r="E96" t="str">
            <v>B2 - Boral Plasterboard</v>
          </cell>
          <cell r="F96">
            <v>130.25099276388462</v>
          </cell>
          <cell r="G96">
            <v>1.7384430170312728</v>
          </cell>
          <cell r="H96">
            <v>3.7674296489115413</v>
          </cell>
          <cell r="J96">
            <v>0.14054818284404835</v>
          </cell>
          <cell r="K96">
            <v>1.4054818284404837E-2</v>
          </cell>
          <cell r="L96">
            <v>328.92536017055954</v>
          </cell>
          <cell r="O96">
            <v>1.0474320275781803</v>
          </cell>
          <cell r="P96">
            <v>0.12634552218229331</v>
          </cell>
          <cell r="Q96">
            <v>0.12634552218229331</v>
          </cell>
          <cell r="R96">
            <v>0.12634552218229331</v>
          </cell>
          <cell r="V96" t="str">
            <v>no</v>
          </cell>
        </row>
        <row r="97">
          <cell r="D97" t="str">
            <v>3115321207</v>
          </cell>
          <cell r="E97" t="str">
            <v>Adli Stores</v>
          </cell>
          <cell r="F97">
            <v>48.909882712997003</v>
          </cell>
          <cell r="G97">
            <v>2.4626973056903054</v>
          </cell>
          <cell r="H97">
            <v>4.9686082416548416</v>
          </cell>
          <cell r="J97">
            <v>0.16925291230459388</v>
          </cell>
          <cell r="K97">
            <v>1.6925291230459386E-2</v>
          </cell>
          <cell r="L97">
            <v>101.31914284681703</v>
          </cell>
          <cell r="O97">
            <v>1.0474320275781803</v>
          </cell>
          <cell r="P97">
            <v>0.12634552218229331</v>
          </cell>
          <cell r="Q97">
            <v>0.12634552218229331</v>
          </cell>
          <cell r="R97">
            <v>0.12634552218229331</v>
          </cell>
          <cell r="V97" t="str">
            <v>yes</v>
          </cell>
        </row>
        <row r="98">
          <cell r="D98" t="str">
            <v>QB03020487</v>
          </cell>
          <cell r="E98" t="str">
            <v>NTL Australia Limited</v>
          </cell>
          <cell r="F98">
            <v>39.297873857269508</v>
          </cell>
          <cell r="G98">
            <v>2.4626973056903054</v>
          </cell>
          <cell r="H98">
            <v>4.9686082416548416</v>
          </cell>
          <cell r="J98">
            <v>0.16925291230459388</v>
          </cell>
          <cell r="K98">
            <v>1.6925291230459386E-2</v>
          </cell>
          <cell r="L98">
            <v>60.067777544898668</v>
          </cell>
          <cell r="O98">
            <v>1.0474320275781803</v>
          </cell>
          <cell r="P98">
            <v>0.12634552218229331</v>
          </cell>
          <cell r="Q98">
            <v>0.12634552218229331</v>
          </cell>
          <cell r="R98">
            <v>0.12634552218229331</v>
          </cell>
          <cell r="V98" t="str">
            <v>yes</v>
          </cell>
        </row>
        <row r="99">
          <cell r="D99" t="str">
            <v>3116135270</v>
          </cell>
          <cell r="E99" t="str">
            <v>PPI Industries - Geebung - 2</v>
          </cell>
          <cell r="F99">
            <v>58.408556775333942</v>
          </cell>
          <cell r="G99">
            <v>2.4626973056903054</v>
          </cell>
          <cell r="H99">
            <v>4.9686082416548416</v>
          </cell>
          <cell r="J99">
            <v>0.16925291230459388</v>
          </cell>
          <cell r="K99">
            <v>1.6925291230459386E-2</v>
          </cell>
          <cell r="L99">
            <v>134.00662821763535</v>
          </cell>
          <cell r="O99">
            <v>1.0474320275781803</v>
          </cell>
          <cell r="P99">
            <v>0.12634552218229331</v>
          </cell>
          <cell r="Q99">
            <v>0.12634552218229331</v>
          </cell>
          <cell r="R99">
            <v>0.12634552218229331</v>
          </cell>
          <cell r="V99" t="str">
            <v>no</v>
          </cell>
        </row>
        <row r="100">
          <cell r="D100" t="str">
            <v>QB08543071</v>
          </cell>
          <cell r="E100" t="str">
            <v>Sullivan Nicolaides Pathology</v>
          </cell>
          <cell r="F100">
            <v>46.207109661518629</v>
          </cell>
          <cell r="G100">
            <v>2.4626973056903054</v>
          </cell>
          <cell r="H100">
            <v>4.9686082416548416</v>
          </cell>
          <cell r="J100">
            <v>0.16925291230459388</v>
          </cell>
          <cell r="K100">
            <v>1.6925291230459386E-2</v>
          </cell>
          <cell r="L100">
            <v>89.136722099759254</v>
          </cell>
          <cell r="O100">
            <v>1.0474320275781803</v>
          </cell>
          <cell r="P100">
            <v>0.12634552218229331</v>
          </cell>
          <cell r="Q100">
            <v>0.12634552218229331</v>
          </cell>
          <cell r="R100">
            <v>0.12634552218229331</v>
          </cell>
          <cell r="V100" t="str">
            <v>no</v>
          </cell>
        </row>
        <row r="101">
          <cell r="D101" t="str">
            <v>QB12292575</v>
          </cell>
          <cell r="E101" t="str">
            <v>JR1 - Makeri Street</v>
          </cell>
          <cell r="F101">
            <v>57.520013755705115</v>
          </cell>
          <cell r="G101">
            <v>2.4626973056903054</v>
          </cell>
          <cell r="H101">
            <v>4.9686082416548416</v>
          </cell>
          <cell r="J101">
            <v>0.16925291230459388</v>
          </cell>
          <cell r="K101">
            <v>1.6925291230459386E-2</v>
          </cell>
          <cell r="L101">
            <v>124.83965815054239</v>
          </cell>
          <cell r="O101">
            <v>1.0474320275781803</v>
          </cell>
          <cell r="P101">
            <v>0.12634552218229331</v>
          </cell>
          <cell r="Q101">
            <v>0.12634552218229331</v>
          </cell>
          <cell r="R101">
            <v>0.12634552218229331</v>
          </cell>
          <cell r="V101" t="str">
            <v>no</v>
          </cell>
        </row>
        <row r="102">
          <cell r="D102" t="str">
            <v>QB05828422</v>
          </cell>
          <cell r="E102" t="str">
            <v>Sofitel Brisbane (ACCOR)</v>
          </cell>
          <cell r="F102">
            <v>81.183443329269807</v>
          </cell>
          <cell r="G102">
            <v>2.4626973056903054</v>
          </cell>
          <cell r="H102">
            <v>4.9686082416548416</v>
          </cell>
          <cell r="J102">
            <v>0.16925291230459388</v>
          </cell>
          <cell r="K102">
            <v>1.6925291230459386E-2</v>
          </cell>
          <cell r="L102">
            <v>168.5033839964326</v>
          </cell>
          <cell r="O102">
            <v>1.0474320275781803</v>
          </cell>
          <cell r="P102">
            <v>0.12634552218229331</v>
          </cell>
          <cell r="Q102">
            <v>0.12634552218229331</v>
          </cell>
          <cell r="R102">
            <v>0.12634552218229331</v>
          </cell>
          <cell r="V102" t="str">
            <v>no</v>
          </cell>
        </row>
        <row r="103">
          <cell r="D103" t="str">
            <v>QB04071492</v>
          </cell>
          <cell r="E103" t="str">
            <v>144 Edward Street</v>
          </cell>
          <cell r="F103">
            <v>81.230841590016766</v>
          </cell>
          <cell r="G103">
            <v>2.4626973056903054</v>
          </cell>
          <cell r="H103">
            <v>4.9686082416548416</v>
          </cell>
          <cell r="J103">
            <v>0.16925291230459388</v>
          </cell>
          <cell r="K103">
            <v>1.6925291230459386E-2</v>
          </cell>
          <cell r="L103">
            <v>109.52116869632125</v>
          </cell>
          <cell r="O103">
            <v>1.0474320275781803</v>
          </cell>
          <cell r="P103">
            <v>0.12634552218229331</v>
          </cell>
          <cell r="Q103">
            <v>0.12634552218229331</v>
          </cell>
          <cell r="R103">
            <v>0.12634552218229331</v>
          </cell>
          <cell r="V103" t="str">
            <v>no</v>
          </cell>
        </row>
        <row r="104">
          <cell r="D104" t="str">
            <v>QB04067444</v>
          </cell>
          <cell r="E104" t="str">
            <v>145 Eagle Street</v>
          </cell>
          <cell r="F104">
            <v>61.652264315449607</v>
          </cell>
          <cell r="G104">
            <v>2.4626973056903054</v>
          </cell>
          <cell r="H104">
            <v>4.9686082416548416</v>
          </cell>
          <cell r="J104">
            <v>0.16925291230459388</v>
          </cell>
          <cell r="K104">
            <v>1.6925291230459386E-2</v>
          </cell>
          <cell r="L104">
            <v>106.98819012515082</v>
          </cell>
          <cell r="O104">
            <v>1.0474320275781803</v>
          </cell>
          <cell r="P104">
            <v>0.12634552218229331</v>
          </cell>
          <cell r="Q104">
            <v>0.12634552218229331</v>
          </cell>
          <cell r="R104">
            <v>0.12634552218229331</v>
          </cell>
          <cell r="V104" t="str">
            <v>no</v>
          </cell>
        </row>
        <row r="105">
          <cell r="D105" t="str">
            <v>QB04067436</v>
          </cell>
          <cell r="E105" t="str">
            <v>167 Eagle Street</v>
          </cell>
          <cell r="F105">
            <v>96.074391956648171</v>
          </cell>
          <cell r="G105">
            <v>2.4626973056903054</v>
          </cell>
          <cell r="H105">
            <v>4.9686082416548416</v>
          </cell>
          <cell r="J105">
            <v>0.16925291230459388</v>
          </cell>
          <cell r="K105">
            <v>1.6925291230459386E-2</v>
          </cell>
          <cell r="L105">
            <v>179.72086052590163</v>
          </cell>
          <cell r="O105">
            <v>1.0474320275781803</v>
          </cell>
          <cell r="P105">
            <v>0.12634552218229331</v>
          </cell>
          <cell r="Q105">
            <v>0.12634552218229331</v>
          </cell>
          <cell r="R105">
            <v>0.12634552218229331</v>
          </cell>
          <cell r="V105" t="str">
            <v>no</v>
          </cell>
        </row>
        <row r="106">
          <cell r="D106" t="str">
            <v>QB04060440</v>
          </cell>
          <cell r="E106" t="str">
            <v>215 Adelaide St Pty Ltd</v>
          </cell>
          <cell r="F106">
            <v>100.34196950141009</v>
          </cell>
          <cell r="G106">
            <v>2.4626973056903054</v>
          </cell>
          <cell r="H106">
            <v>4.9686082416548416</v>
          </cell>
          <cell r="J106">
            <v>0.16925291230459388</v>
          </cell>
          <cell r="K106">
            <v>1.6925291230459386E-2</v>
          </cell>
          <cell r="L106">
            <v>221.33407990941578</v>
          </cell>
          <cell r="O106">
            <v>1.0474320275781803</v>
          </cell>
          <cell r="P106">
            <v>0.12634552218229331</v>
          </cell>
          <cell r="Q106">
            <v>0.12634552218229331</v>
          </cell>
          <cell r="R106">
            <v>0.12634552218229331</v>
          </cell>
          <cell r="V106" t="str">
            <v>no</v>
          </cell>
        </row>
        <row r="107">
          <cell r="D107" t="str">
            <v>QB04057058</v>
          </cell>
          <cell r="E107" t="str">
            <v>307 Queen St Pty Ltd</v>
          </cell>
          <cell r="F107">
            <v>80.94675112025233</v>
          </cell>
          <cell r="G107">
            <v>2.4626973056903054</v>
          </cell>
          <cell r="H107">
            <v>4.9686082416548416</v>
          </cell>
          <cell r="J107">
            <v>0.16925291230459388</v>
          </cell>
          <cell r="K107">
            <v>1.6925291230459386E-2</v>
          </cell>
          <cell r="L107">
            <v>141.72618195834525</v>
          </cell>
          <cell r="O107">
            <v>1.0474320275781803</v>
          </cell>
          <cell r="P107">
            <v>0.12634552218229331</v>
          </cell>
          <cell r="Q107">
            <v>0.12634552218229331</v>
          </cell>
          <cell r="R107">
            <v>0.12634552218229331</v>
          </cell>
          <cell r="V107" t="str">
            <v>no</v>
          </cell>
        </row>
        <row r="108">
          <cell r="D108" t="str">
            <v>QB10819045</v>
          </cell>
          <cell r="E108" t="str">
            <v>A J Bush &amp; Son's PL</v>
          </cell>
          <cell r="F108">
            <v>88.293561414376697</v>
          </cell>
          <cell r="G108">
            <v>2.4626973056903054</v>
          </cell>
          <cell r="H108">
            <v>4.9686082416548416</v>
          </cell>
          <cell r="J108">
            <v>0.16925291230459388</v>
          </cell>
          <cell r="K108">
            <v>1.6925291230459386E-2</v>
          </cell>
          <cell r="L108">
            <v>267.53078432647641</v>
          </cell>
          <cell r="O108">
            <v>1.0474320275781803</v>
          </cell>
          <cell r="P108">
            <v>0.12634552218229331</v>
          </cell>
          <cell r="Q108">
            <v>0.12634552218229331</v>
          </cell>
          <cell r="R108">
            <v>0.12634552218229331</v>
          </cell>
          <cell r="V108" t="str">
            <v>no</v>
          </cell>
        </row>
        <row r="109">
          <cell r="D109" t="str">
            <v>QB03675173</v>
          </cell>
          <cell r="E109" t="str">
            <v>A Raptis &amp; Sons</v>
          </cell>
          <cell r="F109">
            <v>62.72069335105909</v>
          </cell>
          <cell r="G109">
            <v>2.4626973056903054</v>
          </cell>
          <cell r="H109">
            <v>4.9686082416548416</v>
          </cell>
          <cell r="J109">
            <v>0.16925291230459388</v>
          </cell>
          <cell r="K109">
            <v>1.6925291230459386E-2</v>
          </cell>
          <cell r="L109">
            <v>104.45521155398042</v>
          </cell>
          <cell r="O109">
            <v>1.0474320275781803</v>
          </cell>
          <cell r="P109">
            <v>0.12634552218229331</v>
          </cell>
          <cell r="Q109">
            <v>0.12634552218229331</v>
          </cell>
          <cell r="R109">
            <v>0.12634552218229331</v>
          </cell>
          <cell r="V109" t="str">
            <v>no</v>
          </cell>
        </row>
        <row r="110">
          <cell r="D110" t="str">
            <v>QB08991456</v>
          </cell>
          <cell r="E110" t="str">
            <v>Novatel Twin Waters Resort</v>
          </cell>
          <cell r="F110">
            <v>99.28263312620048</v>
          </cell>
          <cell r="G110">
            <v>2.4626973056903054</v>
          </cell>
          <cell r="H110">
            <v>4.9686082416548416</v>
          </cell>
          <cell r="J110">
            <v>0.16925291230459388</v>
          </cell>
          <cell r="K110">
            <v>1.6925291230459386E-2</v>
          </cell>
          <cell r="L110">
            <v>142.20865406713961</v>
          </cell>
          <cell r="O110">
            <v>1.0474320275781803</v>
          </cell>
          <cell r="P110">
            <v>0.12634552218229331</v>
          </cell>
          <cell r="Q110">
            <v>0.12634552218229331</v>
          </cell>
          <cell r="R110">
            <v>0.12634552218229331</v>
          </cell>
          <cell r="V110" t="str">
            <v>no</v>
          </cell>
        </row>
        <row r="111">
          <cell r="D111" t="str">
            <v>3114997584</v>
          </cell>
          <cell r="E111" t="str">
            <v>Queensland Blow Moulders</v>
          </cell>
          <cell r="F111">
            <v>45.750568849938247</v>
          </cell>
          <cell r="G111">
            <v>2.4626973056903054</v>
          </cell>
          <cell r="H111">
            <v>4.9686082416548416</v>
          </cell>
          <cell r="J111">
            <v>0.16925291230459388</v>
          </cell>
          <cell r="K111">
            <v>1.6925291230459386E-2</v>
          </cell>
          <cell r="L111">
            <v>106.72415726361312</v>
          </cell>
          <cell r="O111">
            <v>1.0474320275781803</v>
          </cell>
          <cell r="P111">
            <v>0.12634552218229331</v>
          </cell>
          <cell r="Q111">
            <v>0.12634552218229331</v>
          </cell>
          <cell r="R111">
            <v>0.12634552218229331</v>
          </cell>
          <cell r="V111" t="str">
            <v>yes</v>
          </cell>
        </row>
        <row r="112">
          <cell r="D112" t="str">
            <v>QB03675351</v>
          </cell>
          <cell r="E112" t="str">
            <v>Allied Mills Australia Pty Ltd</v>
          </cell>
          <cell r="F112">
            <v>58.959319855801525</v>
          </cell>
          <cell r="G112">
            <v>2.4626973056903054</v>
          </cell>
          <cell r="H112">
            <v>4.9686082416548416</v>
          </cell>
          <cell r="J112">
            <v>0.16925291230459388</v>
          </cell>
          <cell r="K112">
            <v>1.6925291230459386E-2</v>
          </cell>
          <cell r="L112">
            <v>153.42613059660863</v>
          </cell>
          <cell r="O112">
            <v>1.0474320275781803</v>
          </cell>
          <cell r="P112">
            <v>0.12634552218229331</v>
          </cell>
          <cell r="Q112">
            <v>0.12634552218229331</v>
          </cell>
          <cell r="R112">
            <v>0.12634552218229331</v>
          </cell>
          <cell r="V112" t="str">
            <v>no</v>
          </cell>
        </row>
        <row r="113">
          <cell r="D113" t="str">
            <v>QB01527126</v>
          </cell>
          <cell r="E113" t="str">
            <v>Allisview Pty Ltd - Allamanda Private Hospital</v>
          </cell>
          <cell r="F113">
            <v>47.095652681147449</v>
          </cell>
          <cell r="G113">
            <v>2.4626973056903054</v>
          </cell>
          <cell r="H113">
            <v>4.9686082416548416</v>
          </cell>
          <cell r="J113">
            <v>0.16925291230459388</v>
          </cell>
          <cell r="K113">
            <v>1.6925291230459386E-2</v>
          </cell>
          <cell r="L113">
            <v>107.59128026114379</v>
          </cell>
          <cell r="O113">
            <v>1.0474320275781803</v>
          </cell>
          <cell r="P113">
            <v>0.12634552218229331</v>
          </cell>
          <cell r="Q113">
            <v>0.12634552218229331</v>
          </cell>
          <cell r="R113">
            <v>0.12634552218229331</v>
          </cell>
          <cell r="V113" t="str">
            <v>no</v>
          </cell>
        </row>
        <row r="114">
          <cell r="D114" t="str">
            <v>3115766373</v>
          </cell>
          <cell r="E114" t="str">
            <v>Amarula</v>
          </cell>
          <cell r="F114">
            <v>46.207109661518629</v>
          </cell>
          <cell r="G114">
            <v>2.4626973056903054</v>
          </cell>
          <cell r="H114">
            <v>4.9686082416548416</v>
          </cell>
          <cell r="J114">
            <v>0.16925291230459388</v>
          </cell>
          <cell r="K114">
            <v>1.6925291230459386E-2</v>
          </cell>
          <cell r="L114">
            <v>94.564533323695869</v>
          </cell>
          <cell r="O114">
            <v>1.0474320275781803</v>
          </cell>
          <cell r="P114">
            <v>0.12634552218229331</v>
          </cell>
          <cell r="Q114">
            <v>0.12634552218229331</v>
          </cell>
          <cell r="R114">
            <v>0.12634552218229331</v>
          </cell>
          <cell r="V114" t="str">
            <v>no</v>
          </cell>
        </row>
        <row r="115">
          <cell r="D115" t="str">
            <v>QB03674061</v>
          </cell>
          <cell r="E115" t="str">
            <v>AMCOR Fibre Packaging</v>
          </cell>
          <cell r="F115">
            <v>81.034364963706949</v>
          </cell>
          <cell r="G115">
            <v>2.4626973056903054</v>
          </cell>
          <cell r="H115">
            <v>4.9686082416548416</v>
          </cell>
          <cell r="J115">
            <v>0.16925291230459388</v>
          </cell>
          <cell r="K115">
            <v>1.6925291230459386E-2</v>
          </cell>
          <cell r="L115">
            <v>343.03766935279475</v>
          </cell>
          <cell r="O115">
            <v>1.0474320275781803</v>
          </cell>
          <cell r="P115">
            <v>0.12634552218229331</v>
          </cell>
          <cell r="Q115">
            <v>0.12634552218229331</v>
          </cell>
          <cell r="R115">
            <v>0.12634552218229331</v>
          </cell>
          <cell r="V115" t="str">
            <v>no</v>
          </cell>
        </row>
        <row r="116">
          <cell r="D116" t="str">
            <v>QB03674380</v>
          </cell>
          <cell r="E116" t="str">
            <v>AMCOR Flexibles</v>
          </cell>
          <cell r="F116">
            <v>59.451543479840034</v>
          </cell>
          <cell r="G116">
            <v>2.4626973056903054</v>
          </cell>
          <cell r="H116">
            <v>4.9686082416548416</v>
          </cell>
          <cell r="J116">
            <v>0.16925291230459388</v>
          </cell>
          <cell r="K116">
            <v>1.6925291230459386E-2</v>
          </cell>
          <cell r="L116">
            <v>191.17957310976786</v>
          </cell>
          <cell r="O116">
            <v>1.0474320275781803</v>
          </cell>
          <cell r="P116">
            <v>0.12634552218229331</v>
          </cell>
          <cell r="Q116">
            <v>0.12634552218229331</v>
          </cell>
          <cell r="R116">
            <v>0.12634552218229331</v>
          </cell>
          <cell r="V116" t="str">
            <v>no</v>
          </cell>
        </row>
        <row r="117">
          <cell r="D117" t="str">
            <v>QB04070844</v>
          </cell>
          <cell r="E117" t="str">
            <v>AMP Life Limited</v>
          </cell>
          <cell r="F117">
            <v>102.78633834003756</v>
          </cell>
          <cell r="G117">
            <v>2.4626973056903054</v>
          </cell>
          <cell r="H117">
            <v>4.9686082416548416</v>
          </cell>
          <cell r="J117">
            <v>0.16925291230459388</v>
          </cell>
          <cell r="K117">
            <v>1.6925291230459386E-2</v>
          </cell>
          <cell r="L117">
            <v>179.60024249870304</v>
          </cell>
          <cell r="O117">
            <v>1.0474320275781803</v>
          </cell>
          <cell r="P117">
            <v>0.12634552218229331</v>
          </cell>
          <cell r="Q117">
            <v>0.12634552218229331</v>
          </cell>
          <cell r="R117">
            <v>0.12634552218229331</v>
          </cell>
          <cell r="V117" t="str">
            <v>no</v>
          </cell>
        </row>
        <row r="118">
          <cell r="D118" t="str">
            <v>QB11444550</v>
          </cell>
          <cell r="E118" t="str">
            <v>ANZ Joint Venture</v>
          </cell>
          <cell r="F118">
            <v>87.910202726472022</v>
          </cell>
          <cell r="G118">
            <v>2.4626973056903054</v>
          </cell>
          <cell r="H118">
            <v>4.9686082416548416</v>
          </cell>
          <cell r="J118">
            <v>0.16925291230459388</v>
          </cell>
          <cell r="K118">
            <v>1.6925291230459386E-2</v>
          </cell>
          <cell r="L118">
            <v>156.20034522217628</v>
          </cell>
          <cell r="O118">
            <v>1.0474320275781803</v>
          </cell>
          <cell r="P118">
            <v>0.12634552218229331</v>
          </cell>
          <cell r="Q118">
            <v>0.12634552218229331</v>
          </cell>
          <cell r="R118">
            <v>0.12634552218229331</v>
          </cell>
          <cell r="V118" t="str">
            <v>no</v>
          </cell>
        </row>
        <row r="119">
          <cell r="D119" t="str">
            <v>QB13195972</v>
          </cell>
          <cell r="E119" t="str">
            <v>ANZAC Square BMS</v>
          </cell>
          <cell r="F119">
            <v>87.768157491589818</v>
          </cell>
          <cell r="G119">
            <v>2.4626973056903054</v>
          </cell>
          <cell r="H119">
            <v>4.9686082416548416</v>
          </cell>
          <cell r="J119">
            <v>0.16925291230459388</v>
          </cell>
          <cell r="K119">
            <v>1.6925291230459386E-2</v>
          </cell>
          <cell r="L119">
            <v>150.65191597104103</v>
          </cell>
          <cell r="O119">
            <v>1.0474320275781803</v>
          </cell>
          <cell r="P119">
            <v>0.12634552218229331</v>
          </cell>
          <cell r="Q119">
            <v>0.12634552218229331</v>
          </cell>
          <cell r="R119">
            <v>0.12634552218229331</v>
          </cell>
          <cell r="V119" t="str">
            <v>no</v>
          </cell>
        </row>
        <row r="120">
          <cell r="D120" t="str">
            <v>QB03188639</v>
          </cell>
          <cell r="E120" t="str">
            <v>Areva T&amp;D Australia Limited</v>
          </cell>
          <cell r="F120">
            <v>49.193624619720133</v>
          </cell>
          <cell r="G120">
            <v>2.4626973056903054</v>
          </cell>
          <cell r="H120">
            <v>4.9686082416548416</v>
          </cell>
          <cell r="J120">
            <v>0.16925291230459388</v>
          </cell>
          <cell r="K120">
            <v>1.6925291230459386E-2</v>
          </cell>
          <cell r="L120">
            <v>183.46001936905796</v>
          </cell>
          <cell r="O120">
            <v>1.0474320275781803</v>
          </cell>
          <cell r="P120">
            <v>0.12634552218229331</v>
          </cell>
          <cell r="Q120">
            <v>0.12634552218229331</v>
          </cell>
          <cell r="R120">
            <v>0.12634552218229331</v>
          </cell>
          <cell r="V120" t="str">
            <v>no</v>
          </cell>
        </row>
        <row r="121">
          <cell r="D121" t="str">
            <v>QB06459064</v>
          </cell>
          <cell r="E121" t="str">
            <v>YF02 - Aspley Hypermarket</v>
          </cell>
          <cell r="F121">
            <v>47.409268757136758</v>
          </cell>
          <cell r="G121">
            <v>2.4626973056903054</v>
          </cell>
          <cell r="H121">
            <v>4.9686082416548416</v>
          </cell>
          <cell r="J121">
            <v>0.16925291230459388</v>
          </cell>
          <cell r="K121">
            <v>1.6925291230459386E-2</v>
          </cell>
          <cell r="L121">
            <v>295.87602071814541</v>
          </cell>
          <cell r="O121">
            <v>1.0474320275781803</v>
          </cell>
          <cell r="P121">
            <v>0.12634552218229331</v>
          </cell>
          <cell r="Q121">
            <v>0.12634552218229331</v>
          </cell>
          <cell r="R121">
            <v>0.12634552218229331</v>
          </cell>
          <cell r="V121" t="str">
            <v>no</v>
          </cell>
        </row>
        <row r="122">
          <cell r="D122" t="str">
            <v>QB04266897</v>
          </cell>
          <cell r="E122" t="str">
            <v>MT Ommaney Shopping Centre</v>
          </cell>
          <cell r="F122">
            <v>82.094748015133916</v>
          </cell>
          <cell r="G122">
            <v>2.4626973056903054</v>
          </cell>
          <cell r="H122">
            <v>4.9686082416548416</v>
          </cell>
          <cell r="J122">
            <v>0.16925291230459388</v>
          </cell>
          <cell r="K122">
            <v>1.6925291230459386E-2</v>
          </cell>
          <cell r="L122">
            <v>308.0584414652032</v>
          </cell>
          <cell r="O122">
            <v>1.0474320275781803</v>
          </cell>
          <cell r="P122">
            <v>0.12634552218229331</v>
          </cell>
          <cell r="Q122">
            <v>0.12634552218229331</v>
          </cell>
          <cell r="R122">
            <v>0.12634552218229331</v>
          </cell>
          <cell r="V122" t="str">
            <v>no</v>
          </cell>
        </row>
        <row r="123">
          <cell r="D123" t="str">
            <v>QB08934606</v>
          </cell>
          <cell r="E123" t="str">
            <v>Tel1 - Charlotte Street Exchange</v>
          </cell>
          <cell r="F123">
            <v>59.411342576833107</v>
          </cell>
          <cell r="G123">
            <v>2.4626973056903054</v>
          </cell>
          <cell r="H123">
            <v>4.9686082416548416</v>
          </cell>
          <cell r="J123">
            <v>0.16925291230459388</v>
          </cell>
          <cell r="K123">
            <v>1.6925291230459386E-2</v>
          </cell>
          <cell r="L123">
            <v>199.38159895927205</v>
          </cell>
          <cell r="O123">
            <v>1.0474320275781803</v>
          </cell>
          <cell r="P123">
            <v>0.12634552218229331</v>
          </cell>
          <cell r="Q123">
            <v>0.12634552218229331</v>
          </cell>
          <cell r="R123">
            <v>0.12634552218229331</v>
          </cell>
          <cell r="V123" t="str">
            <v>no</v>
          </cell>
        </row>
        <row r="124">
          <cell r="D124" t="str">
            <v>3114255081</v>
          </cell>
          <cell r="E124" t="str">
            <v>Austar Entertainment Robina</v>
          </cell>
          <cell r="F124">
            <v>47.095652681147449</v>
          </cell>
          <cell r="G124">
            <v>2.4626973056903054</v>
          </cell>
          <cell r="H124">
            <v>4.9686082416548416</v>
          </cell>
          <cell r="J124">
            <v>0.16925291230459388</v>
          </cell>
          <cell r="K124">
            <v>1.6925291230459386E-2</v>
          </cell>
          <cell r="L124">
            <v>100.95728876522125</v>
          </cell>
          <cell r="O124">
            <v>1.0474320275781803</v>
          </cell>
          <cell r="P124">
            <v>0.12634552218229331</v>
          </cell>
          <cell r="Q124">
            <v>0.12634552218229331</v>
          </cell>
          <cell r="R124">
            <v>0.12634552218229331</v>
          </cell>
          <cell r="V124" t="str">
            <v>no</v>
          </cell>
        </row>
        <row r="125">
          <cell r="D125" t="str">
            <v>QB11095806</v>
          </cell>
          <cell r="E125" t="str">
            <v>Austral Bricks Riverview</v>
          </cell>
          <cell r="F125">
            <v>56.631470736076295</v>
          </cell>
          <cell r="G125">
            <v>2.4626973056903054</v>
          </cell>
          <cell r="H125">
            <v>4.9686082416548416</v>
          </cell>
          <cell r="J125">
            <v>0.16925291230459388</v>
          </cell>
          <cell r="K125">
            <v>1.6925291230459386E-2</v>
          </cell>
          <cell r="L125">
            <v>125.08089420493957</v>
          </cell>
          <cell r="O125">
            <v>1.0474320275781803</v>
          </cell>
          <cell r="P125">
            <v>0.12634552218229331</v>
          </cell>
          <cell r="Q125">
            <v>0.12634552218229331</v>
          </cell>
          <cell r="R125">
            <v>0.12634552218229331</v>
          </cell>
          <cell r="V125" t="str">
            <v>no</v>
          </cell>
        </row>
        <row r="126">
          <cell r="D126" t="str">
            <v>QB03188531</v>
          </cell>
          <cell r="E126" t="str">
            <v>Austral Bricks Rochedale</v>
          </cell>
          <cell r="F126">
            <v>250.79185147134797</v>
          </cell>
          <cell r="G126">
            <v>2.4626973056903054</v>
          </cell>
          <cell r="H126">
            <v>4.9686082416548416</v>
          </cell>
          <cell r="J126">
            <v>0.16925291230459388</v>
          </cell>
          <cell r="K126">
            <v>1.6925291230459386E-2</v>
          </cell>
          <cell r="L126">
            <v>209.87536732554955</v>
          </cell>
          <cell r="O126">
            <v>1.0474320275781803</v>
          </cell>
          <cell r="P126">
            <v>0.12634552218229331</v>
          </cell>
          <cell r="Q126">
            <v>0.12634552218229331</v>
          </cell>
          <cell r="R126">
            <v>0.12634552218229331</v>
          </cell>
          <cell r="V126" t="str">
            <v>no</v>
          </cell>
        </row>
        <row r="127">
          <cell r="D127" t="str">
            <v>QB09209484</v>
          </cell>
          <cell r="E127" t="str">
            <v>Qld Corrective Serv - Ipswich Rd</v>
          </cell>
          <cell r="F127">
            <v>69.383680930359191</v>
          </cell>
          <cell r="G127">
            <v>2.4626973056903054</v>
          </cell>
          <cell r="H127">
            <v>4.9686082416548416</v>
          </cell>
          <cell r="J127">
            <v>0.16925291230459388</v>
          </cell>
          <cell r="K127">
            <v>1.6925291230459386E-2</v>
          </cell>
          <cell r="L127">
            <v>148.96326359026077</v>
          </cell>
          <cell r="O127">
            <v>1.0474320275781803</v>
          </cell>
          <cell r="P127">
            <v>0.12634552218229331</v>
          </cell>
          <cell r="Q127">
            <v>0.12634552218229331</v>
          </cell>
          <cell r="R127">
            <v>0.12634552218229331</v>
          </cell>
          <cell r="V127" t="str">
            <v>no</v>
          </cell>
        </row>
        <row r="128">
          <cell r="D128" t="str">
            <v>QB06424155</v>
          </cell>
          <cell r="E128" t="str">
            <v>YF01 - Australia Fair Shopping Centre</v>
          </cell>
          <cell r="F128">
            <v>139.02809064724633</v>
          </cell>
          <cell r="G128">
            <v>2.4626973056903054</v>
          </cell>
          <cell r="H128">
            <v>4.9686082416548416</v>
          </cell>
          <cell r="J128">
            <v>0.16925291230459388</v>
          </cell>
          <cell r="K128">
            <v>1.6925291230459386E-2</v>
          </cell>
          <cell r="L128">
            <v>670.39499516977253</v>
          </cell>
          <cell r="O128">
            <v>1.0474320275781803</v>
          </cell>
          <cell r="P128">
            <v>0.12634552218229331</v>
          </cell>
          <cell r="Q128">
            <v>0.12634552218229331</v>
          </cell>
          <cell r="R128">
            <v>0.12634552218229331</v>
          </cell>
          <cell r="V128" t="str">
            <v>no</v>
          </cell>
        </row>
        <row r="129">
          <cell r="D129" t="str">
            <v>QB07216467</v>
          </cell>
          <cell r="E129" t="str">
            <v>IP4 - Australia House</v>
          </cell>
          <cell r="F129">
            <v>87.768157491589818</v>
          </cell>
          <cell r="G129">
            <v>2.4626973056903054</v>
          </cell>
          <cell r="H129">
            <v>4.9686082416548416</v>
          </cell>
          <cell r="J129">
            <v>0.16925291230459388</v>
          </cell>
          <cell r="K129">
            <v>1.6925291230459386E-2</v>
          </cell>
          <cell r="L129">
            <v>156.68281733097058</v>
          </cell>
          <cell r="O129">
            <v>1.0474320275781803</v>
          </cell>
          <cell r="P129">
            <v>0.12634552218229331</v>
          </cell>
          <cell r="Q129">
            <v>0.12634552218229331</v>
          </cell>
          <cell r="R129">
            <v>0.12634552218229331</v>
          </cell>
          <cell r="V129" t="str">
            <v>no</v>
          </cell>
        </row>
        <row r="130">
          <cell r="D130" t="str">
            <v>QB04065085</v>
          </cell>
          <cell r="E130" t="str">
            <v>ING RE - Australian Government Centre</v>
          </cell>
          <cell r="F130">
            <v>102.92838357491978</v>
          </cell>
          <cell r="G130">
            <v>2.4626973056903054</v>
          </cell>
          <cell r="H130">
            <v>4.9686082416548416</v>
          </cell>
          <cell r="J130">
            <v>0.16925291230459388</v>
          </cell>
          <cell r="K130">
            <v>1.6925291230459386E-2</v>
          </cell>
          <cell r="L130">
            <v>148.72202753586356</v>
          </cell>
          <cell r="O130">
            <v>1.0474320275781803</v>
          </cell>
          <cell r="P130">
            <v>0.12634552218229331</v>
          </cell>
          <cell r="Q130">
            <v>0.12634552218229331</v>
          </cell>
          <cell r="R130">
            <v>0.12634552218229331</v>
          </cell>
          <cell r="V130" t="str">
            <v>no</v>
          </cell>
        </row>
        <row r="131">
          <cell r="D131" t="str">
            <v>QB02572605</v>
          </cell>
          <cell r="E131" t="str">
            <v>AMCOR Paper</v>
          </cell>
          <cell r="F131">
            <v>44.756482474510115</v>
          </cell>
          <cell r="G131">
            <v>2.4626973056903054</v>
          </cell>
          <cell r="H131">
            <v>4.9686082416548416</v>
          </cell>
          <cell r="J131">
            <v>0.16925291230459388</v>
          </cell>
          <cell r="K131">
            <v>1.6925291230459386E-2</v>
          </cell>
          <cell r="L131">
            <v>71.888344210360643</v>
          </cell>
          <cell r="O131">
            <v>1.0474320275781803</v>
          </cell>
          <cell r="P131">
            <v>0.12634552218229331</v>
          </cell>
          <cell r="Q131">
            <v>0.12634552218229331</v>
          </cell>
          <cell r="R131">
            <v>0.12634552218229331</v>
          </cell>
          <cell r="V131" t="str">
            <v>yes</v>
          </cell>
        </row>
        <row r="132">
          <cell r="D132" t="str">
            <v>QB09384022</v>
          </cell>
          <cell r="E132" t="str">
            <v>Australian Postal Corporation - Underwood</v>
          </cell>
          <cell r="F132">
            <v>47.409268757136758</v>
          </cell>
          <cell r="G132">
            <v>2.4626973056903054</v>
          </cell>
          <cell r="H132">
            <v>4.9686082416548416</v>
          </cell>
          <cell r="J132">
            <v>0.16925291230459388</v>
          </cell>
          <cell r="K132">
            <v>1.6925291230459386E-2</v>
          </cell>
          <cell r="L132">
            <v>268.6163465712637</v>
          </cell>
          <cell r="O132">
            <v>1.0474320275781803</v>
          </cell>
          <cell r="P132">
            <v>0.12634552218229331</v>
          </cell>
          <cell r="Q132">
            <v>0.12634552218229331</v>
          </cell>
          <cell r="R132">
            <v>0.12634552218229331</v>
          </cell>
          <cell r="V132" t="str">
            <v>no</v>
          </cell>
        </row>
        <row r="133">
          <cell r="D133" t="str">
            <v>QB09637974</v>
          </cell>
          <cell r="E133" t="str">
            <v>Australian Postal Corporation - Northgate</v>
          </cell>
          <cell r="F133">
            <v>47.756930991972126</v>
          </cell>
          <cell r="G133">
            <v>2.4626973056903054</v>
          </cell>
          <cell r="H133">
            <v>4.9686082416548416</v>
          </cell>
          <cell r="J133">
            <v>0.16925291230459388</v>
          </cell>
          <cell r="K133">
            <v>1.6925291230459386E-2</v>
          </cell>
          <cell r="L133">
            <v>89.257340126957857</v>
          </cell>
          <cell r="O133">
            <v>1.0474320275781803</v>
          </cell>
          <cell r="P133">
            <v>0.12634552218229331</v>
          </cell>
          <cell r="Q133">
            <v>0.12634552218229331</v>
          </cell>
          <cell r="R133">
            <v>0.12634552218229331</v>
          </cell>
          <cell r="V133" t="str">
            <v>no</v>
          </cell>
        </row>
        <row r="134">
          <cell r="D134" t="str">
            <v>QB00700894</v>
          </cell>
          <cell r="E134" t="str">
            <v>Australian Poultry Ltd</v>
          </cell>
          <cell r="F134">
            <v>59.61494592493127</v>
          </cell>
          <cell r="G134">
            <v>2.4626973056903054</v>
          </cell>
          <cell r="H134">
            <v>4.9686082416548416</v>
          </cell>
          <cell r="J134">
            <v>0.16925291230459388</v>
          </cell>
          <cell r="K134">
            <v>1.6925291230459386E-2</v>
          </cell>
          <cell r="L134">
            <v>166.33225950685795</v>
          </cell>
          <cell r="O134">
            <v>1.0474320275781803</v>
          </cell>
          <cell r="P134">
            <v>0.12634552218229331</v>
          </cell>
          <cell r="Q134">
            <v>0.12634552218229331</v>
          </cell>
          <cell r="R134">
            <v>0.12634552218229331</v>
          </cell>
          <cell r="V134" t="str">
            <v>no</v>
          </cell>
        </row>
        <row r="135">
          <cell r="D135" t="str">
            <v>QB05380995</v>
          </cell>
          <cell r="E135" t="str">
            <v>ANZ Stadium</v>
          </cell>
          <cell r="F135">
            <v>191.65947528218757</v>
          </cell>
          <cell r="G135">
            <v>2.4626973056903054</v>
          </cell>
          <cell r="H135">
            <v>4.9686082416548416</v>
          </cell>
          <cell r="J135">
            <v>0.16925291230459388</v>
          </cell>
          <cell r="K135">
            <v>1.6925291230459386E-2</v>
          </cell>
          <cell r="L135">
            <v>131.1117955648692</v>
          </cell>
          <cell r="O135">
            <v>1.0474320275781803</v>
          </cell>
          <cell r="P135">
            <v>0.12634552218229331</v>
          </cell>
          <cell r="Q135">
            <v>0.12634552218229331</v>
          </cell>
          <cell r="R135">
            <v>0.12634552218229331</v>
          </cell>
          <cell r="V135" t="str">
            <v>no</v>
          </cell>
        </row>
        <row r="136">
          <cell r="D136" t="str">
            <v>QB03188329</v>
          </cell>
          <cell r="E136" t="str">
            <v>Bandag Manufacturing - 1</v>
          </cell>
          <cell r="F136">
            <v>63.996941424433466</v>
          </cell>
          <cell r="G136">
            <v>2.4626973056903054</v>
          </cell>
          <cell r="H136">
            <v>4.9686082416548416</v>
          </cell>
          <cell r="J136">
            <v>0.16925291230459388</v>
          </cell>
          <cell r="K136">
            <v>1.6925291230459386E-2</v>
          </cell>
          <cell r="L136">
            <v>144.13854250231708</v>
          </cell>
          <cell r="O136">
            <v>1.0474320275781803</v>
          </cell>
          <cell r="P136">
            <v>0.12634552218229331</v>
          </cell>
          <cell r="Q136">
            <v>0.12634552218229331</v>
          </cell>
          <cell r="R136">
            <v>0.12634552218229331</v>
          </cell>
          <cell r="V136" t="str">
            <v>no</v>
          </cell>
        </row>
        <row r="137">
          <cell r="D137" t="str">
            <v>3115780732</v>
          </cell>
          <cell r="E137" t="str">
            <v>BC-Q1 Building Surfers Paradise</v>
          </cell>
          <cell r="F137">
            <v>69.721460869520442</v>
          </cell>
          <cell r="G137">
            <v>2.4626973056903054</v>
          </cell>
          <cell r="H137">
            <v>4.9686082416548416</v>
          </cell>
          <cell r="J137">
            <v>0.16925291230459388</v>
          </cell>
          <cell r="K137">
            <v>1.6925291230459386E-2</v>
          </cell>
          <cell r="L137">
            <v>205.41250031920165</v>
          </cell>
          <cell r="O137">
            <v>1.0474320275781803</v>
          </cell>
          <cell r="P137">
            <v>0.12634552218229331</v>
          </cell>
          <cell r="Q137">
            <v>0.12634552218229331</v>
          </cell>
          <cell r="R137">
            <v>0.12634552218229331</v>
          </cell>
          <cell r="V137" t="str">
            <v>no</v>
          </cell>
        </row>
        <row r="138">
          <cell r="D138" t="str">
            <v>QB03675467</v>
          </cell>
          <cell r="E138" t="str">
            <v>QUU04 - WWTP Oxley Creek, Rocklea</v>
          </cell>
          <cell r="F138">
            <v>47.409268757136758</v>
          </cell>
          <cell r="G138">
            <v>2.4626973056903054</v>
          </cell>
          <cell r="H138">
            <v>4.9686082416548416</v>
          </cell>
          <cell r="J138">
            <v>0.16925291230459388</v>
          </cell>
          <cell r="K138">
            <v>1.6925291230459386E-2</v>
          </cell>
          <cell r="L138">
            <v>276.09466425757637</v>
          </cell>
          <cell r="O138">
            <v>1.0474320275781803</v>
          </cell>
          <cell r="P138">
            <v>0.12634552218229331</v>
          </cell>
          <cell r="Q138">
            <v>0.12634552218229331</v>
          </cell>
          <cell r="R138">
            <v>0.12634552218229331</v>
          </cell>
          <cell r="V138" t="str">
            <v>no</v>
          </cell>
        </row>
        <row r="139">
          <cell r="D139" t="str">
            <v>QB04061268</v>
          </cell>
          <cell r="E139" t="str">
            <v>69 Ann Street</v>
          </cell>
          <cell r="F139">
            <v>117.2700707154486</v>
          </cell>
          <cell r="G139">
            <v>2.4626973056903054</v>
          </cell>
          <cell r="H139">
            <v>4.9686082416548416</v>
          </cell>
          <cell r="J139">
            <v>0.16925291230459388</v>
          </cell>
          <cell r="K139">
            <v>1.6925291230459386E-2</v>
          </cell>
          <cell r="L139">
            <v>161.50753841891427</v>
          </cell>
          <cell r="O139">
            <v>1.0474320275781803</v>
          </cell>
          <cell r="P139">
            <v>0.12634552218229331</v>
          </cell>
          <cell r="Q139">
            <v>0.12634552218229331</v>
          </cell>
          <cell r="R139">
            <v>0.12634552218229331</v>
          </cell>
          <cell r="V139" t="str">
            <v>yes</v>
          </cell>
        </row>
        <row r="140">
          <cell r="D140" t="str">
            <v>QB07537921</v>
          </cell>
          <cell r="E140" t="str">
            <v>QUU03 - WWTP Gibson Island, Murarrie</v>
          </cell>
          <cell r="F140">
            <v>43.286858550631045</v>
          </cell>
          <cell r="G140">
            <v>2.4626973056903054</v>
          </cell>
          <cell r="H140">
            <v>4.9686082416548416</v>
          </cell>
          <cell r="J140">
            <v>0.16925291230459388</v>
          </cell>
          <cell r="K140">
            <v>1.6925291230459386E-2</v>
          </cell>
          <cell r="L140">
            <v>166.09102345246075</v>
          </cell>
          <cell r="O140">
            <v>1.0474320275781803</v>
          </cell>
          <cell r="P140">
            <v>0.12634552218229331</v>
          </cell>
          <cell r="Q140">
            <v>0.12634552218229331</v>
          </cell>
          <cell r="R140">
            <v>0.12634552218229331</v>
          </cell>
          <cell r="V140" t="str">
            <v>no</v>
          </cell>
        </row>
        <row r="141">
          <cell r="D141" t="str">
            <v>QB13238761</v>
          </cell>
          <cell r="E141" t="str">
            <v>CFSP1 - Beenleigh Shopping Centre</v>
          </cell>
          <cell r="F141">
            <v>66.39298873171596</v>
          </cell>
          <cell r="G141">
            <v>2.4626973056903054</v>
          </cell>
          <cell r="H141">
            <v>4.9686082416548416</v>
          </cell>
          <cell r="J141">
            <v>0.16925291230459388</v>
          </cell>
          <cell r="K141">
            <v>1.6925291230459386E-2</v>
          </cell>
          <cell r="L141">
            <v>120.6180271985917</v>
          </cell>
          <cell r="O141">
            <v>1.0474320275781803</v>
          </cell>
          <cell r="P141">
            <v>0.12634552218229331</v>
          </cell>
          <cell r="Q141">
            <v>0.12634552218229331</v>
          </cell>
          <cell r="R141">
            <v>0.12634552218229331</v>
          </cell>
          <cell r="V141" t="str">
            <v>no</v>
          </cell>
        </row>
        <row r="142">
          <cell r="D142" t="str">
            <v>QB09728929</v>
          </cell>
          <cell r="E142" t="str">
            <v>Bev Pak Australia</v>
          </cell>
          <cell r="F142">
            <v>51.811353442266878</v>
          </cell>
          <cell r="G142">
            <v>2.4626973056903054</v>
          </cell>
          <cell r="H142">
            <v>4.9686082416548416</v>
          </cell>
          <cell r="J142">
            <v>0.16925291230459388</v>
          </cell>
          <cell r="K142">
            <v>1.6925291230459386E-2</v>
          </cell>
          <cell r="L142">
            <v>114.22527175706635</v>
          </cell>
          <cell r="O142">
            <v>1.0474320275781803</v>
          </cell>
          <cell r="P142">
            <v>0.12634552218229331</v>
          </cell>
          <cell r="Q142">
            <v>0.12634552218229331</v>
          </cell>
          <cell r="R142">
            <v>0.12634552218229331</v>
          </cell>
          <cell r="V142" t="str">
            <v>yes</v>
          </cell>
        </row>
        <row r="143">
          <cell r="D143" t="str">
            <v>QB05382793</v>
          </cell>
          <cell r="E143" t="str">
            <v>BHP Sheet And Coil Products</v>
          </cell>
          <cell r="F143">
            <v>46.74657118332351</v>
          </cell>
          <cell r="G143">
            <v>2.4626973056903054</v>
          </cell>
          <cell r="H143">
            <v>4.9686082416548416</v>
          </cell>
          <cell r="J143">
            <v>0.16925291230459388</v>
          </cell>
          <cell r="K143">
            <v>1.6925291230459386E-2</v>
          </cell>
          <cell r="L143">
            <v>92.272790806922643</v>
          </cell>
          <cell r="O143">
            <v>1.0474320275781803</v>
          </cell>
          <cell r="P143">
            <v>0.12634552218229331</v>
          </cell>
          <cell r="Q143">
            <v>0.12634552218229331</v>
          </cell>
          <cell r="R143">
            <v>0.12634552218229331</v>
          </cell>
          <cell r="V143" t="str">
            <v>yes</v>
          </cell>
        </row>
        <row r="144">
          <cell r="D144" t="str">
            <v>QB05998131</v>
          </cell>
          <cell r="E144" t="str">
            <v>Blue Tower Brisbane</v>
          </cell>
          <cell r="F144">
            <v>98.215797469920929</v>
          </cell>
          <cell r="G144">
            <v>2.4626973056903054</v>
          </cell>
          <cell r="H144">
            <v>4.9686082416548416</v>
          </cell>
          <cell r="J144">
            <v>0.16925291230459388</v>
          </cell>
          <cell r="K144">
            <v>1.6925291230459386E-2</v>
          </cell>
          <cell r="L144">
            <v>253.78032922583691</v>
          </cell>
          <cell r="O144">
            <v>1.0474320275781803</v>
          </cell>
          <cell r="P144">
            <v>0.12634552218229331</v>
          </cell>
          <cell r="Q144">
            <v>0.12634552218229331</v>
          </cell>
          <cell r="R144">
            <v>0.12634552218229331</v>
          </cell>
          <cell r="V144" t="str">
            <v>no</v>
          </cell>
        </row>
        <row r="145">
          <cell r="D145" t="str">
            <v>3116261810</v>
          </cell>
          <cell r="E145" t="str">
            <v>Southport Central</v>
          </cell>
          <cell r="F145">
            <v>47.095652681147449</v>
          </cell>
          <cell r="G145">
            <v>2.4626973056903054</v>
          </cell>
          <cell r="H145">
            <v>4.9686082416548416</v>
          </cell>
          <cell r="J145">
            <v>0.16925291230459388</v>
          </cell>
          <cell r="K145">
            <v>1.6925291230459386E-2</v>
          </cell>
          <cell r="L145">
            <v>115.67268808344943</v>
          </cell>
          <cell r="O145">
            <v>1.0474320275781803</v>
          </cell>
          <cell r="P145">
            <v>0.12634552218229331</v>
          </cell>
          <cell r="Q145">
            <v>0.12634552218229331</v>
          </cell>
          <cell r="R145">
            <v>0.12634552218229331</v>
          </cell>
          <cell r="V145" t="str">
            <v>no</v>
          </cell>
        </row>
        <row r="146">
          <cell r="D146" t="str">
            <v>QB08289930</v>
          </cell>
          <cell r="E146" t="str">
            <v>Bond University</v>
          </cell>
          <cell r="F146">
            <v>113.94626320768354</v>
          </cell>
          <cell r="G146">
            <v>2.4626973056903054</v>
          </cell>
          <cell r="H146">
            <v>4.9686082416548416</v>
          </cell>
          <cell r="J146">
            <v>0.16925291230459388</v>
          </cell>
          <cell r="K146">
            <v>1.6925291230459386E-2</v>
          </cell>
          <cell r="L146">
            <v>368.00560098290333</v>
          </cell>
          <cell r="O146">
            <v>1.0474320275781803</v>
          </cell>
          <cell r="P146">
            <v>0.12634552218229331</v>
          </cell>
          <cell r="Q146">
            <v>0.12634552218229331</v>
          </cell>
          <cell r="R146">
            <v>0.12634552218229331</v>
          </cell>
          <cell r="V146" t="str">
            <v>no</v>
          </cell>
        </row>
        <row r="147">
          <cell r="D147" t="str">
            <v>QB00701921</v>
          </cell>
          <cell r="E147" t="str">
            <v>YF03 - Booval Fair Shopping Centre</v>
          </cell>
          <cell r="F147">
            <v>71.191999486307878</v>
          </cell>
          <cell r="G147">
            <v>2.4626973056903054</v>
          </cell>
          <cell r="H147">
            <v>4.9686082416548416</v>
          </cell>
          <cell r="J147">
            <v>0.16925291230459388</v>
          </cell>
          <cell r="K147">
            <v>1.6925291230459386E-2</v>
          </cell>
          <cell r="L147">
            <v>121.58297141618041</v>
          </cell>
          <cell r="O147">
            <v>1.0474320275781803</v>
          </cell>
          <cell r="P147">
            <v>0.12634552218229331</v>
          </cell>
          <cell r="Q147">
            <v>0.12634552218229331</v>
          </cell>
          <cell r="R147">
            <v>0.12634552218229331</v>
          </cell>
          <cell r="V147" t="str">
            <v>yes</v>
          </cell>
        </row>
        <row r="148">
          <cell r="D148" t="str">
            <v>QB00701581</v>
          </cell>
          <cell r="E148" t="str">
            <v>B3 - Boral Timber</v>
          </cell>
          <cell r="F148">
            <v>70.639210987042716</v>
          </cell>
          <cell r="G148">
            <v>2.4626973056903054</v>
          </cell>
          <cell r="H148">
            <v>4.9686082416548416</v>
          </cell>
          <cell r="J148">
            <v>0.16925291230459388</v>
          </cell>
          <cell r="K148">
            <v>1.6925291230459386E-2</v>
          </cell>
          <cell r="L148">
            <v>196.24553025210867</v>
          </cell>
          <cell r="O148">
            <v>1.0474320275781803</v>
          </cell>
          <cell r="P148">
            <v>0.12634552218229331</v>
          </cell>
          <cell r="Q148">
            <v>0.12634552218229331</v>
          </cell>
          <cell r="R148">
            <v>0.12634552218229331</v>
          </cell>
          <cell r="V148" t="str">
            <v>no</v>
          </cell>
        </row>
        <row r="149">
          <cell r="D149" t="str">
            <v>QB00700886</v>
          </cell>
          <cell r="E149" t="str">
            <v>Bradken Ipswich</v>
          </cell>
          <cell r="F149">
            <v>81.190939305627666</v>
          </cell>
          <cell r="G149">
            <v>2.4626973056903054</v>
          </cell>
          <cell r="H149">
            <v>4.9686082416548416</v>
          </cell>
          <cell r="J149">
            <v>0.16925291230459388</v>
          </cell>
          <cell r="K149">
            <v>1.6925291230459386E-2</v>
          </cell>
          <cell r="L149">
            <v>121.22111733458466</v>
          </cell>
          <cell r="O149">
            <v>1.0474320275781803</v>
          </cell>
          <cell r="P149">
            <v>0.12634552218229331</v>
          </cell>
          <cell r="Q149">
            <v>0.12634552218229331</v>
          </cell>
          <cell r="R149">
            <v>0.12634552218229331</v>
          </cell>
          <cell r="V149" t="str">
            <v>no</v>
          </cell>
        </row>
        <row r="150">
          <cell r="D150" t="str">
            <v>QB13849948</v>
          </cell>
          <cell r="E150" t="str">
            <v>Bradken Ipswich (HV)</v>
          </cell>
          <cell r="F150">
            <v>65.155403658908057</v>
          </cell>
          <cell r="G150">
            <v>2.4626973056903054</v>
          </cell>
          <cell r="H150">
            <v>4.9686082416548416</v>
          </cell>
          <cell r="J150">
            <v>0.16925291230459388</v>
          </cell>
          <cell r="K150">
            <v>1.6925291230459386E-2</v>
          </cell>
          <cell r="L150">
            <v>480.78345641358646</v>
          </cell>
          <cell r="O150">
            <v>1.0474320275781803</v>
          </cell>
          <cell r="P150">
            <v>0.12634552218229331</v>
          </cell>
          <cell r="Q150">
            <v>0.12634552218229331</v>
          </cell>
          <cell r="R150">
            <v>0.12634552218229331</v>
          </cell>
          <cell r="V150" t="str">
            <v>no</v>
          </cell>
        </row>
        <row r="151">
          <cell r="D151" t="str">
            <v>QB10013679</v>
          </cell>
          <cell r="E151" t="str">
            <v>Brisbane Convention Centre - 1</v>
          </cell>
          <cell r="F151">
            <v>149.10457089515327</v>
          </cell>
          <cell r="G151">
            <v>2.4626973056903054</v>
          </cell>
          <cell r="H151">
            <v>4.9686082416548416</v>
          </cell>
          <cell r="J151">
            <v>0.16925291230459388</v>
          </cell>
          <cell r="K151">
            <v>1.6925291230459386E-2</v>
          </cell>
          <cell r="L151">
            <v>389.23437376985544</v>
          </cell>
          <cell r="O151">
            <v>1.0474320275781803</v>
          </cell>
          <cell r="P151">
            <v>0.12634552218229331</v>
          </cell>
          <cell r="Q151">
            <v>0.12634552218229331</v>
          </cell>
          <cell r="R151">
            <v>0.12634552218229331</v>
          </cell>
          <cell r="V151" t="str">
            <v>no</v>
          </cell>
        </row>
        <row r="152">
          <cell r="D152" t="str">
            <v>QB09649603</v>
          </cell>
          <cell r="E152" t="str">
            <v>Brisbane Law Courts</v>
          </cell>
          <cell r="F152">
            <v>87.768157491589818</v>
          </cell>
          <cell r="G152">
            <v>2.4626973056903054</v>
          </cell>
          <cell r="H152">
            <v>4.9686082416548416</v>
          </cell>
          <cell r="J152">
            <v>0.16925291230459388</v>
          </cell>
          <cell r="K152">
            <v>1.6925291230459386E-2</v>
          </cell>
          <cell r="L152">
            <v>157.88899760295655</v>
          </cell>
          <cell r="O152">
            <v>1.0474320275781803</v>
          </cell>
          <cell r="P152">
            <v>0.12634552218229331</v>
          </cell>
          <cell r="Q152">
            <v>0.12634552218229331</v>
          </cell>
          <cell r="R152">
            <v>0.12634552218229331</v>
          </cell>
          <cell r="V152" t="str">
            <v>no</v>
          </cell>
        </row>
        <row r="153">
          <cell r="D153" t="str">
            <v>QB03188183</v>
          </cell>
          <cell r="E153" t="str">
            <v>Brisbane Markets - 1</v>
          </cell>
          <cell r="F153">
            <v>154.51449130258845</v>
          </cell>
          <cell r="G153">
            <v>2.4626973056903054</v>
          </cell>
          <cell r="H153">
            <v>4.9686082416548416</v>
          </cell>
          <cell r="J153">
            <v>0.16925291230459388</v>
          </cell>
          <cell r="K153">
            <v>1.6925291230459386E-2</v>
          </cell>
          <cell r="L153">
            <v>475.11440913525269</v>
          </cell>
          <cell r="O153">
            <v>1.0474320275781803</v>
          </cell>
          <cell r="P153">
            <v>0.12634552218229331</v>
          </cell>
          <cell r="Q153">
            <v>0.12634552218229331</v>
          </cell>
          <cell r="R153">
            <v>0.12634552218229331</v>
          </cell>
          <cell r="V153" t="str">
            <v>no</v>
          </cell>
        </row>
        <row r="154">
          <cell r="D154" t="str">
            <v>3116464303</v>
          </cell>
          <cell r="E154" t="str">
            <v>Brisbane Markets - 2</v>
          </cell>
          <cell r="F154">
            <v>100.85879990393821</v>
          </cell>
          <cell r="G154">
            <v>2.4626973056903054</v>
          </cell>
          <cell r="H154">
            <v>4.9686082416548416</v>
          </cell>
          <cell r="J154">
            <v>0.16925291230459388</v>
          </cell>
          <cell r="K154">
            <v>1.6925291230459386E-2</v>
          </cell>
          <cell r="L154">
            <v>269.58129078885241</v>
          </cell>
          <cell r="O154">
            <v>1.0474320275781803</v>
          </cell>
          <cell r="P154">
            <v>0.12634552218229331</v>
          </cell>
          <cell r="Q154">
            <v>0.12634552218229331</v>
          </cell>
          <cell r="R154">
            <v>0.12634552218229331</v>
          </cell>
          <cell r="V154" t="str">
            <v>no</v>
          </cell>
        </row>
        <row r="155">
          <cell r="D155" t="str">
            <v>3116464311</v>
          </cell>
          <cell r="E155" t="str">
            <v>Brisbane Markets - 3</v>
          </cell>
          <cell r="F155">
            <v>56.062134565506824</v>
          </cell>
          <cell r="G155">
            <v>2.4626973056903054</v>
          </cell>
          <cell r="H155">
            <v>4.9686082416548416</v>
          </cell>
          <cell r="J155">
            <v>0.16925291230459388</v>
          </cell>
          <cell r="K155">
            <v>1.6925291230459386E-2</v>
          </cell>
          <cell r="L155">
            <v>93.478971078908558</v>
          </cell>
          <cell r="O155">
            <v>1.0474320275781803</v>
          </cell>
          <cell r="P155">
            <v>0.12634552218229331</v>
          </cell>
          <cell r="Q155">
            <v>0.12634552218229331</v>
          </cell>
          <cell r="R155">
            <v>0.12634552218229331</v>
          </cell>
          <cell r="V155" t="str">
            <v>no</v>
          </cell>
        </row>
        <row r="156">
          <cell r="D156" t="str">
            <v>QB08361801</v>
          </cell>
          <cell r="E156" t="str">
            <v>Broadway on the Mall</v>
          </cell>
          <cell r="F156">
            <v>81.230841590016766</v>
          </cell>
          <cell r="G156">
            <v>2.4626973056903054</v>
          </cell>
          <cell r="H156">
            <v>4.9686082416548416</v>
          </cell>
          <cell r="J156">
            <v>0.16925291230459388</v>
          </cell>
          <cell r="K156">
            <v>1.6925291230459386E-2</v>
          </cell>
          <cell r="L156">
            <v>143.05298025752975</v>
          </cell>
          <cell r="O156">
            <v>1.0474320275781803</v>
          </cell>
          <cell r="P156">
            <v>0.12634552218229331</v>
          </cell>
          <cell r="Q156">
            <v>0.12634552218229331</v>
          </cell>
          <cell r="R156">
            <v>0.12634552218229331</v>
          </cell>
          <cell r="V156" t="str">
            <v>no</v>
          </cell>
        </row>
        <row r="157">
          <cell r="D157" t="str">
            <v>QB03917665</v>
          </cell>
          <cell r="E157" t="str">
            <v>YF04 - Brookside Shopping Centre Mitchelton</v>
          </cell>
          <cell r="F157">
            <v>167.416222958134</v>
          </cell>
          <cell r="G157">
            <v>2.4626973056903054</v>
          </cell>
          <cell r="H157">
            <v>4.9686082416548416</v>
          </cell>
          <cell r="J157">
            <v>0.16925291230459388</v>
          </cell>
          <cell r="K157">
            <v>1.6925291230459386E-2</v>
          </cell>
          <cell r="L157">
            <v>250.76487854587214</v>
          </cell>
          <cell r="O157">
            <v>1.0474320275781803</v>
          </cell>
          <cell r="P157">
            <v>0.12634552218229331</v>
          </cell>
          <cell r="Q157">
            <v>0.12634552218229331</v>
          </cell>
          <cell r="R157">
            <v>0.12634552218229331</v>
          </cell>
          <cell r="V157" t="str">
            <v>no</v>
          </cell>
        </row>
        <row r="158">
          <cell r="D158" t="str">
            <v>QB09959483</v>
          </cell>
          <cell r="E158" t="str">
            <v>Queensland Health - Caboolture - QH102</v>
          </cell>
          <cell r="F158">
            <v>75.508977276004458</v>
          </cell>
          <cell r="G158">
            <v>2.4626973056903054</v>
          </cell>
          <cell r="H158">
            <v>4.9686082416548416</v>
          </cell>
          <cell r="J158">
            <v>0.16925291230459388</v>
          </cell>
          <cell r="K158">
            <v>1.6925291230459386E-2</v>
          </cell>
          <cell r="L158">
            <v>122.42729760657056</v>
          </cell>
          <cell r="O158">
            <v>1.0474320275781803</v>
          </cell>
          <cell r="P158">
            <v>0.12634552218229331</v>
          </cell>
          <cell r="Q158">
            <v>0.12634552218229331</v>
          </cell>
          <cell r="R158">
            <v>0.12634552218229331</v>
          </cell>
          <cell r="V158" t="str">
            <v>no</v>
          </cell>
        </row>
        <row r="159">
          <cell r="D159" t="str">
            <v>QB04776330</v>
          </cell>
          <cell r="E159" t="str">
            <v>YF11 - Cannon Hill Kmart Plaza</v>
          </cell>
          <cell r="F159">
            <v>60.069536811164454</v>
          </cell>
          <cell r="G159">
            <v>2.4626973056903054</v>
          </cell>
          <cell r="H159">
            <v>4.9686082416548416</v>
          </cell>
          <cell r="J159">
            <v>0.16925291230459388</v>
          </cell>
          <cell r="K159">
            <v>1.6925291230459386E-2</v>
          </cell>
          <cell r="L159">
            <v>175.01675746515656</v>
          </cell>
          <cell r="O159">
            <v>1.0474320275781803</v>
          </cell>
          <cell r="P159">
            <v>0.12634552218229331</v>
          </cell>
          <cell r="Q159">
            <v>0.12634552218229331</v>
          </cell>
          <cell r="R159">
            <v>0.12634552218229331</v>
          </cell>
          <cell r="V159" t="str">
            <v>no</v>
          </cell>
        </row>
        <row r="160">
          <cell r="D160" t="str">
            <v>QB00157309</v>
          </cell>
          <cell r="E160" t="str">
            <v>YF05 - Capalaba Pk Shopping Centre</v>
          </cell>
          <cell r="F160">
            <v>47.409268757136758</v>
          </cell>
          <cell r="G160">
            <v>2.4626973056903054</v>
          </cell>
          <cell r="H160">
            <v>4.9686082416548416</v>
          </cell>
          <cell r="J160">
            <v>0.16925291230459388</v>
          </cell>
          <cell r="K160">
            <v>1.6925291230459386E-2</v>
          </cell>
          <cell r="L160">
            <v>416.37342988953856</v>
          </cell>
          <cell r="O160">
            <v>1.0474320275781803</v>
          </cell>
          <cell r="P160">
            <v>0.12634552218229331</v>
          </cell>
          <cell r="Q160">
            <v>0.12634552218229331</v>
          </cell>
          <cell r="R160">
            <v>0.12634552218229331</v>
          </cell>
          <cell r="V160" t="str">
            <v>no</v>
          </cell>
        </row>
        <row r="161">
          <cell r="D161" t="str">
            <v>QB03674711</v>
          </cell>
          <cell r="E161" t="str">
            <v>Carlton International Pty Ltd</v>
          </cell>
          <cell r="F161">
            <v>126.77751422980147</v>
          </cell>
          <cell r="G161">
            <v>2.4626973056903054</v>
          </cell>
          <cell r="H161">
            <v>4.9686082416548416</v>
          </cell>
          <cell r="J161">
            <v>0.16925291230459388</v>
          </cell>
          <cell r="K161">
            <v>1.6925291230459386E-2</v>
          </cell>
          <cell r="L161">
            <v>118.80875679061282</v>
          </cell>
          <cell r="O161">
            <v>1.0474320275781803</v>
          </cell>
          <cell r="P161">
            <v>0.12634552218229331</v>
          </cell>
          <cell r="Q161">
            <v>0.12634552218229331</v>
          </cell>
          <cell r="R161">
            <v>0.12634552218229331</v>
          </cell>
          <cell r="V161" t="str">
            <v>no</v>
          </cell>
        </row>
        <row r="162">
          <cell r="D162" t="str">
            <v>QB04048784</v>
          </cell>
          <cell r="E162" t="str">
            <v>Centenary Square</v>
          </cell>
          <cell r="F162">
            <v>80.524971913037817</v>
          </cell>
          <cell r="G162">
            <v>2.4626973056903054</v>
          </cell>
          <cell r="H162">
            <v>4.9686082416548416</v>
          </cell>
          <cell r="J162">
            <v>0.16925291230459388</v>
          </cell>
          <cell r="K162">
            <v>1.6925291230459386E-2</v>
          </cell>
          <cell r="L162">
            <v>173.08686902997908</v>
          </cell>
          <cell r="O162">
            <v>1.0474320275781803</v>
          </cell>
          <cell r="P162">
            <v>0.12634552218229331</v>
          </cell>
          <cell r="Q162">
            <v>0.12634552218229331</v>
          </cell>
          <cell r="R162">
            <v>0.12634552218229331</v>
          </cell>
          <cell r="V162" t="str">
            <v>no</v>
          </cell>
        </row>
        <row r="163">
          <cell r="D163" t="str">
            <v>QB00703672</v>
          </cell>
          <cell r="E163" t="str">
            <v>Century Yuasa Batteries - 2</v>
          </cell>
          <cell r="F163">
            <v>58.109914974502814</v>
          </cell>
          <cell r="G163">
            <v>2.4626973056903054</v>
          </cell>
          <cell r="H163">
            <v>4.9686082416548416</v>
          </cell>
          <cell r="J163">
            <v>0.16925291230459388</v>
          </cell>
          <cell r="K163">
            <v>1.6925291230459386E-2</v>
          </cell>
          <cell r="L163">
            <v>309.02338568279191</v>
          </cell>
          <cell r="O163">
            <v>1.0474320275781803</v>
          </cell>
          <cell r="P163">
            <v>0.12634552218229331</v>
          </cell>
          <cell r="Q163">
            <v>0.12634552218229331</v>
          </cell>
          <cell r="R163">
            <v>0.12634552218229331</v>
          </cell>
          <cell r="V163" t="str">
            <v>no</v>
          </cell>
        </row>
        <row r="164">
          <cell r="D164" t="str">
            <v>3115979571</v>
          </cell>
          <cell r="E164" t="str">
            <v>Chevron Renaisance - Tower 2</v>
          </cell>
          <cell r="F164">
            <v>44.652753085787737</v>
          </cell>
          <cell r="G164">
            <v>2.4626973056903054</v>
          </cell>
          <cell r="H164">
            <v>4.9686082416548416</v>
          </cell>
          <cell r="J164">
            <v>0.16925291230459388</v>
          </cell>
          <cell r="K164">
            <v>1.6925291230459386E-2</v>
          </cell>
          <cell r="L164">
            <v>90.101666317348005</v>
          </cell>
          <cell r="O164">
            <v>1.0474320275781803</v>
          </cell>
          <cell r="P164">
            <v>0.12634552218229331</v>
          </cell>
          <cell r="Q164">
            <v>0.12634552218229331</v>
          </cell>
          <cell r="R164">
            <v>0.12634552218229331</v>
          </cell>
          <cell r="V164" t="str">
            <v>yes</v>
          </cell>
        </row>
        <row r="165">
          <cell r="D165" t="str">
            <v>QB13790463</v>
          </cell>
          <cell r="E165" t="str">
            <v>Chevron Renaisance Shopping Centre</v>
          </cell>
          <cell r="F165">
            <v>58.55060201021616</v>
          </cell>
          <cell r="G165">
            <v>2.4626973056903054</v>
          </cell>
          <cell r="H165">
            <v>4.9686082416548416</v>
          </cell>
          <cell r="J165">
            <v>0.16925291230459388</v>
          </cell>
          <cell r="K165">
            <v>1.6925291230459386E-2</v>
          </cell>
          <cell r="L165">
            <v>138.59011325118186</v>
          </cell>
          <cell r="O165">
            <v>1.0474320275781803</v>
          </cell>
          <cell r="P165">
            <v>0.12634552218229331</v>
          </cell>
          <cell r="Q165">
            <v>0.12634552218229331</v>
          </cell>
          <cell r="R165">
            <v>0.12634552218229331</v>
          </cell>
          <cell r="V165" t="str">
            <v>no</v>
          </cell>
        </row>
        <row r="166">
          <cell r="D166" t="str">
            <v>QB04060491</v>
          </cell>
          <cell r="E166" t="str">
            <v>Christie Centre - Tax Building</v>
          </cell>
          <cell r="F166">
            <v>67.400755509918383</v>
          </cell>
          <cell r="G166">
            <v>2.4626973056903054</v>
          </cell>
          <cell r="H166">
            <v>4.9686082416548416</v>
          </cell>
          <cell r="J166">
            <v>0.16925291230459388</v>
          </cell>
          <cell r="K166">
            <v>1.6925291230459386E-2</v>
          </cell>
          <cell r="L166">
            <v>138.10764114238751</v>
          </cell>
          <cell r="O166">
            <v>1.0474320275781803</v>
          </cell>
          <cell r="P166">
            <v>0.12634552218229331</v>
          </cell>
          <cell r="Q166">
            <v>0.12634552218229331</v>
          </cell>
          <cell r="R166">
            <v>0.12634552218229331</v>
          </cell>
          <cell r="V166" t="str">
            <v>yes</v>
          </cell>
        </row>
        <row r="167">
          <cell r="D167" t="str">
            <v>QB00700941</v>
          </cell>
          <cell r="E167" t="str">
            <v>Churchill Abattoir Management</v>
          </cell>
          <cell r="F167">
            <v>62.107906563825445</v>
          </cell>
          <cell r="G167">
            <v>2.4626973056903054</v>
          </cell>
          <cell r="H167">
            <v>4.9686082416548416</v>
          </cell>
          <cell r="J167">
            <v>0.16925291230459388</v>
          </cell>
          <cell r="K167">
            <v>1.6925291230459386E-2</v>
          </cell>
          <cell r="L167">
            <v>149.20449964465791</v>
          </cell>
          <cell r="O167">
            <v>1.0474320275781803</v>
          </cell>
          <cell r="P167">
            <v>0.12634552218229331</v>
          </cell>
          <cell r="Q167">
            <v>0.12634552218229331</v>
          </cell>
          <cell r="R167">
            <v>0.12634552218229331</v>
          </cell>
          <cell r="V167" t="str">
            <v>no</v>
          </cell>
        </row>
        <row r="168">
          <cell r="D168" t="str">
            <v>QB08064474</v>
          </cell>
          <cell r="E168" t="str">
            <v>Claypave</v>
          </cell>
          <cell r="F168">
            <v>73.238871426680916</v>
          </cell>
          <cell r="G168">
            <v>2.4626973056903054</v>
          </cell>
          <cell r="H168">
            <v>4.9686082416548416</v>
          </cell>
          <cell r="J168">
            <v>0.16925291230459388</v>
          </cell>
          <cell r="K168">
            <v>1.6925291230459386E-2</v>
          </cell>
          <cell r="L168">
            <v>120.85926325298888</v>
          </cell>
          <cell r="O168">
            <v>1.0474320275781803</v>
          </cell>
          <cell r="P168">
            <v>0.12634552218229331</v>
          </cell>
          <cell r="Q168">
            <v>0.12634552218229331</v>
          </cell>
          <cell r="R168">
            <v>0.12634552218229331</v>
          </cell>
          <cell r="V168" t="str">
            <v>no</v>
          </cell>
        </row>
        <row r="169">
          <cell r="D169" t="str">
            <v>QB12476391</v>
          </cell>
          <cell r="E169" t="str">
            <v>Cleveland Harbourside Shop</v>
          </cell>
          <cell r="F169">
            <v>47.095652681147449</v>
          </cell>
          <cell r="G169">
            <v>2.4626973056903054</v>
          </cell>
          <cell r="H169">
            <v>4.9686082416548416</v>
          </cell>
          <cell r="J169">
            <v>0.16925291230459388</v>
          </cell>
          <cell r="K169">
            <v>1.6925291230459386E-2</v>
          </cell>
          <cell r="L169">
            <v>104.45521155398042</v>
          </cell>
          <cell r="O169">
            <v>1.0474320275781803</v>
          </cell>
          <cell r="P169">
            <v>0.12634552218229331</v>
          </cell>
          <cell r="Q169">
            <v>0.12634552218229331</v>
          </cell>
          <cell r="R169">
            <v>0.12634552218229331</v>
          </cell>
          <cell r="V169" t="str">
            <v>no</v>
          </cell>
        </row>
        <row r="170">
          <cell r="D170" t="str">
            <v>QB10450343</v>
          </cell>
          <cell r="E170" t="str">
            <v>Coca Cola Amatil - Richlands</v>
          </cell>
          <cell r="F170">
            <v>46.688155395732338</v>
          </cell>
          <cell r="G170">
            <v>2.4626973056903054</v>
          </cell>
          <cell r="H170">
            <v>4.9686082416548416</v>
          </cell>
          <cell r="J170">
            <v>0.16925291230459388</v>
          </cell>
          <cell r="K170">
            <v>1.6925291230459386E-2</v>
          </cell>
          <cell r="L170">
            <v>425.05792784783711</v>
          </cell>
          <cell r="O170">
            <v>1.0474320275781803</v>
          </cell>
          <cell r="P170">
            <v>0.12634552218229331</v>
          </cell>
          <cell r="Q170">
            <v>0.12634552218229331</v>
          </cell>
          <cell r="R170">
            <v>0.12634552218229331</v>
          </cell>
          <cell r="V170" t="str">
            <v>no</v>
          </cell>
        </row>
        <row r="171">
          <cell r="D171" t="str">
            <v>QB13188194</v>
          </cell>
          <cell r="E171" t="str">
            <v>Coles Myer - Heathwood</v>
          </cell>
          <cell r="F171">
            <v>58.408556775333942</v>
          </cell>
          <cell r="G171">
            <v>2.4626973056903054</v>
          </cell>
          <cell r="H171">
            <v>4.9686082416548416</v>
          </cell>
          <cell r="J171">
            <v>0.16925291230459388</v>
          </cell>
          <cell r="K171">
            <v>1.6925291230459386E-2</v>
          </cell>
          <cell r="L171">
            <v>108.67684250593112</v>
          </cell>
          <cell r="O171">
            <v>1.0474320275781803</v>
          </cell>
          <cell r="P171">
            <v>0.12634552218229331</v>
          </cell>
          <cell r="Q171">
            <v>0.12634552218229331</v>
          </cell>
          <cell r="R171">
            <v>0.12634552218229331</v>
          </cell>
          <cell r="V171" t="str">
            <v>no</v>
          </cell>
        </row>
        <row r="172">
          <cell r="D172" t="str">
            <v>QB08284911</v>
          </cell>
          <cell r="E172" t="str">
            <v>Coles Myer - Shailer Park</v>
          </cell>
          <cell r="F172">
            <v>44.03039827560653</v>
          </cell>
          <cell r="G172">
            <v>2.4626973056903054</v>
          </cell>
          <cell r="H172">
            <v>4.9686082416548416</v>
          </cell>
          <cell r="J172">
            <v>0.16925291230459388</v>
          </cell>
          <cell r="K172">
            <v>1.6925291230459386E-2</v>
          </cell>
          <cell r="L172">
            <v>89.619194208553623</v>
          </cell>
          <cell r="O172">
            <v>1.0474320275781803</v>
          </cell>
          <cell r="P172">
            <v>0.12634552218229331</v>
          </cell>
          <cell r="Q172">
            <v>0.12634552218229331</v>
          </cell>
          <cell r="R172">
            <v>0.12634552218229331</v>
          </cell>
          <cell r="V172" t="str">
            <v>yes</v>
          </cell>
        </row>
        <row r="173">
          <cell r="D173" t="str">
            <v>QB07449089</v>
          </cell>
          <cell r="E173" t="str">
            <v>Coles Myer - Toowong</v>
          </cell>
          <cell r="F173">
            <v>80.846080406922042</v>
          </cell>
          <cell r="G173">
            <v>2.4626973056903054</v>
          </cell>
          <cell r="H173">
            <v>4.9686082416548416</v>
          </cell>
          <cell r="J173">
            <v>0.16925291230459388</v>
          </cell>
          <cell r="K173">
            <v>1.6925291230459386E-2</v>
          </cell>
          <cell r="L173">
            <v>88.6542499909649</v>
          </cell>
          <cell r="O173">
            <v>1.0474320275781803</v>
          </cell>
          <cell r="P173">
            <v>0.12634552218229331</v>
          </cell>
          <cell r="Q173">
            <v>0.12634552218229331</v>
          </cell>
          <cell r="R173">
            <v>0.12634552218229331</v>
          </cell>
          <cell r="V173" t="str">
            <v>no</v>
          </cell>
        </row>
        <row r="174">
          <cell r="D174" t="str">
            <v>QB10740368</v>
          </cell>
          <cell r="E174" t="str">
            <v>Coles Myer - Maroochydore</v>
          </cell>
          <cell r="F174">
            <v>52.670423965595951</v>
          </cell>
          <cell r="G174">
            <v>2.4626973056903054</v>
          </cell>
          <cell r="H174">
            <v>4.9686082416548416</v>
          </cell>
          <cell r="J174">
            <v>0.16925291230459388</v>
          </cell>
          <cell r="K174">
            <v>1.6925291230459386E-2</v>
          </cell>
          <cell r="L174">
            <v>74.541940808729663</v>
          </cell>
          <cell r="O174">
            <v>1.0474320275781803</v>
          </cell>
          <cell r="P174">
            <v>0.12634552218229331</v>
          </cell>
          <cell r="Q174">
            <v>0.12634552218229331</v>
          </cell>
          <cell r="R174">
            <v>0.12634552218229331</v>
          </cell>
          <cell r="V174" t="str">
            <v>yes</v>
          </cell>
        </row>
        <row r="175">
          <cell r="D175" t="str">
            <v>QB10652159</v>
          </cell>
          <cell r="E175" t="str">
            <v>Colgate - Arundel</v>
          </cell>
          <cell r="F175">
            <v>70.957447532169269</v>
          </cell>
          <cell r="G175">
            <v>2.4626973056903054</v>
          </cell>
          <cell r="H175">
            <v>4.9686082416548416</v>
          </cell>
          <cell r="J175">
            <v>0.16925291230459388</v>
          </cell>
          <cell r="K175">
            <v>1.6925291230459386E-2</v>
          </cell>
          <cell r="L175">
            <v>122.78915168816636</v>
          </cell>
          <cell r="O175">
            <v>1.0474320275781803</v>
          </cell>
          <cell r="P175">
            <v>0.12634552218229331</v>
          </cell>
          <cell r="Q175">
            <v>0.12634552218229331</v>
          </cell>
          <cell r="R175">
            <v>0.12634552218229331</v>
          </cell>
          <cell r="V175" t="str">
            <v>no</v>
          </cell>
        </row>
        <row r="176">
          <cell r="D176" t="str">
            <v>QB05728444</v>
          </cell>
          <cell r="E176" t="str">
            <v>CFSP2 - Colonial First State</v>
          </cell>
          <cell r="F176">
            <v>158.91036816379028</v>
          </cell>
          <cell r="G176">
            <v>2.4626973056903054</v>
          </cell>
          <cell r="H176">
            <v>4.9686082416548416</v>
          </cell>
          <cell r="J176">
            <v>0.16925291230459388</v>
          </cell>
          <cell r="K176">
            <v>1.6925291230459386E-2</v>
          </cell>
          <cell r="L176">
            <v>154.0292207326016</v>
          </cell>
          <cell r="O176">
            <v>1.0474320275781803</v>
          </cell>
          <cell r="P176">
            <v>0.12634552218229331</v>
          </cell>
          <cell r="Q176">
            <v>0.12634552218229331</v>
          </cell>
          <cell r="R176">
            <v>0.12634552218229331</v>
          </cell>
          <cell r="V176" t="str">
            <v>no</v>
          </cell>
        </row>
        <row r="177">
          <cell r="D177" t="str">
            <v>QB08745048</v>
          </cell>
          <cell r="E177" t="str">
            <v>Comgroup (Qld)</v>
          </cell>
          <cell r="F177">
            <v>61.073967242405075</v>
          </cell>
          <cell r="G177">
            <v>2.4626973056903054</v>
          </cell>
          <cell r="H177">
            <v>4.9686082416548416</v>
          </cell>
          <cell r="J177">
            <v>0.16925291230459388</v>
          </cell>
          <cell r="K177">
            <v>1.6925291230459386E-2</v>
          </cell>
          <cell r="L177">
            <v>155.83849114058046</v>
          </cell>
          <cell r="O177">
            <v>1.0474320275781803</v>
          </cell>
          <cell r="P177">
            <v>0.12634552218229331</v>
          </cell>
          <cell r="Q177">
            <v>0.12634552218229331</v>
          </cell>
          <cell r="R177">
            <v>0.12634552218229331</v>
          </cell>
          <cell r="V177" t="str">
            <v>no</v>
          </cell>
        </row>
        <row r="178">
          <cell r="D178" t="str">
            <v>QB11279800</v>
          </cell>
          <cell r="E178" t="str">
            <v>Commonwealth  Bank, 240 Queen Street</v>
          </cell>
          <cell r="F178">
            <v>102.78633834003756</v>
          </cell>
          <cell r="G178">
            <v>2.4626973056903054</v>
          </cell>
          <cell r="H178">
            <v>4.9686082416548416</v>
          </cell>
          <cell r="J178">
            <v>0.16925291230459388</v>
          </cell>
          <cell r="K178">
            <v>1.6925291230459386E-2</v>
          </cell>
          <cell r="L178">
            <v>203.72384793842136</v>
          </cell>
          <cell r="O178">
            <v>1.0474320275781803</v>
          </cell>
          <cell r="P178">
            <v>0.12634552218229331</v>
          </cell>
          <cell r="Q178">
            <v>0.12634552218229331</v>
          </cell>
          <cell r="R178">
            <v>0.12634552218229331</v>
          </cell>
          <cell r="V178" t="str">
            <v>no</v>
          </cell>
        </row>
        <row r="179">
          <cell r="D179" t="str">
            <v>QB03675394</v>
          </cell>
          <cell r="E179" t="str">
            <v>Consolidated Rutile - 2</v>
          </cell>
          <cell r="F179">
            <v>58.585761711964743</v>
          </cell>
          <cell r="G179">
            <v>2.4626973056903054</v>
          </cell>
          <cell r="H179">
            <v>4.9686082416548416</v>
          </cell>
          <cell r="J179">
            <v>0.16925291230459388</v>
          </cell>
          <cell r="K179">
            <v>1.6925291230459386E-2</v>
          </cell>
          <cell r="L179">
            <v>149.32511767185647</v>
          </cell>
          <cell r="O179">
            <v>1.0474320275781803</v>
          </cell>
          <cell r="P179">
            <v>0.12634552218229331</v>
          </cell>
          <cell r="Q179">
            <v>0.12634552218229331</v>
          </cell>
          <cell r="R179">
            <v>0.12634552218229331</v>
          </cell>
          <cell r="V179" t="str">
            <v>no</v>
          </cell>
        </row>
        <row r="180">
          <cell r="D180" t="str">
            <v>QB03674444</v>
          </cell>
          <cell r="E180" t="str">
            <v>AMCOR Beverage Cans</v>
          </cell>
          <cell r="F180">
            <v>91.458726038264601</v>
          </cell>
          <cell r="G180">
            <v>2.4626973056903054</v>
          </cell>
          <cell r="H180">
            <v>4.9686082416548416</v>
          </cell>
          <cell r="J180">
            <v>0.16925291230459388</v>
          </cell>
          <cell r="K180">
            <v>1.6925291230459386E-2</v>
          </cell>
          <cell r="L180">
            <v>427.83214247340476</v>
          </cell>
          <cell r="O180">
            <v>1.0474320275781803</v>
          </cell>
          <cell r="P180">
            <v>0.12634552218229331</v>
          </cell>
          <cell r="Q180">
            <v>0.12634552218229331</v>
          </cell>
          <cell r="R180">
            <v>0.12634552218229331</v>
          </cell>
          <cell r="V180" t="str">
            <v>no</v>
          </cell>
        </row>
        <row r="181">
          <cell r="D181" t="str">
            <v>QB07705638</v>
          </cell>
          <cell r="E181" t="str">
            <v>Coolum Resort Pty Ltd</v>
          </cell>
          <cell r="F181">
            <v>109.87713668167235</v>
          </cell>
          <cell r="G181">
            <v>2.4626973056903054</v>
          </cell>
          <cell r="H181">
            <v>4.9686082416548416</v>
          </cell>
          <cell r="J181">
            <v>0.16925291230459388</v>
          </cell>
          <cell r="K181">
            <v>1.6925291230459386E-2</v>
          </cell>
          <cell r="L181">
            <v>169.9508003228157</v>
          </cell>
          <cell r="O181">
            <v>1.0474320275781803</v>
          </cell>
          <cell r="P181">
            <v>0.12634552218229331</v>
          </cell>
          <cell r="Q181">
            <v>0.12634552218229331</v>
          </cell>
          <cell r="R181">
            <v>0.12634552218229331</v>
          </cell>
          <cell r="V181" t="str">
            <v>no</v>
          </cell>
        </row>
        <row r="182">
          <cell r="D182" t="str">
            <v>QB12303984</v>
          </cell>
          <cell r="E182" t="str">
            <v>Crown Towers</v>
          </cell>
          <cell r="F182">
            <v>58.75621901016931</v>
          </cell>
          <cell r="G182">
            <v>2.4626973056903054</v>
          </cell>
          <cell r="H182">
            <v>4.9686082416548416</v>
          </cell>
          <cell r="J182">
            <v>0.16925291230459388</v>
          </cell>
          <cell r="K182">
            <v>1.6925291230459386E-2</v>
          </cell>
          <cell r="L182">
            <v>107.10880815234941</v>
          </cell>
          <cell r="O182">
            <v>1.0474320275781803</v>
          </cell>
          <cell r="P182">
            <v>0.12634552218229331</v>
          </cell>
          <cell r="Q182">
            <v>0.12634552218229331</v>
          </cell>
          <cell r="R182">
            <v>0.12634552218229331</v>
          </cell>
          <cell r="V182" t="str">
            <v>no</v>
          </cell>
        </row>
        <row r="183">
          <cell r="D183" t="str">
            <v>QB02110521</v>
          </cell>
          <cell r="E183" t="str">
            <v>Carter Holt Harvey - 1</v>
          </cell>
          <cell r="F183">
            <v>47.796105347321621</v>
          </cell>
          <cell r="G183">
            <v>2.4626973056903054</v>
          </cell>
          <cell r="H183">
            <v>4.9686082416548416</v>
          </cell>
          <cell r="J183">
            <v>0.16925291230459388</v>
          </cell>
          <cell r="K183">
            <v>1.6925291230459386E-2</v>
          </cell>
          <cell r="L183">
            <v>419.87135267829763</v>
          </cell>
          <cell r="O183">
            <v>1.0474320275781803</v>
          </cell>
          <cell r="P183">
            <v>0.12634552218229331</v>
          </cell>
          <cell r="Q183">
            <v>0.12634552218229331</v>
          </cell>
          <cell r="R183">
            <v>0.12634552218229331</v>
          </cell>
          <cell r="V183" t="str">
            <v>no</v>
          </cell>
        </row>
        <row r="184">
          <cell r="D184" t="str">
            <v>QB07435983</v>
          </cell>
          <cell r="E184" t="str">
            <v>Gold Coast International</v>
          </cell>
          <cell r="F184">
            <v>102.78633834003756</v>
          </cell>
          <cell r="G184">
            <v>2.4626973056903054</v>
          </cell>
          <cell r="H184">
            <v>4.9686082416548416</v>
          </cell>
          <cell r="J184">
            <v>0.16925291230459388</v>
          </cell>
          <cell r="K184">
            <v>1.6925291230459386E-2</v>
          </cell>
          <cell r="L184">
            <v>113.62218162107338</v>
          </cell>
          <cell r="O184">
            <v>1.0474320275781803</v>
          </cell>
          <cell r="P184">
            <v>0.12634552218229331</v>
          </cell>
          <cell r="Q184">
            <v>0.12634552218229331</v>
          </cell>
          <cell r="R184">
            <v>0.12634552218229331</v>
          </cell>
          <cell r="V184" t="str">
            <v>no</v>
          </cell>
        </row>
        <row r="185">
          <cell r="D185" t="str">
            <v>QB00701840</v>
          </cell>
          <cell r="E185" t="str">
            <v>Dairy Farmers Operations</v>
          </cell>
          <cell r="F185">
            <v>68.184203344838494</v>
          </cell>
          <cell r="G185">
            <v>2.4626973056903054</v>
          </cell>
          <cell r="H185">
            <v>4.9686082416548416</v>
          </cell>
          <cell r="J185">
            <v>0.16925291230459388</v>
          </cell>
          <cell r="K185">
            <v>1.6925291230459386E-2</v>
          </cell>
          <cell r="L185">
            <v>148.84264556306215</v>
          </cell>
          <cell r="O185">
            <v>1.0474320275781803</v>
          </cell>
          <cell r="P185">
            <v>0.12634552218229331</v>
          </cell>
          <cell r="Q185">
            <v>0.12634552218229331</v>
          </cell>
          <cell r="R185">
            <v>0.12634552218229331</v>
          </cell>
          <cell r="V185" t="str">
            <v>no</v>
          </cell>
        </row>
        <row r="186">
          <cell r="D186" t="str">
            <v>QB01671910</v>
          </cell>
          <cell r="E186" t="str">
            <v>Norco Milk</v>
          </cell>
          <cell r="F186">
            <v>92.684393545818949</v>
          </cell>
          <cell r="G186">
            <v>2.4626973056903054</v>
          </cell>
          <cell r="H186">
            <v>4.9686082416548416</v>
          </cell>
          <cell r="J186">
            <v>0.16925291230459388</v>
          </cell>
          <cell r="K186">
            <v>1.6925291230459386E-2</v>
          </cell>
          <cell r="L186">
            <v>144.50039658391285</v>
          </cell>
          <cell r="O186">
            <v>1.0474320275781803</v>
          </cell>
          <cell r="P186">
            <v>0.12634552218229331</v>
          </cell>
          <cell r="Q186">
            <v>0.12634552218229331</v>
          </cell>
          <cell r="R186">
            <v>0.12634552218229331</v>
          </cell>
          <cell r="V186" t="str">
            <v>no</v>
          </cell>
        </row>
        <row r="187">
          <cell r="D187" t="str">
            <v>QB13327194</v>
          </cell>
          <cell r="E187" t="str">
            <v>Daisho Co Limited</v>
          </cell>
          <cell r="F187">
            <v>99.97674254231211</v>
          </cell>
          <cell r="G187">
            <v>2.4626973056903054</v>
          </cell>
          <cell r="H187">
            <v>4.9686082416548416</v>
          </cell>
          <cell r="J187">
            <v>0.16925291230459388</v>
          </cell>
          <cell r="K187">
            <v>1.6925291230459386E-2</v>
          </cell>
          <cell r="L187">
            <v>216.02688671267774</v>
          </cell>
          <cell r="O187">
            <v>1.0474320275781803</v>
          </cell>
          <cell r="P187">
            <v>0.12634552218229331</v>
          </cell>
          <cell r="Q187">
            <v>0.12634552218229331</v>
          </cell>
          <cell r="R187">
            <v>0.12634552218229331</v>
          </cell>
          <cell r="V187" t="str">
            <v>no</v>
          </cell>
        </row>
        <row r="188">
          <cell r="D188" t="str">
            <v>QB00470121</v>
          </cell>
          <cell r="E188" t="str">
            <v>DoD - Army Barracks - Canungra</v>
          </cell>
          <cell r="F188">
            <v>48.002222254343053</v>
          </cell>
          <cell r="G188">
            <v>2.4626973056903054</v>
          </cell>
          <cell r="H188">
            <v>4.9686082416548416</v>
          </cell>
          <cell r="J188">
            <v>0.16925291230459388</v>
          </cell>
          <cell r="K188">
            <v>1.6925291230459386E-2</v>
          </cell>
          <cell r="L188">
            <v>180.08271460749739</v>
          </cell>
          <cell r="O188">
            <v>1.0474320275781803</v>
          </cell>
          <cell r="P188">
            <v>0.12634552218229331</v>
          </cell>
          <cell r="Q188">
            <v>0.12634552218229331</v>
          </cell>
          <cell r="R188">
            <v>0.12634552218229331</v>
          </cell>
          <cell r="V188" t="str">
            <v>no</v>
          </cell>
        </row>
        <row r="189">
          <cell r="D189" t="str">
            <v>QB04077512</v>
          </cell>
          <cell r="E189" t="str">
            <v>Department of Justice</v>
          </cell>
          <cell r="F189">
            <v>87.768157491589818</v>
          </cell>
          <cell r="G189">
            <v>2.4626973056903054</v>
          </cell>
          <cell r="H189">
            <v>4.9686082416548416</v>
          </cell>
          <cell r="J189">
            <v>0.16925291230459388</v>
          </cell>
          <cell r="K189">
            <v>1.6925291230459386E-2</v>
          </cell>
          <cell r="L189">
            <v>147.998319372672</v>
          </cell>
          <cell r="O189">
            <v>1.0474320275781803</v>
          </cell>
          <cell r="P189">
            <v>0.12634552218229331</v>
          </cell>
          <cell r="Q189">
            <v>0.12634552218229331</v>
          </cell>
          <cell r="R189">
            <v>0.12634552218229331</v>
          </cell>
          <cell r="V189" t="str">
            <v>no</v>
          </cell>
        </row>
        <row r="190">
          <cell r="D190" t="str">
            <v>QB06886299</v>
          </cell>
          <cell r="E190" t="str">
            <v>Qld DPW - Computer Centre - DPW203</v>
          </cell>
          <cell r="F190">
            <v>97.739069807189793</v>
          </cell>
          <cell r="G190">
            <v>2.4626973056903054</v>
          </cell>
          <cell r="H190">
            <v>4.9686082416548416</v>
          </cell>
          <cell r="J190">
            <v>0.16925291230459388</v>
          </cell>
          <cell r="K190">
            <v>1.6925291230459386E-2</v>
          </cell>
          <cell r="L190">
            <v>261.01741085775245</v>
          </cell>
          <cell r="O190">
            <v>1.0474320275781803</v>
          </cell>
          <cell r="P190">
            <v>0.12634552218229331</v>
          </cell>
          <cell r="Q190">
            <v>0.12634552218229331</v>
          </cell>
          <cell r="R190">
            <v>0.12634552218229331</v>
          </cell>
          <cell r="V190" t="str">
            <v>no</v>
          </cell>
        </row>
        <row r="191">
          <cell r="D191" t="str">
            <v>QB03674142</v>
          </cell>
          <cell r="E191" t="str">
            <v>Doboy Cold Stores Pty Ltd</v>
          </cell>
          <cell r="F191">
            <v>59.400370164764141</v>
          </cell>
          <cell r="G191">
            <v>2.4626973056903054</v>
          </cell>
          <cell r="H191">
            <v>4.9686082416548416</v>
          </cell>
          <cell r="J191">
            <v>0.16925291230459388</v>
          </cell>
          <cell r="K191">
            <v>1.6925291230459386E-2</v>
          </cell>
          <cell r="L191">
            <v>113.74279964827197</v>
          </cell>
          <cell r="O191">
            <v>1.0474320275781803</v>
          </cell>
          <cell r="P191">
            <v>0.12634552218229331</v>
          </cell>
          <cell r="Q191">
            <v>0.12634552218229331</v>
          </cell>
          <cell r="R191">
            <v>0.12634552218229331</v>
          </cell>
          <cell r="V191" t="str">
            <v>no</v>
          </cell>
        </row>
        <row r="192">
          <cell r="D192" t="str">
            <v>QB02762196</v>
          </cell>
          <cell r="E192" t="str">
            <v>MA1 - Dreamworld</v>
          </cell>
          <cell r="F192">
            <v>52.049108709569005</v>
          </cell>
          <cell r="G192">
            <v>2.4626973056903054</v>
          </cell>
          <cell r="H192">
            <v>4.9686082416548416</v>
          </cell>
          <cell r="J192">
            <v>0.16925291230459388</v>
          </cell>
          <cell r="K192">
            <v>1.6925291230459386E-2</v>
          </cell>
          <cell r="L192">
            <v>313.84810677073557</v>
          </cell>
          <cell r="O192">
            <v>1.0474320275781803</v>
          </cell>
          <cell r="P192">
            <v>0.12634552218229331</v>
          </cell>
          <cell r="Q192">
            <v>0.12634552218229331</v>
          </cell>
          <cell r="R192">
            <v>0.12634552218229331</v>
          </cell>
          <cell r="V192" t="str">
            <v>no</v>
          </cell>
        </row>
        <row r="193">
          <cell r="D193" t="str">
            <v>3116819802</v>
          </cell>
          <cell r="E193" t="str">
            <v>MA2 - Dreamworld Water Park</v>
          </cell>
          <cell r="F193">
            <v>48.799917696478218</v>
          </cell>
          <cell r="G193">
            <v>2.4626973056903054</v>
          </cell>
          <cell r="H193">
            <v>4.9686082416548416</v>
          </cell>
          <cell r="J193">
            <v>0.16925291230459388</v>
          </cell>
          <cell r="K193">
            <v>1.6925291230459386E-2</v>
          </cell>
          <cell r="L193">
            <v>174.17243127476644</v>
          </cell>
          <cell r="O193">
            <v>1.0474320275781803</v>
          </cell>
          <cell r="P193">
            <v>0.12634552218229331</v>
          </cell>
          <cell r="Q193">
            <v>0.12634552218229331</v>
          </cell>
          <cell r="R193">
            <v>0.12634552218229331</v>
          </cell>
          <cell r="V193" t="str">
            <v>no</v>
          </cell>
        </row>
        <row r="194">
          <cell r="D194" t="str">
            <v>QB07449798</v>
          </cell>
          <cell r="E194" t="str">
            <v>Qld DPW - Education House - DPW205</v>
          </cell>
          <cell r="F194">
            <v>110.52270082962218</v>
          </cell>
          <cell r="G194">
            <v>2.4626973056903054</v>
          </cell>
          <cell r="H194">
            <v>4.9686082416548416</v>
          </cell>
          <cell r="J194">
            <v>0.16925291230459388</v>
          </cell>
          <cell r="K194">
            <v>1.6925291230459386E-2</v>
          </cell>
          <cell r="L194">
            <v>139.1932033871748</v>
          </cell>
          <cell r="O194">
            <v>1.0474320275781803</v>
          </cell>
          <cell r="P194">
            <v>0.12634552218229331</v>
          </cell>
          <cell r="Q194">
            <v>0.12634552218229331</v>
          </cell>
          <cell r="R194">
            <v>0.12634552218229331</v>
          </cell>
          <cell r="V194" t="str">
            <v>yes</v>
          </cell>
        </row>
        <row r="195">
          <cell r="D195" t="str">
            <v>QB09894063</v>
          </cell>
          <cell r="E195" t="str">
            <v>EGR Plastics</v>
          </cell>
          <cell r="F195">
            <v>59.130535349675384</v>
          </cell>
          <cell r="G195">
            <v>2.4626973056903054</v>
          </cell>
          <cell r="H195">
            <v>4.9686082416548416</v>
          </cell>
          <cell r="J195">
            <v>0.16925291230459388</v>
          </cell>
          <cell r="K195">
            <v>1.6925291230459386E-2</v>
          </cell>
          <cell r="L195">
            <v>170.1920363772129</v>
          </cell>
          <cell r="O195">
            <v>1.0474320275781803</v>
          </cell>
          <cell r="P195">
            <v>0.12634552218229331</v>
          </cell>
          <cell r="Q195">
            <v>0.12634552218229331</v>
          </cell>
          <cell r="R195">
            <v>0.12634552218229331</v>
          </cell>
          <cell r="V195" t="str">
            <v>no</v>
          </cell>
        </row>
        <row r="196">
          <cell r="D196" t="str">
            <v>QB00978523</v>
          </cell>
          <cell r="E196" t="str">
            <v>Elanora Wastewater Treatment Plant</v>
          </cell>
          <cell r="F196">
            <v>44.138632340273006</v>
          </cell>
          <cell r="G196">
            <v>2.4626973056903054</v>
          </cell>
          <cell r="H196">
            <v>4.9686082416548416</v>
          </cell>
          <cell r="J196">
            <v>0.16925291230459388</v>
          </cell>
          <cell r="K196">
            <v>1.6925291230459386E-2</v>
          </cell>
          <cell r="L196">
            <v>127.97572685770579</v>
          </cell>
          <cell r="O196">
            <v>1.0474320275781803</v>
          </cell>
          <cell r="P196">
            <v>0.12634552218229331</v>
          </cell>
          <cell r="Q196">
            <v>0.12634552218229331</v>
          </cell>
          <cell r="R196">
            <v>0.12634552218229331</v>
          </cell>
          <cell r="V196" t="str">
            <v>no</v>
          </cell>
        </row>
        <row r="197">
          <cell r="D197" t="str">
            <v>QB13383272</v>
          </cell>
          <cell r="E197" t="str">
            <v>Emirates Investments Group Australia Pty Ltd</v>
          </cell>
          <cell r="F197">
            <v>58.408556775333942</v>
          </cell>
          <cell r="G197">
            <v>2.4626973056903054</v>
          </cell>
          <cell r="H197">
            <v>4.9686082416548416</v>
          </cell>
          <cell r="J197">
            <v>0.16925291230459388</v>
          </cell>
          <cell r="K197">
            <v>1.6925291230459386E-2</v>
          </cell>
          <cell r="L197">
            <v>171.76007073079458</v>
          </cell>
          <cell r="O197">
            <v>1.0474320275781803</v>
          </cell>
          <cell r="P197">
            <v>0.12634552218229331</v>
          </cell>
          <cell r="Q197">
            <v>0.12634552218229331</v>
          </cell>
          <cell r="R197">
            <v>0.12634552218229331</v>
          </cell>
          <cell r="V197" t="str">
            <v>no</v>
          </cell>
        </row>
        <row r="198">
          <cell r="D198" t="str">
            <v>QB04065077</v>
          </cell>
          <cell r="E198" t="str">
            <v>Estates House</v>
          </cell>
          <cell r="F198">
            <v>102.78633834003756</v>
          </cell>
          <cell r="G198">
            <v>2.4626973056903054</v>
          </cell>
          <cell r="H198">
            <v>4.9686082416548416</v>
          </cell>
          <cell r="J198">
            <v>0.16925291230459388</v>
          </cell>
          <cell r="K198">
            <v>1.6925291230459386E-2</v>
          </cell>
          <cell r="L198">
            <v>165.36731528926921</v>
          </cell>
          <cell r="O198">
            <v>1.0474320275781803</v>
          </cell>
          <cell r="P198">
            <v>0.12634552218229331</v>
          </cell>
          <cell r="Q198">
            <v>0.12634552218229331</v>
          </cell>
          <cell r="R198">
            <v>0.12634552218229331</v>
          </cell>
          <cell r="V198" t="str">
            <v>no</v>
          </cell>
        </row>
        <row r="199">
          <cell r="D199" t="str">
            <v>QB04267613</v>
          </cell>
          <cell r="E199" t="str">
            <v>Eurest Prepared Foods</v>
          </cell>
          <cell r="F199">
            <v>68.945357022304677</v>
          </cell>
          <cell r="G199">
            <v>2.4626973056903054</v>
          </cell>
          <cell r="H199">
            <v>4.9686082416548416</v>
          </cell>
          <cell r="J199">
            <v>0.16925291230459388</v>
          </cell>
          <cell r="K199">
            <v>1.6925291230459386E-2</v>
          </cell>
          <cell r="L199">
            <v>123.15100576976211</v>
          </cell>
          <cell r="O199">
            <v>1.0474320275781803</v>
          </cell>
          <cell r="P199">
            <v>0.12634552218229331</v>
          </cell>
          <cell r="Q199">
            <v>0.12634552218229331</v>
          </cell>
          <cell r="R199">
            <v>0.12634552218229331</v>
          </cell>
          <cell r="V199" t="str">
            <v>yes</v>
          </cell>
        </row>
        <row r="200">
          <cell r="D200" t="str">
            <v>QB06541674</v>
          </cell>
          <cell r="E200" t="str">
            <v>F A Pidgeon &amp; Son - 2</v>
          </cell>
          <cell r="F200">
            <v>87.768157491589818</v>
          </cell>
          <cell r="G200">
            <v>2.4626973056903054</v>
          </cell>
          <cell r="H200">
            <v>4.9686082416548416</v>
          </cell>
          <cell r="J200">
            <v>0.16925291230459388</v>
          </cell>
          <cell r="K200">
            <v>1.6925291230459386E-2</v>
          </cell>
          <cell r="L200">
            <v>138.59011325118186</v>
          </cell>
          <cell r="O200">
            <v>1.0474320275781803</v>
          </cell>
          <cell r="P200">
            <v>0.12634552218229331</v>
          </cell>
          <cell r="Q200">
            <v>0.12634552218229331</v>
          </cell>
          <cell r="R200">
            <v>0.12634552218229331</v>
          </cell>
          <cell r="V200" t="str">
            <v>no</v>
          </cell>
        </row>
        <row r="201">
          <cell r="D201" t="str">
            <v>QB05831075</v>
          </cell>
          <cell r="E201" t="str">
            <v>F A Pidgeon &amp; Son - 1</v>
          </cell>
          <cell r="F201">
            <v>63.043454740969182</v>
          </cell>
          <cell r="G201">
            <v>2.4626973056903054</v>
          </cell>
          <cell r="H201">
            <v>4.9686082416548416</v>
          </cell>
          <cell r="J201">
            <v>0.16925291230459388</v>
          </cell>
          <cell r="K201">
            <v>1.6925291230459386E-2</v>
          </cell>
          <cell r="L201">
            <v>92.152172779724054</v>
          </cell>
          <cell r="O201">
            <v>1.0474320275781803</v>
          </cell>
          <cell r="P201">
            <v>0.12634552218229331</v>
          </cell>
          <cell r="Q201">
            <v>0.12634552218229331</v>
          </cell>
          <cell r="R201">
            <v>0.12634552218229331</v>
          </cell>
          <cell r="V201" t="str">
            <v>yes</v>
          </cell>
        </row>
        <row r="202">
          <cell r="D202" t="str">
            <v>QB09461850</v>
          </cell>
          <cell r="E202" t="str">
            <v>Fifty Cavill Avenue</v>
          </cell>
          <cell r="F202">
            <v>58.408556775333942</v>
          </cell>
          <cell r="G202">
            <v>2.4626973056903054</v>
          </cell>
          <cell r="H202">
            <v>4.9686082416548416</v>
          </cell>
          <cell r="J202">
            <v>0.16925291230459388</v>
          </cell>
          <cell r="K202">
            <v>1.6925291230459386E-2</v>
          </cell>
          <cell r="L202">
            <v>152.94365848781425</v>
          </cell>
          <cell r="O202">
            <v>1.0474320275781803</v>
          </cell>
          <cell r="P202">
            <v>0.12634552218229331</v>
          </cell>
          <cell r="Q202">
            <v>0.12634552218229331</v>
          </cell>
          <cell r="R202">
            <v>0.12634552218229331</v>
          </cell>
          <cell r="V202" t="str">
            <v>no</v>
          </cell>
        </row>
        <row r="203">
          <cell r="D203" t="str">
            <v>QB12029203</v>
          </cell>
          <cell r="E203" t="str">
            <v>Forest Lake Village Shopping Centre</v>
          </cell>
          <cell r="F203">
            <v>60.417199045999823</v>
          </cell>
          <cell r="G203">
            <v>2.4626973056903054</v>
          </cell>
          <cell r="H203">
            <v>4.9686082416548416</v>
          </cell>
          <cell r="J203">
            <v>0.16925291230459388</v>
          </cell>
          <cell r="K203">
            <v>1.6925291230459386E-2</v>
          </cell>
          <cell r="L203">
            <v>123.63347787855648</v>
          </cell>
          <cell r="O203">
            <v>1.0474320275781803</v>
          </cell>
          <cell r="P203">
            <v>0.12634552218229331</v>
          </cell>
          <cell r="Q203">
            <v>0.12634552218229331</v>
          </cell>
          <cell r="R203">
            <v>0.12634552218229331</v>
          </cell>
          <cell r="V203" t="str">
            <v>no</v>
          </cell>
        </row>
        <row r="204">
          <cell r="D204" t="str">
            <v>QB13047787</v>
          </cell>
          <cell r="E204" t="str">
            <v>GD Mitchell Enterprises</v>
          </cell>
          <cell r="F204">
            <v>47.095652681147449</v>
          </cell>
          <cell r="G204">
            <v>2.4626973056903054</v>
          </cell>
          <cell r="H204">
            <v>4.9686082416548416</v>
          </cell>
          <cell r="J204">
            <v>0.16925291230459388</v>
          </cell>
          <cell r="K204">
            <v>1.6925291230459386E-2</v>
          </cell>
          <cell r="L204">
            <v>160.54259420132556</v>
          </cell>
          <cell r="O204">
            <v>1.0474320275781803</v>
          </cell>
          <cell r="P204">
            <v>0.12634552218229331</v>
          </cell>
          <cell r="Q204">
            <v>0.12634552218229331</v>
          </cell>
          <cell r="R204">
            <v>0.12634552218229331</v>
          </cell>
          <cell r="V204" t="str">
            <v>no</v>
          </cell>
        </row>
        <row r="205">
          <cell r="D205" t="str">
            <v>3115357732</v>
          </cell>
          <cell r="E205" t="str">
            <v>G James Aust - Eagle Farm - 2</v>
          </cell>
          <cell r="F205">
            <v>47.095652681147449</v>
          </cell>
          <cell r="G205">
            <v>2.4626973056903054</v>
          </cell>
          <cell r="H205">
            <v>4.9686082416548416</v>
          </cell>
          <cell r="J205">
            <v>0.16925291230459388</v>
          </cell>
          <cell r="K205">
            <v>1.6925291230459386E-2</v>
          </cell>
          <cell r="L205">
            <v>264.2740975921144</v>
          </cell>
          <cell r="O205">
            <v>1.0474320275781803</v>
          </cell>
          <cell r="P205">
            <v>0.12634552218229331</v>
          </cell>
          <cell r="Q205">
            <v>0.12634552218229331</v>
          </cell>
          <cell r="R205">
            <v>0.12634552218229331</v>
          </cell>
          <cell r="V205" t="str">
            <v>no</v>
          </cell>
        </row>
        <row r="206">
          <cell r="D206" t="str">
            <v>QB07828161</v>
          </cell>
          <cell r="E206" t="str">
            <v>G James Aust - Eagle Farm - 3</v>
          </cell>
          <cell r="F206">
            <v>81.501282393108568</v>
          </cell>
          <cell r="G206">
            <v>2.4626973056903054</v>
          </cell>
          <cell r="H206">
            <v>4.9686082416548416</v>
          </cell>
          <cell r="J206">
            <v>0.16925291230459388</v>
          </cell>
          <cell r="K206">
            <v>1.6925291230459386E-2</v>
          </cell>
          <cell r="L206">
            <v>294.30798636456376</v>
          </cell>
          <cell r="O206">
            <v>1.0474320275781803</v>
          </cell>
          <cell r="P206">
            <v>0.12634552218229331</v>
          </cell>
          <cell r="Q206">
            <v>0.12634552218229331</v>
          </cell>
          <cell r="R206">
            <v>0.12634552218229331</v>
          </cell>
          <cell r="V206" t="str">
            <v>no</v>
          </cell>
        </row>
        <row r="207">
          <cell r="D207" t="str">
            <v>QB01264737</v>
          </cell>
          <cell r="E207" t="str">
            <v>GCCC - Coombabah Treatment Works</v>
          </cell>
          <cell r="F207">
            <v>46.403600319953625</v>
          </cell>
          <cell r="G207">
            <v>2.4626973056903054</v>
          </cell>
          <cell r="H207">
            <v>4.9686082416548416</v>
          </cell>
          <cell r="J207">
            <v>0.16925291230459388</v>
          </cell>
          <cell r="K207">
            <v>1.6925291230459386E-2</v>
          </cell>
          <cell r="L207">
            <v>367.64374690130745</v>
          </cell>
          <cell r="O207">
            <v>1.0474320275781803</v>
          </cell>
          <cell r="P207">
            <v>0.12634552218229331</v>
          </cell>
          <cell r="Q207">
            <v>0.12634552218229331</v>
          </cell>
          <cell r="R207">
            <v>0.12634552218229331</v>
          </cell>
          <cell r="V207" t="str">
            <v>no</v>
          </cell>
        </row>
        <row r="208">
          <cell r="D208" t="str">
            <v>QB04070810</v>
          </cell>
          <cell r="E208" t="str">
            <v>GE Real Estate Australia</v>
          </cell>
          <cell r="F208">
            <v>55.492798394937367</v>
          </cell>
          <cell r="G208">
            <v>2.4626973056903054</v>
          </cell>
          <cell r="H208">
            <v>4.9686082416548416</v>
          </cell>
          <cell r="J208">
            <v>0.16925291230459388</v>
          </cell>
          <cell r="K208">
            <v>1.6925291230459386E-2</v>
          </cell>
          <cell r="L208">
            <v>99.751108493235321</v>
          </cell>
          <cell r="O208">
            <v>1.0474320275781803</v>
          </cell>
          <cell r="P208">
            <v>0.12634552218229331</v>
          </cell>
          <cell r="Q208">
            <v>0.12634552218229331</v>
          </cell>
          <cell r="R208">
            <v>0.12634552218229331</v>
          </cell>
          <cell r="V208" t="str">
            <v>no</v>
          </cell>
        </row>
        <row r="209">
          <cell r="D209" t="str">
            <v>QB11109432</v>
          </cell>
          <cell r="E209" t="str">
            <v>Gelita Australia</v>
          </cell>
          <cell r="F209">
            <v>55.523082317358586</v>
          </cell>
          <cell r="G209">
            <v>2.4626973056903054</v>
          </cell>
          <cell r="H209">
            <v>4.9686082416548416</v>
          </cell>
          <cell r="J209">
            <v>0.16925291230459388</v>
          </cell>
          <cell r="K209">
            <v>1.6925291230459386E-2</v>
          </cell>
          <cell r="L209">
            <v>287.43275881424404</v>
          </cell>
          <cell r="O209">
            <v>1.0474320275781803</v>
          </cell>
          <cell r="P209">
            <v>0.12634552218229331</v>
          </cell>
          <cell r="Q209">
            <v>0.12634552218229331</v>
          </cell>
          <cell r="R209">
            <v>0.12634552218229331</v>
          </cell>
          <cell r="V209" t="str">
            <v>no</v>
          </cell>
        </row>
        <row r="210">
          <cell r="D210" t="str">
            <v>QB00977853</v>
          </cell>
          <cell r="E210" t="str">
            <v>Gold Coast Airport</v>
          </cell>
          <cell r="F210">
            <v>56.162148935151677</v>
          </cell>
          <cell r="G210">
            <v>2.4626973056903054</v>
          </cell>
          <cell r="H210">
            <v>4.9686082416548416</v>
          </cell>
          <cell r="J210">
            <v>0.16925291230459388</v>
          </cell>
          <cell r="K210">
            <v>1.6925291230459386E-2</v>
          </cell>
          <cell r="L210">
            <v>332.54390098651726</v>
          </cell>
          <cell r="O210">
            <v>1.0474320275781803</v>
          </cell>
          <cell r="P210">
            <v>0.12634552218229331</v>
          </cell>
          <cell r="Q210">
            <v>0.12634552218229331</v>
          </cell>
          <cell r="R210">
            <v>0.12634552218229331</v>
          </cell>
          <cell r="V210" t="str">
            <v>no</v>
          </cell>
        </row>
        <row r="211">
          <cell r="D211" t="str">
            <v>3115205266</v>
          </cell>
          <cell r="E211" t="str">
            <v>J3 - Gold Coast Convention Centre</v>
          </cell>
          <cell r="F211">
            <v>94.065332847694577</v>
          </cell>
          <cell r="G211">
            <v>2.4626973056903054</v>
          </cell>
          <cell r="H211">
            <v>4.9686082416548416</v>
          </cell>
          <cell r="J211">
            <v>0.16925291230459388</v>
          </cell>
          <cell r="K211">
            <v>1.6925291230459386E-2</v>
          </cell>
          <cell r="L211">
            <v>172.00130678519176</v>
          </cell>
          <cell r="O211">
            <v>1.0474320275781803</v>
          </cell>
          <cell r="P211">
            <v>0.12634552218229331</v>
          </cell>
          <cell r="Q211">
            <v>0.12634552218229331</v>
          </cell>
          <cell r="R211">
            <v>0.12634552218229331</v>
          </cell>
          <cell r="V211" t="str">
            <v>no</v>
          </cell>
        </row>
        <row r="212">
          <cell r="D212" t="str">
            <v>QB01526049</v>
          </cell>
          <cell r="E212" t="str">
            <v>Queensland Health - Southport - QH104</v>
          </cell>
          <cell r="F212">
            <v>82.17683198823245</v>
          </cell>
          <cell r="G212">
            <v>2.4626973056903054</v>
          </cell>
          <cell r="H212">
            <v>4.9686082416548416</v>
          </cell>
          <cell r="J212">
            <v>0.16925291230459388</v>
          </cell>
          <cell r="K212">
            <v>1.6925291230459386E-2</v>
          </cell>
          <cell r="L212">
            <v>291.29253568459893</v>
          </cell>
          <cell r="O212">
            <v>1.0474320275781803</v>
          </cell>
          <cell r="P212">
            <v>0.12634552218229331</v>
          </cell>
          <cell r="Q212">
            <v>0.12634552218229331</v>
          </cell>
          <cell r="R212">
            <v>0.12634552218229331</v>
          </cell>
          <cell r="V212" t="str">
            <v>no</v>
          </cell>
        </row>
        <row r="213">
          <cell r="D213" t="str">
            <v>QB03187764</v>
          </cell>
          <cell r="E213" t="str">
            <v>Golden Circle Cannery</v>
          </cell>
          <cell r="F213">
            <v>101.91304515741855</v>
          </cell>
          <cell r="G213">
            <v>2.4626973056903054</v>
          </cell>
          <cell r="H213">
            <v>4.9686082416548416</v>
          </cell>
          <cell r="J213">
            <v>0.16925291230459388</v>
          </cell>
          <cell r="K213">
            <v>1.6925291230459386E-2</v>
          </cell>
          <cell r="L213">
            <v>543.62544858405272</v>
          </cell>
          <cell r="O213">
            <v>1.0474320275781803</v>
          </cell>
          <cell r="P213">
            <v>0.12634552218229331</v>
          </cell>
          <cell r="Q213">
            <v>0.12634552218229331</v>
          </cell>
          <cell r="R213">
            <v>0.12634552218229331</v>
          </cell>
          <cell r="V213" t="str">
            <v>no</v>
          </cell>
        </row>
        <row r="214">
          <cell r="D214" t="str">
            <v>QB00158003</v>
          </cell>
          <cell r="E214" t="str">
            <v>Golden Cockerel Pty Ltd</v>
          </cell>
          <cell r="F214">
            <v>68.81594817956703</v>
          </cell>
          <cell r="G214">
            <v>2.4626973056903054</v>
          </cell>
          <cell r="H214">
            <v>4.9686082416548416</v>
          </cell>
          <cell r="J214">
            <v>0.16925291230459388</v>
          </cell>
          <cell r="K214">
            <v>1.6925291230459386E-2</v>
          </cell>
          <cell r="L214">
            <v>199.38159895927205</v>
          </cell>
          <cell r="O214">
            <v>1.0474320275781803</v>
          </cell>
          <cell r="P214">
            <v>0.12634552218229331</v>
          </cell>
          <cell r="Q214">
            <v>0.12634552218229331</v>
          </cell>
          <cell r="R214">
            <v>0.12634552218229331</v>
          </cell>
          <cell r="V214" t="str">
            <v>no</v>
          </cell>
        </row>
        <row r="215">
          <cell r="D215" t="str">
            <v>QB09220551</v>
          </cell>
          <cell r="E215" t="str">
            <v>Goodearth Hotels Australia (Gold Coast)</v>
          </cell>
          <cell r="F215">
            <v>69.721460869520442</v>
          </cell>
          <cell r="G215">
            <v>2.4626973056903054</v>
          </cell>
          <cell r="H215">
            <v>4.9686082416548416</v>
          </cell>
          <cell r="J215">
            <v>0.16925291230459388</v>
          </cell>
          <cell r="K215">
            <v>1.6925291230459386E-2</v>
          </cell>
          <cell r="L215">
            <v>97.097511894866315</v>
          </cell>
          <cell r="O215">
            <v>1.0474320275781803</v>
          </cell>
          <cell r="P215">
            <v>0.12634552218229331</v>
          </cell>
          <cell r="Q215">
            <v>0.12634552218229331</v>
          </cell>
          <cell r="R215">
            <v>0.12634552218229331</v>
          </cell>
          <cell r="V215" t="str">
            <v>no</v>
          </cell>
        </row>
        <row r="216">
          <cell r="D216" t="str">
            <v>QB10071385</v>
          </cell>
          <cell r="E216" t="str">
            <v>Qld DPW - Govt Office Build - DPW208</v>
          </cell>
          <cell r="F216">
            <v>124.7353855477709</v>
          </cell>
          <cell r="G216">
            <v>2.4626973056903054</v>
          </cell>
          <cell r="H216">
            <v>4.9686082416548416</v>
          </cell>
          <cell r="J216">
            <v>0.16925291230459388</v>
          </cell>
          <cell r="K216">
            <v>1.6925291230459386E-2</v>
          </cell>
          <cell r="L216">
            <v>155.59725508618328</v>
          </cell>
          <cell r="O216">
            <v>1.0474320275781803</v>
          </cell>
          <cell r="P216">
            <v>0.12634552218229331</v>
          </cell>
          <cell r="Q216">
            <v>0.12634552218229331</v>
          </cell>
          <cell r="R216">
            <v>0.12634552218229331</v>
          </cell>
          <cell r="V216" t="str">
            <v>no</v>
          </cell>
        </row>
        <row r="217">
          <cell r="D217" t="str">
            <v>QB11199709</v>
          </cell>
          <cell r="E217" t="str">
            <v>CFSP3 - Grand Plaza Shopping Centre</v>
          </cell>
          <cell r="F217">
            <v>58.834692479980575</v>
          </cell>
          <cell r="G217">
            <v>2.4626973056903054</v>
          </cell>
          <cell r="H217">
            <v>4.9686082416548416</v>
          </cell>
          <cell r="J217">
            <v>0.16925291230459388</v>
          </cell>
          <cell r="K217">
            <v>1.6925291230459386E-2</v>
          </cell>
          <cell r="L217">
            <v>241.95976256037491</v>
          </cell>
          <cell r="O217">
            <v>1.0474320275781803</v>
          </cell>
          <cell r="P217">
            <v>0.12634552218229331</v>
          </cell>
          <cell r="Q217">
            <v>0.12634552218229331</v>
          </cell>
          <cell r="R217">
            <v>0.12634552218229331</v>
          </cell>
          <cell r="V217" t="str">
            <v>no</v>
          </cell>
        </row>
        <row r="218">
          <cell r="D218" t="str">
            <v>QB05811490</v>
          </cell>
          <cell r="E218" t="str">
            <v>Greenbank &amp; District RSL Services Club</v>
          </cell>
          <cell r="F218">
            <v>47.675089739206392</v>
          </cell>
          <cell r="G218">
            <v>2.4626973056903054</v>
          </cell>
          <cell r="H218">
            <v>4.9686082416548416</v>
          </cell>
          <cell r="J218">
            <v>0.16925291230459388</v>
          </cell>
          <cell r="K218">
            <v>1.6925291230459386E-2</v>
          </cell>
          <cell r="L218">
            <v>100.2335806020297</v>
          </cell>
          <cell r="O218">
            <v>1.0474320275781803</v>
          </cell>
          <cell r="P218">
            <v>0.12634552218229331</v>
          </cell>
          <cell r="Q218">
            <v>0.12634552218229331</v>
          </cell>
          <cell r="R218">
            <v>0.12634552218229331</v>
          </cell>
          <cell r="V218" t="str">
            <v>no</v>
          </cell>
        </row>
        <row r="219">
          <cell r="D219" t="str">
            <v>QB03674193</v>
          </cell>
          <cell r="E219" t="str">
            <v>Greenslopes Private Hospital</v>
          </cell>
          <cell r="F219">
            <v>163.19717619648083</v>
          </cell>
          <cell r="G219">
            <v>2.4626973056903054</v>
          </cell>
          <cell r="H219">
            <v>4.9686082416548416</v>
          </cell>
          <cell r="J219">
            <v>0.16925291230459388</v>
          </cell>
          <cell r="K219">
            <v>1.6925291230459386E-2</v>
          </cell>
          <cell r="L219">
            <v>368.36745506449904</v>
          </cell>
          <cell r="O219">
            <v>1.0474320275781803</v>
          </cell>
          <cell r="P219">
            <v>0.12634552218229331</v>
          </cell>
          <cell r="Q219">
            <v>0.12634552218229331</v>
          </cell>
          <cell r="R219">
            <v>0.12634552218229331</v>
          </cell>
          <cell r="V219" t="str">
            <v>no</v>
          </cell>
        </row>
        <row r="220">
          <cell r="D220" t="str">
            <v>QB05386217</v>
          </cell>
          <cell r="E220" t="str">
            <v>GU2 - Griffith University Mt Gravatt</v>
          </cell>
          <cell r="F220">
            <v>106.48138583603939</v>
          </cell>
          <cell r="G220">
            <v>2.4626973056903054</v>
          </cell>
          <cell r="H220">
            <v>4.9686082416548416</v>
          </cell>
          <cell r="J220">
            <v>0.16925291230459388</v>
          </cell>
          <cell r="K220">
            <v>1.6925291230459386E-2</v>
          </cell>
          <cell r="L220">
            <v>121.34173536178324</v>
          </cell>
          <cell r="O220">
            <v>1.0474320275781803</v>
          </cell>
          <cell r="P220">
            <v>0.12634552218229331</v>
          </cell>
          <cell r="Q220">
            <v>0.12634552218229331</v>
          </cell>
          <cell r="R220">
            <v>0.12634552218229331</v>
          </cell>
          <cell r="V220" t="str">
            <v>no</v>
          </cell>
        </row>
        <row r="221">
          <cell r="D221" t="str">
            <v>QB03674207</v>
          </cell>
          <cell r="E221" t="str">
            <v>GU1 - Griffith University Nathan</v>
          </cell>
          <cell r="F221">
            <v>208.30470617376216</v>
          </cell>
          <cell r="G221">
            <v>2.4626973056903054</v>
          </cell>
          <cell r="H221">
            <v>4.9686082416548416</v>
          </cell>
          <cell r="J221">
            <v>0.16925291230459388</v>
          </cell>
          <cell r="K221">
            <v>1.6925291230459386E-2</v>
          </cell>
          <cell r="L221">
            <v>495.74009178621191</v>
          </cell>
          <cell r="O221">
            <v>1.0474320275781803</v>
          </cell>
          <cell r="P221">
            <v>0.12634552218229331</v>
          </cell>
          <cell r="Q221">
            <v>0.12634552218229331</v>
          </cell>
          <cell r="R221">
            <v>0.12634552218229331</v>
          </cell>
          <cell r="V221" t="str">
            <v>no</v>
          </cell>
        </row>
        <row r="222">
          <cell r="D222" t="str">
            <v>QB08188050</v>
          </cell>
          <cell r="E222" t="str">
            <v>GU3 - Griffith University Southport 1</v>
          </cell>
          <cell r="F222">
            <v>132.07424703904576</v>
          </cell>
          <cell r="G222">
            <v>2.4626973056903054</v>
          </cell>
          <cell r="H222">
            <v>4.9686082416548416</v>
          </cell>
          <cell r="J222">
            <v>0.16925291230459388</v>
          </cell>
          <cell r="K222">
            <v>1.6925291230459386E-2</v>
          </cell>
          <cell r="L222">
            <v>398.03948975535258</v>
          </cell>
          <cell r="O222">
            <v>1.0474320275781803</v>
          </cell>
          <cell r="P222">
            <v>0.12634552218229331</v>
          </cell>
          <cell r="Q222">
            <v>0.12634552218229331</v>
          </cell>
          <cell r="R222">
            <v>0.12634552218229331</v>
          </cell>
          <cell r="V222" t="str">
            <v>no</v>
          </cell>
        </row>
        <row r="223">
          <cell r="D223" t="str">
            <v>QB03674592</v>
          </cell>
          <cell r="E223" t="str">
            <v>CSR - Gyprock &amp; Fibrecement</v>
          </cell>
          <cell r="F223">
            <v>59.528656026370996</v>
          </cell>
          <cell r="G223">
            <v>2.4626973056903054</v>
          </cell>
          <cell r="H223">
            <v>4.9686082416548416</v>
          </cell>
          <cell r="J223">
            <v>0.16925291230459388</v>
          </cell>
          <cell r="K223">
            <v>1.6925291230459386E-2</v>
          </cell>
          <cell r="L223">
            <v>120.97988128018746</v>
          </cell>
          <cell r="O223">
            <v>1.0474320275781803</v>
          </cell>
          <cell r="P223">
            <v>0.12634552218229331</v>
          </cell>
          <cell r="Q223">
            <v>0.12634552218229331</v>
          </cell>
          <cell r="R223">
            <v>0.12634552218229331</v>
          </cell>
          <cell r="V223" t="str">
            <v>no</v>
          </cell>
        </row>
        <row r="224">
          <cell r="D224" t="str">
            <v>QB03675408</v>
          </cell>
          <cell r="E224" t="str">
            <v>Hans Continental Smallgoods 2</v>
          </cell>
          <cell r="F224">
            <v>69.97240453346906</v>
          </cell>
          <cell r="G224">
            <v>2.4626973056903054</v>
          </cell>
          <cell r="H224">
            <v>4.9686082416548416</v>
          </cell>
          <cell r="J224">
            <v>0.16925291230459388</v>
          </cell>
          <cell r="K224">
            <v>1.6925291230459386E-2</v>
          </cell>
          <cell r="L224">
            <v>155.23540100458752</v>
          </cell>
          <cell r="O224">
            <v>1.0474320275781803</v>
          </cell>
          <cell r="P224">
            <v>0.12634552218229331</v>
          </cell>
          <cell r="Q224">
            <v>0.12634552218229331</v>
          </cell>
          <cell r="R224">
            <v>0.12634552218229331</v>
          </cell>
          <cell r="V224" t="str">
            <v>no</v>
          </cell>
        </row>
        <row r="225">
          <cell r="D225" t="str">
            <v>QB03674240</v>
          </cell>
          <cell r="E225" t="str">
            <v>Hans Continental Smallgoods 1</v>
          </cell>
          <cell r="F225">
            <v>62.477708333151739</v>
          </cell>
          <cell r="G225">
            <v>2.4626973056903054</v>
          </cell>
          <cell r="H225">
            <v>4.9686082416548416</v>
          </cell>
          <cell r="J225">
            <v>0.16925291230459388</v>
          </cell>
          <cell r="K225">
            <v>1.6925291230459386E-2</v>
          </cell>
          <cell r="L225">
            <v>174.05181324756779</v>
          </cell>
          <cell r="O225">
            <v>1.0474320275781803</v>
          </cell>
          <cell r="P225">
            <v>0.12634552218229331</v>
          </cell>
          <cell r="Q225">
            <v>0.12634552218229331</v>
          </cell>
          <cell r="R225">
            <v>0.12634552218229331</v>
          </cell>
          <cell r="V225" t="str">
            <v>no</v>
          </cell>
        </row>
        <row r="226">
          <cell r="D226" t="str">
            <v>QB13478061</v>
          </cell>
          <cell r="E226" t="str">
            <v>Harbourtown</v>
          </cell>
          <cell r="F226">
            <v>84.904663068958612</v>
          </cell>
          <cell r="G226">
            <v>2.4626973056903054</v>
          </cell>
          <cell r="H226">
            <v>4.9686082416548416</v>
          </cell>
          <cell r="J226">
            <v>0.16925291230459388</v>
          </cell>
          <cell r="K226">
            <v>1.6925291230459386E-2</v>
          </cell>
          <cell r="L226">
            <v>450.14647750514422</v>
          </cell>
          <cell r="O226">
            <v>1.0474320275781803</v>
          </cell>
          <cell r="P226">
            <v>0.12634552218229331</v>
          </cell>
          <cell r="Q226">
            <v>0.12634552218229331</v>
          </cell>
          <cell r="R226">
            <v>0.12634552218229331</v>
          </cell>
          <cell r="V226" t="str">
            <v>no</v>
          </cell>
        </row>
        <row r="227">
          <cell r="D227" t="str">
            <v>QB03675319</v>
          </cell>
          <cell r="E227" t="str">
            <v>Hexion Chemicals</v>
          </cell>
          <cell r="F227">
            <v>41.570727715132946</v>
          </cell>
          <cell r="G227">
            <v>2.4626973056903054</v>
          </cell>
          <cell r="H227">
            <v>4.9686082416548416</v>
          </cell>
          <cell r="J227">
            <v>0.16925291230459388</v>
          </cell>
          <cell r="K227">
            <v>1.6925291230459386E-2</v>
          </cell>
          <cell r="L227">
            <v>73.818232645538117</v>
          </cell>
          <cell r="O227">
            <v>1.0474320275781803</v>
          </cell>
          <cell r="P227">
            <v>0.12634552218229331</v>
          </cell>
          <cell r="Q227">
            <v>0.12634552218229331</v>
          </cell>
          <cell r="R227">
            <v>0.12634552218229331</v>
          </cell>
          <cell r="V227" t="str">
            <v>yes</v>
          </cell>
        </row>
        <row r="228">
          <cell r="D228" t="str">
            <v>QB13504134</v>
          </cell>
          <cell r="E228" t="str">
            <v>Hilton Hotel</v>
          </cell>
          <cell r="F228">
            <v>80.524971913037817</v>
          </cell>
          <cell r="G228">
            <v>2.4626973056903054</v>
          </cell>
          <cell r="H228">
            <v>4.9686082416548416</v>
          </cell>
          <cell r="J228">
            <v>0.16925291230459388</v>
          </cell>
          <cell r="K228">
            <v>1.6925291230459386E-2</v>
          </cell>
          <cell r="L228">
            <v>143.77668842072129</v>
          </cell>
          <cell r="O228">
            <v>1.0474320275781803</v>
          </cell>
          <cell r="P228">
            <v>0.12634552218229331</v>
          </cell>
          <cell r="Q228">
            <v>0.12634552218229331</v>
          </cell>
          <cell r="R228">
            <v>0.12634552218229331</v>
          </cell>
          <cell r="V228" t="str">
            <v>no</v>
          </cell>
        </row>
        <row r="229">
          <cell r="D229" t="str">
            <v>QB08751544</v>
          </cell>
          <cell r="E229" t="str">
            <v>Beaufort Heritage</v>
          </cell>
          <cell r="F229">
            <v>103.75946628921349</v>
          </cell>
          <cell r="G229">
            <v>2.4626973056903054</v>
          </cell>
          <cell r="H229">
            <v>4.9686082416548416</v>
          </cell>
          <cell r="J229">
            <v>0.16925291230459388</v>
          </cell>
          <cell r="K229">
            <v>1.6925291230459386E-2</v>
          </cell>
          <cell r="L229">
            <v>105.78200985316492</v>
          </cell>
          <cell r="O229">
            <v>1.0474320275781803</v>
          </cell>
          <cell r="P229">
            <v>0.12634552218229331</v>
          </cell>
          <cell r="Q229">
            <v>0.12634552218229331</v>
          </cell>
          <cell r="R229">
            <v>0.12634552218229331</v>
          </cell>
          <cell r="V229" t="str">
            <v>no</v>
          </cell>
        </row>
        <row r="230">
          <cell r="D230" t="str">
            <v>QB06863566</v>
          </cell>
          <cell r="E230" t="str">
            <v>Holiday Inn Surfers Paradise</v>
          </cell>
          <cell r="F230">
            <v>80.305481440960477</v>
          </cell>
          <cell r="G230">
            <v>2.4626973056903054</v>
          </cell>
          <cell r="H230">
            <v>4.9686082416548416</v>
          </cell>
          <cell r="J230">
            <v>0.16925291230459388</v>
          </cell>
          <cell r="K230">
            <v>1.6925291230459386E-2</v>
          </cell>
          <cell r="L230">
            <v>148.11893739987059</v>
          </cell>
          <cell r="O230">
            <v>1.0474320275781803</v>
          </cell>
          <cell r="P230">
            <v>0.12634552218229331</v>
          </cell>
          <cell r="Q230">
            <v>0.12634552218229331</v>
          </cell>
          <cell r="R230">
            <v>0.12634552218229331</v>
          </cell>
          <cell r="V230" t="str">
            <v>no</v>
          </cell>
        </row>
        <row r="231">
          <cell r="D231" t="str">
            <v>QB03674037</v>
          </cell>
          <cell r="E231" t="str">
            <v>Holy Spirit Hospital - Spring Hill</v>
          </cell>
          <cell r="F231">
            <v>158.21940880806133</v>
          </cell>
          <cell r="G231">
            <v>2.4626973056903054</v>
          </cell>
          <cell r="H231">
            <v>4.9686082416548416</v>
          </cell>
          <cell r="J231">
            <v>0.16925291230459388</v>
          </cell>
          <cell r="K231">
            <v>1.6925291230459386E-2</v>
          </cell>
          <cell r="L231">
            <v>160.30135814692835</v>
          </cell>
          <cell r="O231">
            <v>1.0474320275781803</v>
          </cell>
          <cell r="P231">
            <v>0.12634552218229331</v>
          </cell>
          <cell r="Q231">
            <v>0.12634552218229331</v>
          </cell>
          <cell r="R231">
            <v>0.12634552218229331</v>
          </cell>
          <cell r="V231" t="str">
            <v>no</v>
          </cell>
        </row>
        <row r="232">
          <cell r="D232" t="str">
            <v>QB13511921</v>
          </cell>
          <cell r="E232" t="str">
            <v>Holy Spirit Hospital - Chermside</v>
          </cell>
          <cell r="F232">
            <v>57.520013755705115</v>
          </cell>
          <cell r="G232">
            <v>2.4626973056903054</v>
          </cell>
          <cell r="H232">
            <v>4.9686082416548416</v>
          </cell>
          <cell r="J232">
            <v>0.16925291230459388</v>
          </cell>
          <cell r="K232">
            <v>1.6925291230459386E-2</v>
          </cell>
          <cell r="L232">
            <v>153.54674862380725</v>
          </cell>
          <cell r="O232">
            <v>1.0474320275781803</v>
          </cell>
          <cell r="P232">
            <v>0.12634552218229331</v>
          </cell>
          <cell r="Q232">
            <v>0.12634552218229331</v>
          </cell>
          <cell r="R232">
            <v>0.12634552218229331</v>
          </cell>
          <cell r="V232" t="str">
            <v>no</v>
          </cell>
        </row>
        <row r="233">
          <cell r="D233" t="str">
            <v>QB03675416</v>
          </cell>
          <cell r="E233" t="str">
            <v>Huhtamaki Australia Limited</v>
          </cell>
          <cell r="F233">
            <v>78.992453798463472</v>
          </cell>
          <cell r="G233">
            <v>2.4626973056903054</v>
          </cell>
          <cell r="H233">
            <v>4.9686082416548416</v>
          </cell>
          <cell r="J233">
            <v>0.16925291230459388</v>
          </cell>
          <cell r="K233">
            <v>1.6925291230459386E-2</v>
          </cell>
          <cell r="L233">
            <v>237.61751358122564</v>
          </cell>
          <cell r="O233">
            <v>1.0474320275781803</v>
          </cell>
          <cell r="P233">
            <v>0.12634552218229331</v>
          </cell>
          <cell r="Q233">
            <v>0.12634552218229331</v>
          </cell>
          <cell r="R233">
            <v>0.12634552218229331</v>
          </cell>
          <cell r="V233" t="str">
            <v>no</v>
          </cell>
        </row>
        <row r="234">
          <cell r="D234" t="str">
            <v>QB07839057</v>
          </cell>
          <cell r="E234" t="str">
            <v>Hyatt Regency Hotel</v>
          </cell>
          <cell r="F234">
            <v>58.43585693006932</v>
          </cell>
          <cell r="G234">
            <v>2.4626973056903054</v>
          </cell>
          <cell r="H234">
            <v>4.9686082416548416</v>
          </cell>
          <cell r="J234">
            <v>0.16925291230459388</v>
          </cell>
          <cell r="K234">
            <v>1.6925291230459386E-2</v>
          </cell>
          <cell r="L234">
            <v>147.51584726387765</v>
          </cell>
          <cell r="O234">
            <v>1.0474320275781803</v>
          </cell>
          <cell r="P234">
            <v>0.12634552218229331</v>
          </cell>
          <cell r="Q234">
            <v>0.12634552218229331</v>
          </cell>
          <cell r="R234">
            <v>0.12634552218229331</v>
          </cell>
          <cell r="V234" t="str">
            <v>no</v>
          </cell>
        </row>
        <row r="235">
          <cell r="D235" t="str">
            <v>QB02191091</v>
          </cell>
          <cell r="E235" t="str">
            <v>Hyne &amp; Son Pty Ltd - 2</v>
          </cell>
          <cell r="F235">
            <v>48.689103276514217</v>
          </cell>
          <cell r="G235">
            <v>2.4626973056903054</v>
          </cell>
          <cell r="H235">
            <v>4.9686082416548416</v>
          </cell>
          <cell r="J235">
            <v>0.16925291230459388</v>
          </cell>
          <cell r="K235">
            <v>1.6925291230459386E-2</v>
          </cell>
          <cell r="L235">
            <v>84.794473120609965</v>
          </cell>
          <cell r="O235">
            <v>1.0474320275781803</v>
          </cell>
          <cell r="P235">
            <v>0.12634552218229331</v>
          </cell>
          <cell r="Q235">
            <v>0.12634552218229331</v>
          </cell>
          <cell r="R235">
            <v>0.12634552218229331</v>
          </cell>
          <cell r="V235" t="str">
            <v>no</v>
          </cell>
        </row>
        <row r="236">
          <cell r="D236" t="str">
            <v>3116521340</v>
          </cell>
          <cell r="E236" t="str">
            <v>IKEA Australia</v>
          </cell>
          <cell r="F236">
            <v>58.408556775333942</v>
          </cell>
          <cell r="G236">
            <v>2.4626973056903054</v>
          </cell>
          <cell r="H236">
            <v>4.9686082416548416</v>
          </cell>
          <cell r="J236">
            <v>0.16925291230459388</v>
          </cell>
          <cell r="K236">
            <v>1.6925291230459386E-2</v>
          </cell>
          <cell r="L236">
            <v>139.1932033871748</v>
          </cell>
          <cell r="O236">
            <v>1.0474320275781803</v>
          </cell>
          <cell r="P236">
            <v>0.12634552218229331</v>
          </cell>
          <cell r="Q236">
            <v>0.12634552218229331</v>
          </cell>
          <cell r="R236">
            <v>0.12634552218229331</v>
          </cell>
          <cell r="V236" t="str">
            <v>no</v>
          </cell>
        </row>
        <row r="237">
          <cell r="D237" t="str">
            <v>QB10959777</v>
          </cell>
          <cell r="E237" t="str">
            <v>ING RE - 140 Creek Street</v>
          </cell>
          <cell r="F237">
            <v>100.57124064588818</v>
          </cell>
          <cell r="G237">
            <v>2.4626973056903054</v>
          </cell>
          <cell r="H237">
            <v>4.9686082416548416</v>
          </cell>
          <cell r="J237">
            <v>0.16925291230459388</v>
          </cell>
          <cell r="K237">
            <v>1.6925291230459386E-2</v>
          </cell>
          <cell r="L237">
            <v>169.46832821402131</v>
          </cell>
          <cell r="O237">
            <v>1.0474320275781803</v>
          </cell>
          <cell r="P237">
            <v>0.12634552218229331</v>
          </cell>
          <cell r="Q237">
            <v>0.12634552218229331</v>
          </cell>
          <cell r="R237">
            <v>0.12634552218229331</v>
          </cell>
          <cell r="V237" t="str">
            <v>no</v>
          </cell>
        </row>
        <row r="238">
          <cell r="D238" t="str">
            <v>QB04077423</v>
          </cell>
          <cell r="E238" t="str">
            <v>ING RE - 239 George Street</v>
          </cell>
          <cell r="F238">
            <v>151.48871809617464</v>
          </cell>
          <cell r="G238">
            <v>2.4626973056903054</v>
          </cell>
          <cell r="H238">
            <v>4.9686082416548416</v>
          </cell>
          <cell r="J238">
            <v>0.16925291230459388</v>
          </cell>
          <cell r="K238">
            <v>1.6925291230459386E-2</v>
          </cell>
          <cell r="L238">
            <v>238.82369385321152</v>
          </cell>
          <cell r="O238">
            <v>1.0474320275781803</v>
          </cell>
          <cell r="P238">
            <v>0.12634552218229331</v>
          </cell>
          <cell r="Q238">
            <v>0.12634552218229331</v>
          </cell>
          <cell r="R238">
            <v>0.12634552218229331</v>
          </cell>
          <cell r="V238" t="str">
            <v>no</v>
          </cell>
        </row>
        <row r="239">
          <cell r="D239" t="str">
            <v>QB13903624</v>
          </cell>
          <cell r="E239" t="str">
            <v>Inghams Enterprises - 1</v>
          </cell>
          <cell r="F239">
            <v>121.31361599033717</v>
          </cell>
          <cell r="G239">
            <v>2.4626973056903054</v>
          </cell>
          <cell r="H239">
            <v>4.9686082416548416</v>
          </cell>
          <cell r="J239">
            <v>0.16925291230459388</v>
          </cell>
          <cell r="K239">
            <v>1.6925291230459386E-2</v>
          </cell>
          <cell r="L239">
            <v>493.56896729663725</v>
          </cell>
          <cell r="O239">
            <v>1.0474320275781803</v>
          </cell>
          <cell r="P239">
            <v>0.12634552218229331</v>
          </cell>
          <cell r="Q239">
            <v>0.12634552218229331</v>
          </cell>
          <cell r="R239">
            <v>0.12634552218229331</v>
          </cell>
          <cell r="V239" t="str">
            <v>no</v>
          </cell>
        </row>
        <row r="240">
          <cell r="D240" t="str">
            <v>QB06910220</v>
          </cell>
          <cell r="E240" t="str">
            <v>Inghams Enterprises - 2</v>
          </cell>
          <cell r="F240">
            <v>70.532672750802959</v>
          </cell>
          <cell r="G240">
            <v>2.4626973056903054</v>
          </cell>
          <cell r="H240">
            <v>4.9686082416548416</v>
          </cell>
          <cell r="J240">
            <v>0.16925291230459388</v>
          </cell>
          <cell r="K240">
            <v>1.6925291230459386E-2</v>
          </cell>
          <cell r="L240">
            <v>305.76669894842996</v>
          </cell>
          <cell r="O240">
            <v>1.0474320275781803</v>
          </cell>
          <cell r="P240">
            <v>0.12634552218229331</v>
          </cell>
          <cell r="Q240">
            <v>0.12634552218229331</v>
          </cell>
          <cell r="R240">
            <v>0.12634552218229331</v>
          </cell>
          <cell r="V240" t="str">
            <v>no</v>
          </cell>
        </row>
        <row r="241">
          <cell r="D241" t="str">
            <v>QB03188060</v>
          </cell>
          <cell r="E241" t="str">
            <v>Inghams Enterprises - 3</v>
          </cell>
          <cell r="F241">
            <v>60.896127483390089</v>
          </cell>
          <cell r="G241">
            <v>2.4626973056903054</v>
          </cell>
          <cell r="H241">
            <v>4.9686082416548416</v>
          </cell>
          <cell r="J241">
            <v>0.16925291230459388</v>
          </cell>
          <cell r="K241">
            <v>1.6925291230459386E-2</v>
          </cell>
          <cell r="L241">
            <v>94.685151350894472</v>
          </cell>
          <cell r="O241">
            <v>1.0474320275781803</v>
          </cell>
          <cell r="P241">
            <v>0.12634552218229331</v>
          </cell>
          <cell r="Q241">
            <v>0.12634552218229331</v>
          </cell>
          <cell r="R241">
            <v>0.12634552218229331</v>
          </cell>
          <cell r="V241" t="str">
            <v>no</v>
          </cell>
        </row>
        <row r="242">
          <cell r="D242" t="str">
            <v>3116355857</v>
          </cell>
          <cell r="E242" t="str">
            <v>Inghams Enterprises - 4</v>
          </cell>
          <cell r="F242">
            <v>47.095652681147449</v>
          </cell>
          <cell r="G242">
            <v>2.4626973056903054</v>
          </cell>
          <cell r="H242">
            <v>4.9686082416548416</v>
          </cell>
          <cell r="J242">
            <v>0.16925291230459388</v>
          </cell>
          <cell r="K242">
            <v>1.6925291230459386E-2</v>
          </cell>
          <cell r="L242">
            <v>89.619194208553623</v>
          </cell>
          <cell r="O242">
            <v>1.0474320275781803</v>
          </cell>
          <cell r="P242">
            <v>0.12634552218229331</v>
          </cell>
          <cell r="Q242">
            <v>0.12634552218229331</v>
          </cell>
          <cell r="R242">
            <v>0.12634552218229331</v>
          </cell>
          <cell r="V242" t="str">
            <v>no</v>
          </cell>
        </row>
        <row r="243">
          <cell r="D243" t="str">
            <v>QB06723420</v>
          </cell>
          <cell r="E243" t="str">
            <v>Inprint Pty Ltd</v>
          </cell>
          <cell r="F243">
            <v>46.182472925099759</v>
          </cell>
          <cell r="G243">
            <v>2.4626973056903054</v>
          </cell>
          <cell r="H243">
            <v>4.9686082416548416</v>
          </cell>
          <cell r="J243">
            <v>0.16925291230459388</v>
          </cell>
          <cell r="K243">
            <v>1.6925291230459386E-2</v>
          </cell>
          <cell r="L243">
            <v>108.79746053312971</v>
          </cell>
          <cell r="O243">
            <v>1.0474320275781803</v>
          </cell>
          <cell r="P243">
            <v>0.12634552218229331</v>
          </cell>
          <cell r="Q243">
            <v>0.12634552218229331</v>
          </cell>
          <cell r="R243">
            <v>0.12634552218229331</v>
          </cell>
          <cell r="V243" t="str">
            <v>yes</v>
          </cell>
        </row>
        <row r="244">
          <cell r="D244" t="str">
            <v>QB04065506</v>
          </cell>
          <cell r="E244" t="str">
            <v>IP2 - 160 Ann Street</v>
          </cell>
          <cell r="F244">
            <v>62.497988767965985</v>
          </cell>
          <cell r="G244">
            <v>2.4626973056903054</v>
          </cell>
          <cell r="H244">
            <v>4.9686082416548416</v>
          </cell>
          <cell r="J244">
            <v>0.16925291230459388</v>
          </cell>
          <cell r="K244">
            <v>1.6925291230459386E-2</v>
          </cell>
          <cell r="L244">
            <v>71.164636047169111</v>
          </cell>
          <cell r="O244">
            <v>1.0474320275781803</v>
          </cell>
          <cell r="P244">
            <v>0.12634552218229331</v>
          </cell>
          <cell r="Q244">
            <v>0.12634552218229331</v>
          </cell>
          <cell r="R244">
            <v>0.12634552218229331</v>
          </cell>
          <cell r="V244" t="str">
            <v>yes</v>
          </cell>
        </row>
        <row r="245">
          <cell r="D245" t="str">
            <v>QB05047838</v>
          </cell>
          <cell r="E245" t="str">
            <v>Ionics Australasia Pty Ltd</v>
          </cell>
          <cell r="F245">
            <v>56.673146230421558</v>
          </cell>
          <cell r="G245">
            <v>2.4626973056903054</v>
          </cell>
          <cell r="H245">
            <v>4.9686082416548416</v>
          </cell>
          <cell r="J245">
            <v>0.16925291230459388</v>
          </cell>
          <cell r="K245">
            <v>1.6925291230459386E-2</v>
          </cell>
          <cell r="L245">
            <v>514.19464994759642</v>
          </cell>
          <cell r="O245">
            <v>1.0474320275781803</v>
          </cell>
          <cell r="P245">
            <v>0.12634552218229331</v>
          </cell>
          <cell r="Q245">
            <v>0.12634552218229331</v>
          </cell>
          <cell r="R245">
            <v>0.12634552218229331</v>
          </cell>
          <cell r="V245" t="str">
            <v>no</v>
          </cell>
        </row>
        <row r="246">
          <cell r="D246" t="str">
            <v>QB02572672</v>
          </cell>
          <cell r="E246" t="str">
            <v>Iplex Pipelines Australia</v>
          </cell>
          <cell r="F246">
            <v>81.034364963706949</v>
          </cell>
          <cell r="G246">
            <v>2.4626973056903054</v>
          </cell>
          <cell r="H246">
            <v>4.9686082416548416</v>
          </cell>
          <cell r="J246">
            <v>0.16925291230459388</v>
          </cell>
          <cell r="K246">
            <v>1.6925291230459386E-2</v>
          </cell>
          <cell r="L246">
            <v>328.08103398016942</v>
          </cell>
          <cell r="O246">
            <v>1.0474320275781803</v>
          </cell>
          <cell r="P246">
            <v>0.12634552218229331</v>
          </cell>
          <cell r="Q246">
            <v>0.12634552218229331</v>
          </cell>
          <cell r="R246">
            <v>0.12634552218229331</v>
          </cell>
          <cell r="V246" t="str">
            <v>no</v>
          </cell>
        </row>
        <row r="247">
          <cell r="D247" t="str">
            <v>QB00634611</v>
          </cell>
          <cell r="E247" t="str">
            <v>Queensland Health - Ipswich - QH107</v>
          </cell>
          <cell r="F247">
            <v>93.54448085546143</v>
          </cell>
          <cell r="G247">
            <v>2.4626973056903054</v>
          </cell>
          <cell r="H247">
            <v>4.9686082416548416</v>
          </cell>
          <cell r="J247">
            <v>0.16925291230459388</v>
          </cell>
          <cell r="K247">
            <v>1.6925291230459386E-2</v>
          </cell>
          <cell r="L247">
            <v>209.0310411351594</v>
          </cell>
          <cell r="O247">
            <v>1.0474320275781803</v>
          </cell>
          <cell r="P247">
            <v>0.12634552218229331</v>
          </cell>
          <cell r="Q247">
            <v>0.12634552218229331</v>
          </cell>
          <cell r="R247">
            <v>0.12634552218229331</v>
          </cell>
          <cell r="V247" t="str">
            <v>no</v>
          </cell>
        </row>
        <row r="248">
          <cell r="D248" t="str">
            <v>QB03675131</v>
          </cell>
          <cell r="E248" t="str">
            <v>James Hardie Australia - 2</v>
          </cell>
          <cell r="F248">
            <v>191.5736744539193</v>
          </cell>
          <cell r="G248">
            <v>2.4626973056903054</v>
          </cell>
          <cell r="H248">
            <v>4.9686082416548416</v>
          </cell>
          <cell r="J248">
            <v>0.16925291230459388</v>
          </cell>
          <cell r="K248">
            <v>1.6925291230459386E-2</v>
          </cell>
          <cell r="L248">
            <v>176.46417379153965</v>
          </cell>
          <cell r="O248">
            <v>1.0474320275781803</v>
          </cell>
          <cell r="P248">
            <v>0.12634552218229331</v>
          </cell>
          <cell r="Q248">
            <v>0.12634552218229331</v>
          </cell>
          <cell r="R248">
            <v>0.12634552218229331</v>
          </cell>
          <cell r="V248" t="str">
            <v>no</v>
          </cell>
        </row>
        <row r="249">
          <cell r="D249" t="str">
            <v>QB07195893</v>
          </cell>
          <cell r="E249" t="str">
            <v>Jeebropilly Collieries Pty Ltd</v>
          </cell>
          <cell r="F249">
            <v>44.378679203060337</v>
          </cell>
          <cell r="G249">
            <v>2.4626973056903054</v>
          </cell>
          <cell r="H249">
            <v>4.9686082416548416</v>
          </cell>
          <cell r="J249">
            <v>0.16925291230459388</v>
          </cell>
          <cell r="K249">
            <v>1.6925291230459386E-2</v>
          </cell>
          <cell r="L249">
            <v>206.49806256398895</v>
          </cell>
          <cell r="O249">
            <v>1.0474320275781803</v>
          </cell>
          <cell r="P249">
            <v>0.12634552218229331</v>
          </cell>
          <cell r="Q249">
            <v>0.12634552218229331</v>
          </cell>
          <cell r="R249">
            <v>0.12634552218229331</v>
          </cell>
          <cell r="V249" t="str">
            <v>no</v>
          </cell>
        </row>
        <row r="250">
          <cell r="D250" t="str">
            <v>QB00702463</v>
          </cell>
          <cell r="E250" t="str">
            <v>Joe White Malting Ltd</v>
          </cell>
          <cell r="F250">
            <v>56.535785099443459</v>
          </cell>
          <cell r="G250">
            <v>2.4626973056903054</v>
          </cell>
          <cell r="H250">
            <v>4.9686082416548416</v>
          </cell>
          <cell r="J250">
            <v>0.16925291230459388</v>
          </cell>
          <cell r="K250">
            <v>1.6925291230459386E-2</v>
          </cell>
          <cell r="L250">
            <v>105.42015577156914</v>
          </cell>
          <cell r="O250">
            <v>1.0474320275781803</v>
          </cell>
          <cell r="P250">
            <v>0.12634552218229331</v>
          </cell>
          <cell r="Q250">
            <v>0.12634552218229331</v>
          </cell>
          <cell r="R250">
            <v>0.12634552218229331</v>
          </cell>
          <cell r="V250" t="str">
            <v>no</v>
          </cell>
        </row>
        <row r="251">
          <cell r="D251" t="str">
            <v>QB08531471</v>
          </cell>
          <cell r="E251" t="str">
            <v>John Flynn - Gold Coast Private Hospital</v>
          </cell>
          <cell r="F251">
            <v>168.08858051696785</v>
          </cell>
          <cell r="G251">
            <v>2.4626973056903054</v>
          </cell>
          <cell r="H251">
            <v>4.9686082416548416</v>
          </cell>
          <cell r="J251">
            <v>0.16925291230459388</v>
          </cell>
          <cell r="K251">
            <v>1.6925291230459386E-2</v>
          </cell>
          <cell r="L251">
            <v>288.8801751406271</v>
          </cell>
          <cell r="O251">
            <v>1.0474320275781803</v>
          </cell>
          <cell r="P251">
            <v>0.12634552218229331</v>
          </cell>
          <cell r="Q251">
            <v>0.12634552218229331</v>
          </cell>
          <cell r="R251">
            <v>0.12634552218229331</v>
          </cell>
          <cell r="V251" t="str">
            <v>no</v>
          </cell>
        </row>
        <row r="252">
          <cell r="D252" t="str">
            <v>QB03674797</v>
          </cell>
          <cell r="E252" t="str">
            <v>PC1 - John Pinnell Cold Stores</v>
          </cell>
          <cell r="F252">
            <v>42.053273672986094</v>
          </cell>
          <cell r="G252">
            <v>2.4626973056903054</v>
          </cell>
          <cell r="H252">
            <v>4.9686082416548416</v>
          </cell>
          <cell r="J252">
            <v>0.16925291230459388</v>
          </cell>
          <cell r="K252">
            <v>1.6925291230459386E-2</v>
          </cell>
          <cell r="L252">
            <v>208.06609691757063</v>
          </cell>
          <cell r="O252">
            <v>1.0474320275781803</v>
          </cell>
          <cell r="P252">
            <v>0.12634552218229331</v>
          </cell>
          <cell r="Q252">
            <v>0.12634552218229331</v>
          </cell>
          <cell r="R252">
            <v>0.12634552218229331</v>
          </cell>
          <cell r="V252" t="str">
            <v>no</v>
          </cell>
        </row>
        <row r="253">
          <cell r="D253" t="str">
            <v>QB04075633</v>
          </cell>
          <cell r="E253" t="str">
            <v>J2 - Jupiters Casino - Brisbane</v>
          </cell>
          <cell r="F253">
            <v>100.48401473629231</v>
          </cell>
          <cell r="G253">
            <v>2.4626973056903054</v>
          </cell>
          <cell r="H253">
            <v>4.9686082416548416</v>
          </cell>
          <cell r="J253">
            <v>0.16925291230459388</v>
          </cell>
          <cell r="K253">
            <v>1.6925291230459386E-2</v>
          </cell>
          <cell r="L253">
            <v>332.42328295931867</v>
          </cell>
          <cell r="O253">
            <v>1.0474320275781803</v>
          </cell>
          <cell r="P253">
            <v>0.12634552218229331</v>
          </cell>
          <cell r="Q253">
            <v>0.12634552218229331</v>
          </cell>
          <cell r="R253">
            <v>0.12634552218229331</v>
          </cell>
          <cell r="V253" t="str">
            <v>no</v>
          </cell>
        </row>
        <row r="254">
          <cell r="D254" t="str">
            <v>QB01976281</v>
          </cell>
          <cell r="E254" t="str">
            <v>MAM2 - Kawana Shopping World</v>
          </cell>
          <cell r="F254">
            <v>79.926323482087781</v>
          </cell>
          <cell r="G254">
            <v>2.4626973056903054</v>
          </cell>
          <cell r="H254">
            <v>4.9686082416548416</v>
          </cell>
          <cell r="J254">
            <v>0.16925291230459388</v>
          </cell>
          <cell r="K254">
            <v>1.6925291230459386E-2</v>
          </cell>
          <cell r="L254">
            <v>247.74942786590734</v>
          </cell>
          <cell r="O254">
            <v>1.0474320275781803</v>
          </cell>
          <cell r="P254">
            <v>0.12634552218229331</v>
          </cell>
          <cell r="Q254">
            <v>0.12634552218229331</v>
          </cell>
          <cell r="R254">
            <v>0.12634552218229331</v>
          </cell>
          <cell r="V254" t="str">
            <v>no</v>
          </cell>
        </row>
        <row r="255">
          <cell r="D255" t="str">
            <v>QB03299864</v>
          </cell>
          <cell r="E255" t="str">
            <v>Kedron Wavell Services Club</v>
          </cell>
          <cell r="F255">
            <v>46.207109661518629</v>
          </cell>
          <cell r="G255">
            <v>2.4626973056903054</v>
          </cell>
          <cell r="H255">
            <v>4.9686082416548416</v>
          </cell>
          <cell r="J255">
            <v>0.16925291230459388</v>
          </cell>
          <cell r="K255">
            <v>1.6925291230459386E-2</v>
          </cell>
          <cell r="L255">
            <v>97.821220058057847</v>
          </cell>
          <cell r="O255">
            <v>1.0474320275781803</v>
          </cell>
          <cell r="P255">
            <v>0.12634552218229331</v>
          </cell>
          <cell r="Q255">
            <v>0.12634552218229331</v>
          </cell>
          <cell r="R255">
            <v>0.12634552218229331</v>
          </cell>
          <cell r="V255" t="str">
            <v>no</v>
          </cell>
        </row>
        <row r="256">
          <cell r="D256" t="str">
            <v>QB03300188</v>
          </cell>
          <cell r="E256" t="str">
            <v>JR2 - Kenmore Shopping Village</v>
          </cell>
          <cell r="F256">
            <v>55.08008463752946</v>
          </cell>
          <cell r="G256">
            <v>2.4626973056903054</v>
          </cell>
          <cell r="H256">
            <v>4.9686082416548416</v>
          </cell>
          <cell r="J256">
            <v>0.16925291230459388</v>
          </cell>
          <cell r="K256">
            <v>1.6925291230459386E-2</v>
          </cell>
          <cell r="L256">
            <v>143.41483433912552</v>
          </cell>
          <cell r="O256">
            <v>1.0474320275781803</v>
          </cell>
          <cell r="P256">
            <v>0.12634552218229331</v>
          </cell>
          <cell r="Q256">
            <v>0.12634552218229331</v>
          </cell>
          <cell r="R256">
            <v>0.12634552218229331</v>
          </cell>
          <cell r="V256" t="str">
            <v>no</v>
          </cell>
        </row>
        <row r="257">
          <cell r="D257" t="str">
            <v>QB02649993</v>
          </cell>
          <cell r="E257" t="str">
            <v>Kilcoy Pastoral Co - 1</v>
          </cell>
          <cell r="F257">
            <v>70.880334985638314</v>
          </cell>
          <cell r="G257">
            <v>2.4626973056903054</v>
          </cell>
          <cell r="H257">
            <v>4.9686082416548416</v>
          </cell>
          <cell r="J257">
            <v>0.16925291230459388</v>
          </cell>
          <cell r="K257">
            <v>1.6925291230459386E-2</v>
          </cell>
          <cell r="L257">
            <v>272.23488738722142</v>
          </cell>
          <cell r="O257">
            <v>1.0474320275781803</v>
          </cell>
          <cell r="P257">
            <v>0.12634552218229331</v>
          </cell>
          <cell r="Q257">
            <v>0.12634552218229331</v>
          </cell>
          <cell r="R257">
            <v>0.12634552218229331</v>
          </cell>
          <cell r="V257" t="str">
            <v>no</v>
          </cell>
        </row>
        <row r="258">
          <cell r="D258" t="str">
            <v>QB07401680</v>
          </cell>
          <cell r="E258" t="str">
            <v>K-Mart - The Pines</v>
          </cell>
          <cell r="F258">
            <v>48.335647985393585</v>
          </cell>
          <cell r="G258">
            <v>2.4626973056903054</v>
          </cell>
          <cell r="H258">
            <v>4.9686082416548416</v>
          </cell>
          <cell r="J258">
            <v>0.16925291230459388</v>
          </cell>
          <cell r="K258">
            <v>1.6925291230459386E-2</v>
          </cell>
          <cell r="L258">
            <v>87.930541827773339</v>
          </cell>
          <cell r="O258">
            <v>1.0474320275781803</v>
          </cell>
          <cell r="P258">
            <v>0.12634552218229331</v>
          </cell>
          <cell r="Q258">
            <v>0.12634552218229331</v>
          </cell>
          <cell r="R258">
            <v>0.12634552218229331</v>
          </cell>
          <cell r="V258" t="str">
            <v>no</v>
          </cell>
        </row>
        <row r="259">
          <cell r="D259" t="str">
            <v>QB04057601</v>
          </cell>
          <cell r="E259" t="str">
            <v>KS2 - 260 Queen St</v>
          </cell>
          <cell r="F259">
            <v>104.10060675469863</v>
          </cell>
          <cell r="G259">
            <v>2.4626973056903054</v>
          </cell>
          <cell r="H259">
            <v>4.9686082416548416</v>
          </cell>
          <cell r="J259">
            <v>0.16925291230459388</v>
          </cell>
          <cell r="K259">
            <v>1.6925291230459386E-2</v>
          </cell>
          <cell r="L259">
            <v>109.40055066912268</v>
          </cell>
          <cell r="O259">
            <v>1.0474320275781803</v>
          </cell>
          <cell r="P259">
            <v>0.12634552218229331</v>
          </cell>
          <cell r="Q259">
            <v>0.12634552218229331</v>
          </cell>
          <cell r="R259">
            <v>0.12634552218229331</v>
          </cell>
          <cell r="V259" t="str">
            <v>no</v>
          </cell>
        </row>
        <row r="260">
          <cell r="D260" t="str">
            <v>QB06270875</v>
          </cell>
          <cell r="E260" t="str">
            <v>Lago Cold Stores</v>
          </cell>
          <cell r="F260">
            <v>71.324497199545064</v>
          </cell>
          <cell r="G260">
            <v>2.4626973056903054</v>
          </cell>
          <cell r="H260">
            <v>4.9686082416548416</v>
          </cell>
          <cell r="J260">
            <v>0.16925291230459388</v>
          </cell>
          <cell r="K260">
            <v>1.6925291230459386E-2</v>
          </cell>
          <cell r="L260">
            <v>229.41548773172141</v>
          </cell>
          <cell r="O260">
            <v>1.0474320275781803</v>
          </cell>
          <cell r="P260">
            <v>0.12634552218229331</v>
          </cell>
          <cell r="Q260">
            <v>0.12634552218229331</v>
          </cell>
          <cell r="R260">
            <v>0.12634552218229331</v>
          </cell>
          <cell r="V260" t="str">
            <v>no</v>
          </cell>
        </row>
        <row r="261">
          <cell r="D261" t="str">
            <v>QB12339636</v>
          </cell>
          <cell r="E261" t="str">
            <v>Leda - Morayfield - 1</v>
          </cell>
          <cell r="F261">
            <v>69.840450784133608</v>
          </cell>
          <cell r="G261">
            <v>2.4626973056903054</v>
          </cell>
          <cell r="H261">
            <v>4.9686082416548416</v>
          </cell>
          <cell r="J261">
            <v>0.16925291230459388</v>
          </cell>
          <cell r="K261">
            <v>1.6925291230459386E-2</v>
          </cell>
          <cell r="L261">
            <v>363.66335200375397</v>
          </cell>
          <cell r="O261">
            <v>1.0474320275781803</v>
          </cell>
          <cell r="P261">
            <v>0.12634552218229331</v>
          </cell>
          <cell r="Q261">
            <v>0.12634552218229331</v>
          </cell>
          <cell r="R261">
            <v>0.12634552218229331</v>
          </cell>
          <cell r="V261" t="str">
            <v>no</v>
          </cell>
        </row>
        <row r="262">
          <cell r="D262" t="str">
            <v>QB13794094</v>
          </cell>
          <cell r="E262" t="str">
            <v>Leda - Morayfield - 2</v>
          </cell>
          <cell r="F262">
            <v>56.631470736076295</v>
          </cell>
          <cell r="G262">
            <v>2.4626973056903054</v>
          </cell>
          <cell r="H262">
            <v>4.9686082416548416</v>
          </cell>
          <cell r="J262">
            <v>0.16925291230459388</v>
          </cell>
          <cell r="K262">
            <v>1.6925291230459386E-2</v>
          </cell>
          <cell r="L262">
            <v>127.97572685770579</v>
          </cell>
          <cell r="O262">
            <v>1.0474320275781803</v>
          </cell>
          <cell r="P262">
            <v>0.12634552218229331</v>
          </cell>
          <cell r="Q262">
            <v>0.12634552218229331</v>
          </cell>
          <cell r="R262">
            <v>0.12634552218229331</v>
          </cell>
          <cell r="V262" t="str">
            <v>no</v>
          </cell>
        </row>
        <row r="263">
          <cell r="D263" t="str">
            <v>QB12288306</v>
          </cell>
          <cell r="E263" t="str">
            <v>Legends Hotel</v>
          </cell>
          <cell r="F263">
            <v>56.721946429491439</v>
          </cell>
          <cell r="G263">
            <v>2.4626973056903054</v>
          </cell>
          <cell r="H263">
            <v>4.9686082416548416</v>
          </cell>
          <cell r="J263">
            <v>0.16925291230459388</v>
          </cell>
          <cell r="K263">
            <v>1.6925291230459386E-2</v>
          </cell>
          <cell r="L263">
            <v>72.250198291956423</v>
          </cell>
          <cell r="O263">
            <v>1.0474320275781803</v>
          </cell>
          <cell r="P263">
            <v>0.12634552218229331</v>
          </cell>
          <cell r="Q263">
            <v>0.12634552218229331</v>
          </cell>
          <cell r="R263">
            <v>0.12634552218229331</v>
          </cell>
          <cell r="V263" t="str">
            <v>yes</v>
          </cell>
        </row>
        <row r="264">
          <cell r="D264" t="str">
            <v>QB09828427</v>
          </cell>
          <cell r="E264" t="str">
            <v>Queensland Health - Logan - QH108</v>
          </cell>
          <cell r="F264">
            <v>89.011208932379887</v>
          </cell>
          <cell r="G264">
            <v>2.4626973056903054</v>
          </cell>
          <cell r="H264">
            <v>4.9686082416548416</v>
          </cell>
          <cell r="J264">
            <v>0.16925291230459388</v>
          </cell>
          <cell r="K264">
            <v>1.6925291230459386E-2</v>
          </cell>
          <cell r="L264">
            <v>254.98650949782282</v>
          </cell>
          <cell r="O264">
            <v>1.0474320275781803</v>
          </cell>
          <cell r="P264">
            <v>0.12634552218229331</v>
          </cell>
          <cell r="Q264">
            <v>0.12634552218229331</v>
          </cell>
          <cell r="R264">
            <v>0.12634552218229331</v>
          </cell>
          <cell r="V264" t="str">
            <v>no</v>
          </cell>
        </row>
        <row r="265">
          <cell r="D265" t="str">
            <v>3115991318</v>
          </cell>
          <cell r="E265" t="str">
            <v>QIC2 - Logan Hyperdome</v>
          </cell>
          <cell r="F265">
            <v>58.55060201021616</v>
          </cell>
          <cell r="G265">
            <v>2.4626973056903054</v>
          </cell>
          <cell r="H265">
            <v>4.9686082416548416</v>
          </cell>
          <cell r="J265">
            <v>0.16925291230459388</v>
          </cell>
          <cell r="K265">
            <v>1.6925291230459386E-2</v>
          </cell>
          <cell r="L265">
            <v>159.81888603813402</v>
          </cell>
          <cell r="O265">
            <v>1.0474320275781803</v>
          </cell>
          <cell r="P265">
            <v>0.12634552218229331</v>
          </cell>
          <cell r="Q265">
            <v>0.12634552218229331</v>
          </cell>
          <cell r="R265">
            <v>0.12634552218229331</v>
          </cell>
          <cell r="V265" t="str">
            <v>no</v>
          </cell>
        </row>
        <row r="266">
          <cell r="D266" t="str">
            <v>QB08464961</v>
          </cell>
          <cell r="E266" t="str">
            <v>QIC3 - Logan Hyperdome</v>
          </cell>
          <cell r="F266">
            <v>102.77163013245109</v>
          </cell>
          <cell r="G266">
            <v>2.4626973056903054</v>
          </cell>
          <cell r="H266">
            <v>4.9686082416548416</v>
          </cell>
          <cell r="J266">
            <v>0.16925291230459388</v>
          </cell>
          <cell r="K266">
            <v>1.6925291230459386E-2</v>
          </cell>
          <cell r="L266">
            <v>389.59622785145115</v>
          </cell>
          <cell r="O266">
            <v>1.0474320275781803</v>
          </cell>
          <cell r="P266">
            <v>0.12634552218229331</v>
          </cell>
          <cell r="Q266">
            <v>0.12634552218229331</v>
          </cell>
          <cell r="R266">
            <v>0.12634552218229331</v>
          </cell>
          <cell r="V266" t="str">
            <v>no</v>
          </cell>
        </row>
        <row r="267">
          <cell r="D267" t="str">
            <v>QB03918441</v>
          </cell>
          <cell r="E267" t="str">
            <v>CPT4 - Lutwyche Shopping Centre</v>
          </cell>
          <cell r="F267">
            <v>58.408556775333942</v>
          </cell>
          <cell r="G267">
            <v>2.4626973056903054</v>
          </cell>
          <cell r="H267">
            <v>4.9686082416548416</v>
          </cell>
          <cell r="J267">
            <v>0.16925291230459388</v>
          </cell>
          <cell r="K267">
            <v>1.6925291230459386E-2</v>
          </cell>
          <cell r="L267">
            <v>183.09816528746219</v>
          </cell>
          <cell r="O267">
            <v>1.0474320275781803</v>
          </cell>
          <cell r="P267">
            <v>0.12634552218229331</v>
          </cell>
          <cell r="Q267">
            <v>0.12634552218229331</v>
          </cell>
          <cell r="R267">
            <v>0.12634552218229331</v>
          </cell>
          <cell r="V267" t="str">
            <v>no</v>
          </cell>
        </row>
        <row r="268">
          <cell r="D268" t="str">
            <v>3114605121</v>
          </cell>
          <cell r="E268" t="str">
            <v>IP3 - Maccarthur Central</v>
          </cell>
          <cell r="F268">
            <v>97.551392158741621</v>
          </cell>
          <cell r="G268">
            <v>2.4626973056903054</v>
          </cell>
          <cell r="H268">
            <v>4.9686082416548416</v>
          </cell>
          <cell r="J268">
            <v>0.16925291230459388</v>
          </cell>
          <cell r="K268">
            <v>1.6925291230459386E-2</v>
          </cell>
          <cell r="L268">
            <v>123.39224182415931</v>
          </cell>
          <cell r="O268">
            <v>1.0474320275781803</v>
          </cell>
          <cell r="P268">
            <v>0.12634552218229331</v>
          </cell>
          <cell r="Q268">
            <v>0.12634552218229331</v>
          </cell>
          <cell r="R268">
            <v>0.12634552218229331</v>
          </cell>
          <cell r="V268" t="str">
            <v>no</v>
          </cell>
        </row>
        <row r="269">
          <cell r="D269" t="str">
            <v>3114422930</v>
          </cell>
          <cell r="E269" t="str">
            <v>MA3 - Macquarie Building</v>
          </cell>
          <cell r="F269">
            <v>109.71720469932312</v>
          </cell>
          <cell r="G269">
            <v>2.4626973056903054</v>
          </cell>
          <cell r="H269">
            <v>4.9686082416548416</v>
          </cell>
          <cell r="J269">
            <v>0.16925291230459388</v>
          </cell>
          <cell r="K269">
            <v>1.6925291230459386E-2</v>
          </cell>
          <cell r="L269">
            <v>196.72800236090305</v>
          </cell>
          <cell r="O269">
            <v>1.0474320275781803</v>
          </cell>
          <cell r="P269">
            <v>0.12634552218229331</v>
          </cell>
          <cell r="Q269">
            <v>0.12634552218229331</v>
          </cell>
          <cell r="R269">
            <v>0.12634552218229331</v>
          </cell>
          <cell r="V269" t="str">
            <v>no</v>
          </cell>
        </row>
        <row r="270">
          <cell r="D270" t="str">
            <v>QB13834363</v>
          </cell>
          <cell r="E270" t="str">
            <v>Main Roads Department</v>
          </cell>
          <cell r="F270">
            <v>45.554740640974565</v>
          </cell>
          <cell r="G270">
            <v>2.4626973056903054</v>
          </cell>
          <cell r="H270">
            <v>4.9686082416548416</v>
          </cell>
          <cell r="J270">
            <v>0.16925291230459388</v>
          </cell>
          <cell r="K270">
            <v>1.6925291230459386E-2</v>
          </cell>
          <cell r="L270">
            <v>162.47248263650303</v>
          </cell>
          <cell r="O270">
            <v>1.0474320275781803</v>
          </cell>
          <cell r="P270">
            <v>0.12634552218229331</v>
          </cell>
          <cell r="Q270">
            <v>0.12634552218229331</v>
          </cell>
          <cell r="R270">
            <v>0.12634552218229331</v>
          </cell>
          <cell r="V270" t="str">
            <v>no</v>
          </cell>
        </row>
        <row r="271">
          <cell r="D271" t="str">
            <v>QB07793766</v>
          </cell>
          <cell r="E271" t="str">
            <v>Marina Mirage Shopping Centre</v>
          </cell>
          <cell r="F271">
            <v>59.335656068228253</v>
          </cell>
          <cell r="G271">
            <v>2.4626973056903054</v>
          </cell>
          <cell r="H271">
            <v>4.9686082416548416</v>
          </cell>
          <cell r="J271">
            <v>0.16925291230459388</v>
          </cell>
          <cell r="K271">
            <v>1.6925291230459386E-2</v>
          </cell>
          <cell r="L271">
            <v>186.11361596742699</v>
          </cell>
          <cell r="O271">
            <v>1.0474320275781803</v>
          </cell>
          <cell r="P271">
            <v>0.12634552218229331</v>
          </cell>
          <cell r="Q271">
            <v>0.12634552218229331</v>
          </cell>
          <cell r="R271">
            <v>0.12634552218229331</v>
          </cell>
          <cell r="V271" t="str">
            <v>no</v>
          </cell>
        </row>
        <row r="272">
          <cell r="D272" t="str">
            <v>QB11728108</v>
          </cell>
          <cell r="E272" t="str">
            <v>SCRC2 - Maroochy Sewage Plant</v>
          </cell>
          <cell r="F272">
            <v>67.055831810633961</v>
          </cell>
          <cell r="G272">
            <v>2.4626973056903054</v>
          </cell>
          <cell r="H272">
            <v>4.9686082416548416</v>
          </cell>
          <cell r="J272">
            <v>0.16925291230459388</v>
          </cell>
          <cell r="K272">
            <v>1.6925291230459386E-2</v>
          </cell>
          <cell r="L272">
            <v>153.7879846782044</v>
          </cell>
          <cell r="O272">
            <v>1.0474320275781803</v>
          </cell>
          <cell r="P272">
            <v>0.12634552218229331</v>
          </cell>
          <cell r="Q272">
            <v>0.12634552218229331</v>
          </cell>
          <cell r="R272">
            <v>0.12634552218229331</v>
          </cell>
          <cell r="V272" t="str">
            <v>no</v>
          </cell>
        </row>
        <row r="273">
          <cell r="D273" t="str">
            <v>QB09432655</v>
          </cell>
          <cell r="E273" t="str">
            <v>Marriott (TNN) Surfers Paradise</v>
          </cell>
          <cell r="F273">
            <v>58.408556775333942</v>
          </cell>
          <cell r="G273">
            <v>2.4626973056903054</v>
          </cell>
          <cell r="H273">
            <v>4.9686082416548416</v>
          </cell>
          <cell r="J273">
            <v>0.16925291230459388</v>
          </cell>
          <cell r="K273">
            <v>1.6925291230459386E-2</v>
          </cell>
          <cell r="L273">
            <v>157.40652549416217</v>
          </cell>
          <cell r="O273">
            <v>1.0474320275781803</v>
          </cell>
          <cell r="P273">
            <v>0.12634552218229331</v>
          </cell>
          <cell r="Q273">
            <v>0.12634552218229331</v>
          </cell>
          <cell r="R273">
            <v>0.12634552218229331</v>
          </cell>
          <cell r="V273" t="str">
            <v>no</v>
          </cell>
        </row>
        <row r="274">
          <cell r="D274" t="str">
            <v>QB09835270</v>
          </cell>
          <cell r="E274" t="str">
            <v>LM1 - Marsden Industrial Estate ST4</v>
          </cell>
          <cell r="F274">
            <v>58.55060201021616</v>
          </cell>
          <cell r="G274">
            <v>2.4626973056903054</v>
          </cell>
          <cell r="H274">
            <v>4.9686082416548416</v>
          </cell>
          <cell r="J274">
            <v>0.16925291230459388</v>
          </cell>
          <cell r="K274">
            <v>1.6925291230459386E-2</v>
          </cell>
          <cell r="L274">
            <v>221.69593399101154</v>
          </cell>
          <cell r="O274">
            <v>1.0474320275781803</v>
          </cell>
          <cell r="P274">
            <v>0.12634552218229331</v>
          </cell>
          <cell r="Q274">
            <v>0.12634552218229331</v>
          </cell>
          <cell r="R274">
            <v>0.12634552218229331</v>
          </cell>
          <cell r="V274" t="str">
            <v>no</v>
          </cell>
        </row>
        <row r="275">
          <cell r="D275" t="str">
            <v>QB03188671</v>
          </cell>
          <cell r="E275" t="str">
            <v>Mater - Woolloongabba</v>
          </cell>
          <cell r="F275">
            <v>282.28494570759364</v>
          </cell>
          <cell r="G275">
            <v>2.4626973056903054</v>
          </cell>
          <cell r="H275">
            <v>4.9686082416548416</v>
          </cell>
          <cell r="J275">
            <v>0.16925291230459388</v>
          </cell>
          <cell r="K275">
            <v>1.6925291230459386E-2</v>
          </cell>
          <cell r="L275">
            <v>653.62908938916837</v>
          </cell>
          <cell r="O275">
            <v>1.0474320275781803</v>
          </cell>
          <cell r="P275">
            <v>0.12634552218229331</v>
          </cell>
          <cell r="Q275">
            <v>0.12634552218229331</v>
          </cell>
          <cell r="R275">
            <v>0.12634552218229331</v>
          </cell>
          <cell r="V275" t="str">
            <v>no</v>
          </cell>
        </row>
        <row r="276">
          <cell r="D276" t="str">
            <v>QB09628142</v>
          </cell>
          <cell r="E276" t="str">
            <v>Mater - South Brisbane</v>
          </cell>
          <cell r="F276">
            <v>58.69827530436342</v>
          </cell>
          <cell r="G276">
            <v>2.4626973056903054</v>
          </cell>
          <cell r="H276">
            <v>4.9686082416548416</v>
          </cell>
          <cell r="J276">
            <v>0.16925291230459388</v>
          </cell>
          <cell r="K276">
            <v>1.6925291230459386E-2</v>
          </cell>
          <cell r="L276">
            <v>160.18074011972973</v>
          </cell>
          <cell r="O276">
            <v>1.0474320275781803</v>
          </cell>
          <cell r="P276">
            <v>0.12634552218229331</v>
          </cell>
          <cell r="Q276">
            <v>0.12634552218229331</v>
          </cell>
          <cell r="R276">
            <v>0.12634552218229331</v>
          </cell>
          <cell r="V276" t="str">
            <v>no</v>
          </cell>
        </row>
        <row r="277">
          <cell r="D277" t="str">
            <v>QB08598231</v>
          </cell>
          <cell r="E277" t="str">
            <v>Mayne Group Ltd</v>
          </cell>
          <cell r="F277">
            <v>47.095652681147449</v>
          </cell>
          <cell r="G277">
            <v>2.4626973056903054</v>
          </cell>
          <cell r="H277">
            <v>4.9686082416548416</v>
          </cell>
          <cell r="J277">
            <v>0.16925291230459388</v>
          </cell>
          <cell r="K277">
            <v>1.6925291230459386E-2</v>
          </cell>
          <cell r="L277">
            <v>127.73449080330859</v>
          </cell>
          <cell r="O277">
            <v>1.0474320275781803</v>
          </cell>
          <cell r="P277">
            <v>0.12634552218229331</v>
          </cell>
          <cell r="Q277">
            <v>0.12634552218229331</v>
          </cell>
          <cell r="R277">
            <v>0.12634552218229331</v>
          </cell>
          <cell r="V277" t="str">
            <v>no</v>
          </cell>
        </row>
        <row r="278">
          <cell r="D278" t="str">
            <v>QB03674576</v>
          </cell>
          <cell r="E278" t="str">
            <v>GF3 - Meadow Lea Foods - Murarrie</v>
          </cell>
          <cell r="F278">
            <v>148.69671401497283</v>
          </cell>
          <cell r="G278">
            <v>2.4626973056903054</v>
          </cell>
          <cell r="H278">
            <v>4.9686082416548416</v>
          </cell>
          <cell r="J278">
            <v>0.16925291230459388</v>
          </cell>
          <cell r="K278">
            <v>1.6925291230459386E-2</v>
          </cell>
          <cell r="L278">
            <v>263.67100745612146</v>
          </cell>
          <cell r="O278">
            <v>1.0474320275781803</v>
          </cell>
          <cell r="P278">
            <v>0.12634552218229331</v>
          </cell>
          <cell r="Q278">
            <v>0.12634552218229331</v>
          </cell>
          <cell r="R278">
            <v>0.12634552218229331</v>
          </cell>
          <cell r="V278" t="str">
            <v>no</v>
          </cell>
        </row>
        <row r="279">
          <cell r="D279" t="str">
            <v>QB07783027</v>
          </cell>
          <cell r="E279" t="str">
            <v>Memo</v>
          </cell>
          <cell r="F279">
            <v>91.732234594814429</v>
          </cell>
          <cell r="G279">
            <v>2.4626973056903054</v>
          </cell>
          <cell r="H279">
            <v>4.9686082416548416</v>
          </cell>
          <cell r="J279">
            <v>0.16925291230459388</v>
          </cell>
          <cell r="K279">
            <v>1.6925291230459386E-2</v>
          </cell>
          <cell r="L279">
            <v>197.93418263288896</v>
          </cell>
          <cell r="O279">
            <v>1.0474320275781803</v>
          </cell>
          <cell r="P279">
            <v>0.12634552218229331</v>
          </cell>
          <cell r="Q279">
            <v>0.12634552218229331</v>
          </cell>
          <cell r="R279">
            <v>0.12634552218229331</v>
          </cell>
          <cell r="V279" t="str">
            <v>no</v>
          </cell>
        </row>
        <row r="280">
          <cell r="D280" t="str">
            <v>QB11408677</v>
          </cell>
          <cell r="E280" t="str">
            <v>GCCC - Merrimac WWTP - 1</v>
          </cell>
          <cell r="F280">
            <v>59.698353548908074</v>
          </cell>
          <cell r="G280">
            <v>2.4626973056903054</v>
          </cell>
          <cell r="H280">
            <v>4.9686082416548416</v>
          </cell>
          <cell r="J280">
            <v>0.16925291230459388</v>
          </cell>
          <cell r="K280">
            <v>1.6925291230459386E-2</v>
          </cell>
          <cell r="L280">
            <v>96.494421758873344</v>
          </cell>
          <cell r="O280">
            <v>1.0474320275781803</v>
          </cell>
          <cell r="P280">
            <v>0.12634552218229331</v>
          </cell>
          <cell r="Q280">
            <v>0.12634552218229331</v>
          </cell>
          <cell r="R280">
            <v>0.12634552218229331</v>
          </cell>
          <cell r="V280" t="str">
            <v>no</v>
          </cell>
        </row>
        <row r="281">
          <cell r="D281" t="str">
            <v>3116204930</v>
          </cell>
          <cell r="E281" t="str">
            <v>GCCC - Merrimac WWTP - 2</v>
          </cell>
          <cell r="F281">
            <v>45.554740640974565</v>
          </cell>
          <cell r="G281">
            <v>2.4626973056903054</v>
          </cell>
          <cell r="H281">
            <v>4.9686082416548416</v>
          </cell>
          <cell r="J281">
            <v>0.16925291230459388</v>
          </cell>
          <cell r="K281">
            <v>1.6925291230459386E-2</v>
          </cell>
          <cell r="L281">
            <v>75.265648971921223</v>
          </cell>
          <cell r="O281">
            <v>1.0474320275781803</v>
          </cell>
          <cell r="P281">
            <v>0.12634552218229331</v>
          </cell>
          <cell r="Q281">
            <v>0.12634552218229331</v>
          </cell>
          <cell r="R281">
            <v>0.12634552218229331</v>
          </cell>
          <cell r="V281" t="str">
            <v>no</v>
          </cell>
        </row>
        <row r="282">
          <cell r="D282" t="str">
            <v>QB13160117</v>
          </cell>
          <cell r="E282" t="str">
            <v>Metal Corporation Recyclers</v>
          </cell>
          <cell r="F282">
            <v>45.637773490949165</v>
          </cell>
          <cell r="G282">
            <v>2.4626973056903054</v>
          </cell>
          <cell r="H282">
            <v>4.9686082416548416</v>
          </cell>
          <cell r="J282">
            <v>0.16925291230459388</v>
          </cell>
          <cell r="K282">
            <v>1.6925291230459386E-2</v>
          </cell>
          <cell r="L282">
            <v>512.74723362121324</v>
          </cell>
          <cell r="O282">
            <v>1.0474320275781803</v>
          </cell>
          <cell r="P282">
            <v>0.12634552218229331</v>
          </cell>
          <cell r="Q282">
            <v>0.12634552218229331</v>
          </cell>
          <cell r="R282">
            <v>0.12634552218229331</v>
          </cell>
          <cell r="V282" t="str">
            <v>no</v>
          </cell>
        </row>
        <row r="283">
          <cell r="D283" t="str">
            <v>3115764451</v>
          </cell>
          <cell r="E283" t="str">
            <v>Metcash Trading Limited</v>
          </cell>
          <cell r="F283">
            <v>47.095652681147449</v>
          </cell>
          <cell r="G283">
            <v>2.4626973056903054</v>
          </cell>
          <cell r="H283">
            <v>4.9686082416548416</v>
          </cell>
          <cell r="J283">
            <v>0.16925291230459388</v>
          </cell>
          <cell r="K283">
            <v>1.6925291230459386E-2</v>
          </cell>
          <cell r="L283">
            <v>85.638799311000099</v>
          </cell>
          <cell r="O283">
            <v>1.0474320275781803</v>
          </cell>
          <cell r="P283">
            <v>0.12634552218229331</v>
          </cell>
          <cell r="Q283">
            <v>0.12634552218229331</v>
          </cell>
          <cell r="R283">
            <v>0.12634552218229331</v>
          </cell>
          <cell r="V283" t="str">
            <v>no</v>
          </cell>
        </row>
        <row r="284">
          <cell r="D284" t="str">
            <v>QB05382564</v>
          </cell>
          <cell r="E284" t="str">
            <v>Metroll Queensland Pty Ltd</v>
          </cell>
          <cell r="F284">
            <v>45.308092583515858</v>
          </cell>
          <cell r="G284">
            <v>2.4626973056903054</v>
          </cell>
          <cell r="H284">
            <v>4.9686082416548416</v>
          </cell>
          <cell r="J284">
            <v>0.16925291230459388</v>
          </cell>
          <cell r="K284">
            <v>1.6925291230459386E-2</v>
          </cell>
          <cell r="L284">
            <v>139.79629352316778</v>
          </cell>
          <cell r="O284">
            <v>1.0474320275781803</v>
          </cell>
          <cell r="P284">
            <v>0.12634552218229331</v>
          </cell>
          <cell r="Q284">
            <v>0.12634552218229331</v>
          </cell>
          <cell r="R284">
            <v>0.12634552218229331</v>
          </cell>
          <cell r="V284" t="str">
            <v>no</v>
          </cell>
        </row>
        <row r="285">
          <cell r="D285" t="str">
            <v>QB04171870</v>
          </cell>
          <cell r="E285" t="str">
            <v>Mrs Crockets Kitchen</v>
          </cell>
          <cell r="F285">
            <v>46.270985234635226</v>
          </cell>
          <cell r="G285">
            <v>2.4626973056903054</v>
          </cell>
          <cell r="H285">
            <v>4.9686082416548416</v>
          </cell>
          <cell r="J285">
            <v>0.16925291230459388</v>
          </cell>
          <cell r="K285">
            <v>1.6925291230459386E-2</v>
          </cell>
          <cell r="L285">
            <v>101.4397608740156</v>
          </cell>
          <cell r="O285">
            <v>1.0474320275781803</v>
          </cell>
          <cell r="P285">
            <v>0.12634552218229331</v>
          </cell>
          <cell r="Q285">
            <v>0.12634552218229331</v>
          </cell>
          <cell r="R285">
            <v>0.12634552218229331</v>
          </cell>
          <cell r="V285" t="str">
            <v>yes</v>
          </cell>
        </row>
        <row r="286">
          <cell r="D286" t="str">
            <v>QB00539872</v>
          </cell>
          <cell r="E286" t="str">
            <v>Mulgowie Fresh</v>
          </cell>
          <cell r="F286">
            <v>44.615737183372509</v>
          </cell>
          <cell r="G286">
            <v>2.4626973056903054</v>
          </cell>
          <cell r="H286">
            <v>4.9686082416548416</v>
          </cell>
          <cell r="J286">
            <v>0.16925291230459388</v>
          </cell>
          <cell r="K286">
            <v>1.6925291230459386E-2</v>
          </cell>
          <cell r="L286">
            <v>82.382112576638136</v>
          </cell>
          <cell r="O286">
            <v>1.0474320275781803</v>
          </cell>
          <cell r="P286">
            <v>0.12634552218229331</v>
          </cell>
          <cell r="Q286">
            <v>0.12634552218229331</v>
          </cell>
          <cell r="R286">
            <v>0.12634552218229331</v>
          </cell>
          <cell r="V286" t="str">
            <v>yes</v>
          </cell>
        </row>
        <row r="287">
          <cell r="D287" t="str">
            <v>QB05849560</v>
          </cell>
          <cell r="E287" t="str">
            <v>National Australia Bank</v>
          </cell>
          <cell r="F287">
            <v>87.768157491589818</v>
          </cell>
          <cell r="G287">
            <v>2.4626973056903054</v>
          </cell>
          <cell r="H287">
            <v>4.9686082416548416</v>
          </cell>
          <cell r="J287">
            <v>0.16925291230459388</v>
          </cell>
          <cell r="K287">
            <v>1.6925291230459386E-2</v>
          </cell>
          <cell r="L287">
            <v>146.55090304628891</v>
          </cell>
          <cell r="O287">
            <v>1.0474320275781803</v>
          </cell>
          <cell r="P287">
            <v>0.12634552218229331</v>
          </cell>
          <cell r="Q287">
            <v>0.12634552218229331</v>
          </cell>
          <cell r="R287">
            <v>0.12634552218229331</v>
          </cell>
          <cell r="V287" t="str">
            <v>no</v>
          </cell>
        </row>
        <row r="288">
          <cell r="D288" t="str">
            <v>QB14185300</v>
          </cell>
          <cell r="E288" t="str">
            <v>NF2 - National Foods - Lytton</v>
          </cell>
          <cell r="F288">
            <v>58.408556775333942</v>
          </cell>
          <cell r="G288">
            <v>2.4626973056903054</v>
          </cell>
          <cell r="H288">
            <v>4.9686082416548416</v>
          </cell>
          <cell r="J288">
            <v>0.16925291230459388</v>
          </cell>
          <cell r="K288">
            <v>1.6925291230459386E-2</v>
          </cell>
          <cell r="L288">
            <v>205.65373637359883</v>
          </cell>
          <cell r="O288">
            <v>1.0474320275781803</v>
          </cell>
          <cell r="P288">
            <v>0.12634552218229331</v>
          </cell>
          <cell r="Q288">
            <v>0.12634552218229331</v>
          </cell>
          <cell r="R288">
            <v>0.12634552218229331</v>
          </cell>
          <cell r="V288" t="str">
            <v>no</v>
          </cell>
        </row>
        <row r="289">
          <cell r="D289" t="str">
            <v>QB08177830</v>
          </cell>
          <cell r="E289" t="str">
            <v>NF1 - National Foods - Crestmead</v>
          </cell>
          <cell r="F289">
            <v>58.408556775333942</v>
          </cell>
          <cell r="G289">
            <v>2.4626973056903054</v>
          </cell>
          <cell r="H289">
            <v>4.9686082416548416</v>
          </cell>
          <cell r="J289">
            <v>0.16925291230459388</v>
          </cell>
          <cell r="K289">
            <v>1.6925291230459386E-2</v>
          </cell>
          <cell r="L289">
            <v>138.71073127838042</v>
          </cell>
          <cell r="O289">
            <v>1.0474320275781803</v>
          </cell>
          <cell r="P289">
            <v>0.12634552218229331</v>
          </cell>
          <cell r="Q289">
            <v>0.12634552218229331</v>
          </cell>
          <cell r="R289">
            <v>0.12634552218229331</v>
          </cell>
          <cell r="V289" t="str">
            <v>no</v>
          </cell>
        </row>
        <row r="290">
          <cell r="D290" t="str">
            <v>QB07373686</v>
          </cell>
          <cell r="E290" t="str">
            <v>NM1 - Central Plaza</v>
          </cell>
          <cell r="F290">
            <v>156.25657533838731</v>
          </cell>
          <cell r="G290">
            <v>2.4626973056903054</v>
          </cell>
          <cell r="H290">
            <v>4.9686082416548416</v>
          </cell>
          <cell r="J290">
            <v>0.16925291230459388</v>
          </cell>
          <cell r="K290">
            <v>1.6925291230459386E-2</v>
          </cell>
          <cell r="L290">
            <v>258.36381425938339</v>
          </cell>
          <cell r="O290">
            <v>1.0474320275781803</v>
          </cell>
          <cell r="P290">
            <v>0.12634552218229331</v>
          </cell>
          <cell r="Q290">
            <v>0.12634552218229331</v>
          </cell>
          <cell r="R290">
            <v>0.12634552218229331</v>
          </cell>
          <cell r="V290" t="str">
            <v>no</v>
          </cell>
        </row>
        <row r="291">
          <cell r="D291" t="str">
            <v>QB08146942</v>
          </cell>
          <cell r="E291" t="str">
            <v>NM2 - Central Plaza</v>
          </cell>
          <cell r="F291">
            <v>124.7353855477709</v>
          </cell>
          <cell r="G291">
            <v>2.4626973056903054</v>
          </cell>
          <cell r="H291">
            <v>4.9686082416548416</v>
          </cell>
          <cell r="J291">
            <v>0.16925291230459388</v>
          </cell>
          <cell r="K291">
            <v>1.6925291230459386E-2</v>
          </cell>
          <cell r="L291">
            <v>233.87835473806928</v>
          </cell>
          <cell r="O291">
            <v>1.0474320275781803</v>
          </cell>
          <cell r="P291">
            <v>0.12634552218229331</v>
          </cell>
          <cell r="Q291">
            <v>0.12634552218229331</v>
          </cell>
          <cell r="R291">
            <v>0.12634552218229331</v>
          </cell>
          <cell r="V291" t="str">
            <v>no</v>
          </cell>
        </row>
        <row r="292">
          <cell r="D292" t="str">
            <v>QB02110261</v>
          </cell>
          <cell r="E292" t="str">
            <v>Nestle - Gympie - 1</v>
          </cell>
          <cell r="F292">
            <v>85.069762549567685</v>
          </cell>
          <cell r="G292">
            <v>2.4626973056903054</v>
          </cell>
          <cell r="H292">
            <v>4.9686082416548416</v>
          </cell>
          <cell r="J292">
            <v>0.16925291230459388</v>
          </cell>
          <cell r="K292">
            <v>1.6925291230459386E-2</v>
          </cell>
          <cell r="L292">
            <v>239.30616596200591</v>
          </cell>
          <cell r="O292">
            <v>1.0474320275781803</v>
          </cell>
          <cell r="P292">
            <v>0.12634552218229331</v>
          </cell>
          <cell r="Q292">
            <v>0.12634552218229331</v>
          </cell>
          <cell r="R292">
            <v>0.12634552218229331</v>
          </cell>
          <cell r="V292" t="str">
            <v>no</v>
          </cell>
        </row>
        <row r="293">
          <cell r="D293" t="str">
            <v>QB00978302</v>
          </cell>
          <cell r="E293" t="str">
            <v>Neumann Steel</v>
          </cell>
          <cell r="F293">
            <v>47.409268757136758</v>
          </cell>
          <cell r="G293">
            <v>2.4626973056903054</v>
          </cell>
          <cell r="H293">
            <v>4.9686082416548416</v>
          </cell>
          <cell r="J293">
            <v>0.16925291230459388</v>
          </cell>
          <cell r="K293">
            <v>1.6925291230459386E-2</v>
          </cell>
          <cell r="L293">
            <v>240.753582288389</v>
          </cell>
          <cell r="O293">
            <v>1.0474320275781803</v>
          </cell>
          <cell r="P293">
            <v>0.12634552218229331</v>
          </cell>
          <cell r="Q293">
            <v>0.12634552218229331</v>
          </cell>
          <cell r="R293">
            <v>0.12634552218229331</v>
          </cell>
          <cell r="V293" t="str">
            <v>no</v>
          </cell>
        </row>
        <row r="294">
          <cell r="D294" t="str">
            <v>QB12751715</v>
          </cell>
          <cell r="E294" t="str">
            <v>Qld DPW - Neville Bonner Build - DPW207</v>
          </cell>
          <cell r="F294">
            <v>109.71720469932312</v>
          </cell>
          <cell r="G294">
            <v>2.4626973056903054</v>
          </cell>
          <cell r="H294">
            <v>4.9686082416548416</v>
          </cell>
          <cell r="J294">
            <v>0.16925291230459388</v>
          </cell>
          <cell r="K294">
            <v>1.6925291230459386E-2</v>
          </cell>
          <cell r="L294">
            <v>151.49624216143116</v>
          </cell>
          <cell r="O294">
            <v>1.0474320275781803</v>
          </cell>
          <cell r="P294">
            <v>0.12634552218229331</v>
          </cell>
          <cell r="Q294">
            <v>0.12634552218229331</v>
          </cell>
          <cell r="R294">
            <v>0.12634552218229331</v>
          </cell>
          <cell r="V294" t="str">
            <v>no</v>
          </cell>
        </row>
        <row r="295">
          <cell r="D295" t="str">
            <v>QB08002878</v>
          </cell>
          <cell r="E295" t="str">
            <v>TO1 - Oasis Shopping Centre</v>
          </cell>
          <cell r="F295">
            <v>76.678943691825737</v>
          </cell>
          <cell r="G295">
            <v>2.4626973056903054</v>
          </cell>
          <cell r="H295">
            <v>4.9686082416548416</v>
          </cell>
          <cell r="J295">
            <v>0.16925291230459388</v>
          </cell>
          <cell r="K295">
            <v>1.6925291230459386E-2</v>
          </cell>
          <cell r="L295">
            <v>244.13088704994959</v>
          </cell>
          <cell r="O295">
            <v>1.0474320275781803</v>
          </cell>
          <cell r="P295">
            <v>0.12634552218229331</v>
          </cell>
          <cell r="Q295">
            <v>0.12634552218229331</v>
          </cell>
          <cell r="R295">
            <v>0.12634552218229331</v>
          </cell>
          <cell r="V295" t="str">
            <v>no</v>
          </cell>
        </row>
        <row r="296">
          <cell r="D296" t="str">
            <v>QB11128348</v>
          </cell>
          <cell r="E296" t="str">
            <v>Suncorp Stadium - 1</v>
          </cell>
          <cell r="F296">
            <v>58.408556775333942</v>
          </cell>
          <cell r="G296">
            <v>2.4626973056903054</v>
          </cell>
          <cell r="H296">
            <v>4.9686082416548416</v>
          </cell>
          <cell r="J296">
            <v>0.16925291230459388</v>
          </cell>
          <cell r="K296">
            <v>1.6925291230459386E-2</v>
          </cell>
          <cell r="L296">
            <v>202.15581358483965</v>
          </cell>
          <cell r="O296">
            <v>1.0474320275781803</v>
          </cell>
          <cell r="P296">
            <v>0.12634552218229331</v>
          </cell>
          <cell r="Q296">
            <v>0.12634552218229331</v>
          </cell>
          <cell r="R296">
            <v>0.12634552218229331</v>
          </cell>
          <cell r="V296" t="str">
            <v>no</v>
          </cell>
        </row>
        <row r="297">
          <cell r="D297" t="str">
            <v>3116665139</v>
          </cell>
          <cell r="E297" t="str">
            <v>Orion SC1 - Springfield</v>
          </cell>
          <cell r="F297">
            <v>55.73584975264783</v>
          </cell>
          <cell r="G297">
            <v>2.4626973056903054</v>
          </cell>
          <cell r="H297">
            <v>4.9686082416548416</v>
          </cell>
          <cell r="J297">
            <v>0.16925291230459388</v>
          </cell>
          <cell r="K297">
            <v>1.6925291230459386E-2</v>
          </cell>
          <cell r="L297">
            <v>173.9311952203692</v>
          </cell>
          <cell r="O297">
            <v>1.0474320275781803</v>
          </cell>
          <cell r="P297">
            <v>0.12634552218229331</v>
          </cell>
          <cell r="Q297">
            <v>0.12634552218229331</v>
          </cell>
          <cell r="R297">
            <v>0.12634552218229331</v>
          </cell>
          <cell r="V297" t="str">
            <v>no</v>
          </cell>
        </row>
        <row r="298">
          <cell r="D298" t="str">
            <v>3115938841</v>
          </cell>
          <cell r="E298" t="str">
            <v>Orion SC2 - Springfield</v>
          </cell>
          <cell r="F298">
            <v>55.73584975264783</v>
          </cell>
          <cell r="G298">
            <v>2.4626973056903054</v>
          </cell>
          <cell r="H298">
            <v>4.9686082416548416</v>
          </cell>
          <cell r="J298">
            <v>0.16925291230459388</v>
          </cell>
          <cell r="K298">
            <v>1.6925291230459386E-2</v>
          </cell>
          <cell r="L298">
            <v>141.12309182235228</v>
          </cell>
          <cell r="O298">
            <v>1.0474320275781803</v>
          </cell>
          <cell r="P298">
            <v>0.12634552218229331</v>
          </cell>
          <cell r="Q298">
            <v>0.12634552218229331</v>
          </cell>
          <cell r="R298">
            <v>0.12634552218229331</v>
          </cell>
          <cell r="V298" t="str">
            <v>no</v>
          </cell>
        </row>
        <row r="299">
          <cell r="D299" t="str">
            <v>QB06018289</v>
          </cell>
          <cell r="E299" t="str">
            <v>CSR - PGH Clay Bricks &amp; Pavers</v>
          </cell>
          <cell r="F299">
            <v>71.807215686717257</v>
          </cell>
          <cell r="G299">
            <v>2.4626973056903054</v>
          </cell>
          <cell r="H299">
            <v>4.9686082416548416</v>
          </cell>
          <cell r="J299">
            <v>0.16925291230459388</v>
          </cell>
          <cell r="K299">
            <v>1.6925291230459386E-2</v>
          </cell>
          <cell r="L299">
            <v>201.9145775304425</v>
          </cell>
          <cell r="O299">
            <v>1.0474320275781803</v>
          </cell>
          <cell r="P299">
            <v>0.12634552218229331</v>
          </cell>
          <cell r="Q299">
            <v>0.12634552218229331</v>
          </cell>
          <cell r="R299">
            <v>0.12634552218229331</v>
          </cell>
          <cell r="V299" t="str">
            <v>no</v>
          </cell>
        </row>
        <row r="300">
          <cell r="D300" t="str">
            <v>QB03674304</v>
          </cell>
          <cell r="E300" t="str">
            <v>Versacold - 2</v>
          </cell>
          <cell r="F300">
            <v>60.030980537898984</v>
          </cell>
          <cell r="G300">
            <v>2.4626973056903054</v>
          </cell>
          <cell r="H300">
            <v>4.9686082416548416</v>
          </cell>
          <cell r="J300">
            <v>0.16925291230459388</v>
          </cell>
          <cell r="K300">
            <v>1.6925291230459386E-2</v>
          </cell>
          <cell r="L300">
            <v>160.90444828292129</v>
          </cell>
          <cell r="O300">
            <v>1.0474320275781803</v>
          </cell>
          <cell r="P300">
            <v>0.12634552218229331</v>
          </cell>
          <cell r="Q300">
            <v>0.12634552218229331</v>
          </cell>
          <cell r="R300">
            <v>0.12634552218229331</v>
          </cell>
          <cell r="V300" t="str">
            <v>no</v>
          </cell>
        </row>
        <row r="301">
          <cell r="D301" t="str">
            <v>QB02295903</v>
          </cell>
          <cell r="E301" t="str">
            <v>Packer Tanning</v>
          </cell>
          <cell r="F301">
            <v>55.506226938119674</v>
          </cell>
          <cell r="G301">
            <v>2.4626973056903054</v>
          </cell>
          <cell r="H301">
            <v>4.9686082416548416</v>
          </cell>
          <cell r="J301">
            <v>0.16925291230459388</v>
          </cell>
          <cell r="K301">
            <v>1.6925291230459386E-2</v>
          </cell>
          <cell r="L301">
            <v>116.51701427383958</v>
          </cell>
          <cell r="O301">
            <v>1.0474320275781803</v>
          </cell>
          <cell r="P301">
            <v>0.12634552218229331</v>
          </cell>
          <cell r="Q301">
            <v>0.12634552218229331</v>
          </cell>
          <cell r="R301">
            <v>0.12634552218229331</v>
          </cell>
          <cell r="V301" t="str">
            <v>yes</v>
          </cell>
        </row>
        <row r="302">
          <cell r="D302" t="str">
            <v>QB01531913</v>
          </cell>
          <cell r="E302" t="str">
            <v>CPT2 - Paradise Centre</v>
          </cell>
          <cell r="F302">
            <v>123.59387004616048</v>
          </cell>
          <cell r="G302">
            <v>2.4626973056903054</v>
          </cell>
          <cell r="H302">
            <v>4.9686082416548416</v>
          </cell>
          <cell r="J302">
            <v>0.16925291230459388</v>
          </cell>
          <cell r="K302">
            <v>1.6925291230459386E-2</v>
          </cell>
          <cell r="L302">
            <v>336.88614996566662</v>
          </cell>
          <cell r="O302">
            <v>1.0474320275781803</v>
          </cell>
          <cell r="P302">
            <v>0.12634552218229331</v>
          </cell>
          <cell r="Q302">
            <v>0.12634552218229331</v>
          </cell>
          <cell r="R302">
            <v>0.12634552218229331</v>
          </cell>
          <cell r="V302" t="str">
            <v>no</v>
          </cell>
        </row>
        <row r="303">
          <cell r="D303" t="str">
            <v>QB07187718</v>
          </cell>
          <cell r="E303" t="str">
            <v>Paradise Food Industries - 1</v>
          </cell>
          <cell r="F303">
            <v>47.675089739206392</v>
          </cell>
          <cell r="G303">
            <v>2.4626973056903054</v>
          </cell>
          <cell r="H303">
            <v>4.9686082416548416</v>
          </cell>
          <cell r="J303">
            <v>0.16925291230459388</v>
          </cell>
          <cell r="K303">
            <v>1.6925291230459386E-2</v>
          </cell>
          <cell r="L303">
            <v>98.062456112455052</v>
          </cell>
          <cell r="O303">
            <v>1.0474320275781803</v>
          </cell>
          <cell r="P303">
            <v>0.12634552218229331</v>
          </cell>
          <cell r="Q303">
            <v>0.12634552218229331</v>
          </cell>
          <cell r="R303">
            <v>0.12634552218229331</v>
          </cell>
          <cell r="V303" t="str">
            <v>no</v>
          </cell>
        </row>
        <row r="304">
          <cell r="D304" t="str">
            <v>QB03674053</v>
          </cell>
          <cell r="E304" t="str">
            <v>Parliamentary Service Commission</v>
          </cell>
          <cell r="F304">
            <v>113.95015887533363</v>
          </cell>
          <cell r="G304">
            <v>2.4626973056903054</v>
          </cell>
          <cell r="H304">
            <v>4.9686082416548416</v>
          </cell>
          <cell r="J304">
            <v>0.16925291230459388</v>
          </cell>
          <cell r="K304">
            <v>1.6925291230459386E-2</v>
          </cell>
          <cell r="L304">
            <v>134.36848229923115</v>
          </cell>
          <cell r="O304">
            <v>1.0474320275781803</v>
          </cell>
          <cell r="P304">
            <v>0.12634552218229331</v>
          </cell>
          <cell r="Q304">
            <v>0.12634552218229331</v>
          </cell>
          <cell r="R304">
            <v>0.12634552218229331</v>
          </cell>
          <cell r="V304" t="str">
            <v>yes</v>
          </cell>
        </row>
        <row r="305">
          <cell r="D305" t="str">
            <v>3116258509</v>
          </cell>
          <cell r="E305" t="str">
            <v>PC2 - Patrick Terminals</v>
          </cell>
          <cell r="F305">
            <v>102.13388737809505</v>
          </cell>
          <cell r="G305">
            <v>2.4626973056903054</v>
          </cell>
          <cell r="H305">
            <v>4.9686082416548416</v>
          </cell>
          <cell r="J305">
            <v>0.16925291230459388</v>
          </cell>
          <cell r="K305">
            <v>1.6925291230459386E-2</v>
          </cell>
          <cell r="L305">
            <v>366.31694860212298</v>
          </cell>
          <cell r="O305">
            <v>1.0474320275781803</v>
          </cell>
          <cell r="P305">
            <v>0.12634552218229331</v>
          </cell>
          <cell r="Q305">
            <v>0.12634552218229331</v>
          </cell>
          <cell r="R305">
            <v>0.12634552218229331</v>
          </cell>
          <cell r="V305" t="str">
            <v>no</v>
          </cell>
        </row>
        <row r="306">
          <cell r="D306" t="str">
            <v>QB08884536</v>
          </cell>
          <cell r="E306" t="str">
            <v>YF12 - Peninsula Fair Shopping Centre</v>
          </cell>
          <cell r="F306">
            <v>58.55060201021616</v>
          </cell>
          <cell r="G306">
            <v>2.4626973056903054</v>
          </cell>
          <cell r="H306">
            <v>4.9686082416548416</v>
          </cell>
          <cell r="J306">
            <v>0.16925291230459388</v>
          </cell>
          <cell r="K306">
            <v>1.6925291230459386E-2</v>
          </cell>
          <cell r="L306">
            <v>187.0785601850157</v>
          </cell>
          <cell r="O306">
            <v>1.0474320275781803</v>
          </cell>
          <cell r="P306">
            <v>0.12634552218229331</v>
          </cell>
          <cell r="Q306">
            <v>0.12634552218229331</v>
          </cell>
          <cell r="R306">
            <v>0.12634552218229331</v>
          </cell>
          <cell r="V306" t="str">
            <v>no</v>
          </cell>
        </row>
        <row r="307">
          <cell r="D307" t="str">
            <v>QB07684185</v>
          </cell>
          <cell r="E307" t="str">
            <v>Cathedral Square Brisbane</v>
          </cell>
          <cell r="F307">
            <v>102.78633834003756</v>
          </cell>
          <cell r="G307">
            <v>2.4626973056903054</v>
          </cell>
          <cell r="H307">
            <v>4.9686082416548416</v>
          </cell>
          <cell r="J307">
            <v>0.16925291230459388</v>
          </cell>
          <cell r="K307">
            <v>1.6925291230459386E-2</v>
          </cell>
          <cell r="L307">
            <v>141.00247379515369</v>
          </cell>
          <cell r="O307">
            <v>1.0474320275781803</v>
          </cell>
          <cell r="P307">
            <v>0.12634552218229331</v>
          </cell>
          <cell r="Q307">
            <v>0.12634552218229331</v>
          </cell>
          <cell r="R307">
            <v>0.12634552218229331</v>
          </cell>
          <cell r="V307" t="str">
            <v>no</v>
          </cell>
        </row>
        <row r="308">
          <cell r="D308" t="str">
            <v>QB12473332</v>
          </cell>
          <cell r="E308" t="str">
            <v>Phoenician East And North Tower</v>
          </cell>
          <cell r="F308">
            <v>58.408556775333942</v>
          </cell>
          <cell r="G308">
            <v>2.4626973056903054</v>
          </cell>
          <cell r="H308">
            <v>4.9686082416548416</v>
          </cell>
          <cell r="J308">
            <v>0.16925291230459388</v>
          </cell>
          <cell r="K308">
            <v>1.6925291230459386E-2</v>
          </cell>
          <cell r="L308">
            <v>112.53661937628605</v>
          </cell>
          <cell r="O308">
            <v>1.0474320275781803</v>
          </cell>
          <cell r="P308">
            <v>0.12634552218229331</v>
          </cell>
          <cell r="Q308">
            <v>0.12634552218229331</v>
          </cell>
          <cell r="R308">
            <v>0.12634552218229331</v>
          </cell>
          <cell r="V308" t="str">
            <v>no</v>
          </cell>
        </row>
        <row r="309">
          <cell r="D309" t="str">
            <v>3114250675</v>
          </cell>
          <cell r="E309" t="str">
            <v>Pioneer Concrete</v>
          </cell>
          <cell r="F309">
            <v>112.08625126008971</v>
          </cell>
          <cell r="G309">
            <v>2.4626973056903054</v>
          </cell>
          <cell r="H309">
            <v>4.9686082416548416</v>
          </cell>
          <cell r="J309">
            <v>0.16925291230459388</v>
          </cell>
          <cell r="K309">
            <v>1.6925291230459386E-2</v>
          </cell>
          <cell r="L309">
            <v>245.21644929473695</v>
          </cell>
          <cell r="O309">
            <v>1.0474320275781803</v>
          </cell>
          <cell r="P309">
            <v>0.12634552218229331</v>
          </cell>
          <cell r="Q309">
            <v>0.12634552218229331</v>
          </cell>
          <cell r="R309">
            <v>0.12634552218229331</v>
          </cell>
          <cell r="V309" t="str">
            <v>no</v>
          </cell>
        </row>
        <row r="310">
          <cell r="D310" t="str">
            <v>QB08301140</v>
          </cell>
          <cell r="E310" t="str">
            <v>PPI Industries - Geebung - 1</v>
          </cell>
          <cell r="F310">
            <v>33.656173387497148</v>
          </cell>
          <cell r="G310">
            <v>2.4626973056903054</v>
          </cell>
          <cell r="H310">
            <v>4.9686082416548416</v>
          </cell>
          <cell r="J310">
            <v>0.16925291230459388</v>
          </cell>
          <cell r="K310">
            <v>1.6925291230459386E-2</v>
          </cell>
          <cell r="L310">
            <v>113.01909148508041</v>
          </cell>
          <cell r="O310">
            <v>1.0474320275781803</v>
          </cell>
          <cell r="P310">
            <v>0.12634552218229331</v>
          </cell>
          <cell r="Q310">
            <v>0.12634552218229331</v>
          </cell>
          <cell r="R310">
            <v>0.12634552218229331</v>
          </cell>
          <cell r="V310" t="str">
            <v>yes</v>
          </cell>
        </row>
        <row r="311">
          <cell r="D311" t="str">
            <v>QB06555292</v>
          </cell>
          <cell r="E311" t="str">
            <v>Qld DPW - Precinct Building - DPW204</v>
          </cell>
          <cell r="F311">
            <v>67.197877045516165</v>
          </cell>
          <cell r="G311">
            <v>2.4626973056903054</v>
          </cell>
          <cell r="H311">
            <v>4.9686082416548416</v>
          </cell>
          <cell r="J311">
            <v>0.16925291230459388</v>
          </cell>
          <cell r="K311">
            <v>1.6925291230459386E-2</v>
          </cell>
          <cell r="L311">
            <v>149.92820780784945</v>
          </cell>
          <cell r="O311">
            <v>1.0474320275781803</v>
          </cell>
          <cell r="P311">
            <v>0.12634552218229331</v>
          </cell>
          <cell r="Q311">
            <v>0.12634552218229331</v>
          </cell>
          <cell r="R311">
            <v>0.12634552218229331</v>
          </cell>
          <cell r="V311" t="str">
            <v>no</v>
          </cell>
        </row>
        <row r="312">
          <cell r="D312" t="str">
            <v>QB04267818</v>
          </cell>
          <cell r="E312" t="str">
            <v>Progress Press</v>
          </cell>
          <cell r="F312">
            <v>81.198909536073671</v>
          </cell>
          <cell r="G312">
            <v>2.4626973056903054</v>
          </cell>
          <cell r="H312">
            <v>4.9686082416548416</v>
          </cell>
          <cell r="J312">
            <v>0.16925291230459388</v>
          </cell>
          <cell r="K312">
            <v>1.6925291230459386E-2</v>
          </cell>
          <cell r="L312">
            <v>198.41665474168335</v>
          </cell>
          <cell r="O312">
            <v>1.0474320275781803</v>
          </cell>
          <cell r="P312">
            <v>0.12634552218229331</v>
          </cell>
          <cell r="Q312">
            <v>0.12634552218229331</v>
          </cell>
          <cell r="R312">
            <v>0.12634552218229331</v>
          </cell>
          <cell r="V312" t="str">
            <v>no</v>
          </cell>
        </row>
        <row r="313">
          <cell r="D313" t="str">
            <v>3116151402</v>
          </cell>
          <cell r="E313" t="str">
            <v>LM2 - PRT Bottle Manufacturing</v>
          </cell>
          <cell r="F313">
            <v>47.095652681147449</v>
          </cell>
          <cell r="G313">
            <v>2.4626973056903054</v>
          </cell>
          <cell r="H313">
            <v>4.9686082416548416</v>
          </cell>
          <cell r="J313">
            <v>0.16925291230459388</v>
          </cell>
          <cell r="K313">
            <v>1.6925291230459386E-2</v>
          </cell>
          <cell r="L313">
            <v>92.996498970114189</v>
          </cell>
          <cell r="O313">
            <v>1.0474320275781803</v>
          </cell>
          <cell r="P313">
            <v>0.12634552218229331</v>
          </cell>
          <cell r="Q313">
            <v>0.12634552218229331</v>
          </cell>
          <cell r="R313">
            <v>0.12634552218229331</v>
          </cell>
          <cell r="V313" t="str">
            <v>no</v>
          </cell>
        </row>
        <row r="314">
          <cell r="D314" t="str">
            <v>QB04076486</v>
          </cell>
          <cell r="E314" t="str">
            <v>Qld DPW - Mineral House - DPW201</v>
          </cell>
          <cell r="F314">
            <v>102.78633834003756</v>
          </cell>
          <cell r="G314">
            <v>2.4626973056903054</v>
          </cell>
          <cell r="H314">
            <v>4.9686082416548416</v>
          </cell>
          <cell r="J314">
            <v>0.16925291230459388</v>
          </cell>
          <cell r="K314">
            <v>1.6925291230459386E-2</v>
          </cell>
          <cell r="L314">
            <v>191.30019113696642</v>
          </cell>
          <cell r="O314">
            <v>1.0474320275781803</v>
          </cell>
          <cell r="P314">
            <v>0.12634552218229331</v>
          </cell>
          <cell r="Q314">
            <v>0.12634552218229331</v>
          </cell>
          <cell r="R314">
            <v>0.12634552218229331</v>
          </cell>
          <cell r="V314" t="str">
            <v>no</v>
          </cell>
        </row>
        <row r="315">
          <cell r="D315" t="str">
            <v>QB04077237</v>
          </cell>
          <cell r="E315" t="str">
            <v>Qld DPW - Executive Building - DPW202</v>
          </cell>
          <cell r="F315">
            <v>165.75388961637469</v>
          </cell>
          <cell r="G315">
            <v>2.4626973056903054</v>
          </cell>
          <cell r="H315">
            <v>4.9686082416548416</v>
          </cell>
          <cell r="J315">
            <v>0.16925291230459388</v>
          </cell>
          <cell r="K315">
            <v>1.6925291230459386E-2</v>
          </cell>
          <cell r="L315">
            <v>178.39406222671712</v>
          </cell>
          <cell r="O315">
            <v>1.0474320275781803</v>
          </cell>
          <cell r="P315">
            <v>0.12634552218229331</v>
          </cell>
          <cell r="Q315">
            <v>0.12634552218229331</v>
          </cell>
          <cell r="R315">
            <v>0.12634552218229331</v>
          </cell>
          <cell r="V315" t="str">
            <v>no</v>
          </cell>
        </row>
        <row r="316">
          <cell r="D316" t="str">
            <v>QB03187781</v>
          </cell>
          <cell r="E316" t="str">
            <v>Powerlink Virginia</v>
          </cell>
          <cell r="F316">
            <v>68.263581679322158</v>
          </cell>
          <cell r="G316">
            <v>2.4626973056903054</v>
          </cell>
          <cell r="H316">
            <v>4.9686082416548416</v>
          </cell>
          <cell r="J316">
            <v>0.16925291230459388</v>
          </cell>
          <cell r="K316">
            <v>1.6925291230459386E-2</v>
          </cell>
          <cell r="L316">
            <v>115.91392413784662</v>
          </cell>
          <cell r="O316">
            <v>1.0474320275781803</v>
          </cell>
          <cell r="P316">
            <v>0.12634552218229331</v>
          </cell>
          <cell r="Q316">
            <v>0.12634552218229331</v>
          </cell>
          <cell r="R316">
            <v>0.12634552218229331</v>
          </cell>
          <cell r="V316" t="str">
            <v>no</v>
          </cell>
        </row>
        <row r="317">
          <cell r="D317" t="str">
            <v>QB07966571</v>
          </cell>
          <cell r="E317" t="str">
            <v>Queensland Health - Scientific Services - QH113</v>
          </cell>
          <cell r="F317">
            <v>134.21733514785251</v>
          </cell>
          <cell r="G317">
            <v>2.4626973056903054</v>
          </cell>
          <cell r="H317">
            <v>4.9686082416548416</v>
          </cell>
          <cell r="J317">
            <v>0.16925291230459388</v>
          </cell>
          <cell r="K317">
            <v>1.6925291230459386E-2</v>
          </cell>
          <cell r="L317">
            <v>264.75656970090881</v>
          </cell>
          <cell r="O317">
            <v>1.0474320275781803</v>
          </cell>
          <cell r="P317">
            <v>0.12634552218229331</v>
          </cell>
          <cell r="Q317">
            <v>0.12634552218229331</v>
          </cell>
          <cell r="R317">
            <v>0.12634552218229331</v>
          </cell>
          <cell r="V317" t="str">
            <v>no</v>
          </cell>
        </row>
        <row r="318">
          <cell r="D318" t="str">
            <v>QB08041938</v>
          </cell>
          <cell r="E318" t="str">
            <v>Qld Police Roma Street</v>
          </cell>
          <cell r="F318">
            <v>102.78633834003756</v>
          </cell>
          <cell r="G318">
            <v>2.4626973056903054</v>
          </cell>
          <cell r="H318">
            <v>4.9686082416548416</v>
          </cell>
          <cell r="J318">
            <v>0.16925291230459388</v>
          </cell>
          <cell r="K318">
            <v>1.6925291230459386E-2</v>
          </cell>
          <cell r="L318">
            <v>245.69892140353127</v>
          </cell>
          <cell r="O318">
            <v>1.0474320275781803</v>
          </cell>
          <cell r="P318">
            <v>0.12634552218229331</v>
          </cell>
          <cell r="Q318">
            <v>0.12634552218229331</v>
          </cell>
          <cell r="R318">
            <v>0.12634552218229331</v>
          </cell>
          <cell r="V318" t="str">
            <v>no</v>
          </cell>
        </row>
        <row r="319">
          <cell r="D319" t="str">
            <v>QB06652328</v>
          </cell>
          <cell r="E319" t="str">
            <v>Qld DPW - Minerals &amp; Energy - DPW210</v>
          </cell>
          <cell r="F319">
            <v>102.78633834003756</v>
          </cell>
          <cell r="G319">
            <v>2.4626973056903054</v>
          </cell>
          <cell r="H319">
            <v>4.9686082416548416</v>
          </cell>
          <cell r="J319">
            <v>0.16925291230459388</v>
          </cell>
          <cell r="K319">
            <v>1.6925291230459386E-2</v>
          </cell>
          <cell r="L319">
            <v>172.6043969211847</v>
          </cell>
          <cell r="O319">
            <v>1.0474320275781803</v>
          </cell>
          <cell r="P319">
            <v>0.12634552218229331</v>
          </cell>
          <cell r="Q319">
            <v>0.12634552218229331</v>
          </cell>
          <cell r="R319">
            <v>0.12634552218229331</v>
          </cell>
          <cell r="V319" t="str">
            <v>no</v>
          </cell>
        </row>
        <row r="320">
          <cell r="D320" t="str">
            <v>QB04065158</v>
          </cell>
          <cell r="E320" t="str">
            <v>Quadra Pacific</v>
          </cell>
          <cell r="F320">
            <v>95.453231824155139</v>
          </cell>
          <cell r="G320">
            <v>2.4626973056903054</v>
          </cell>
          <cell r="H320">
            <v>4.9686082416548416</v>
          </cell>
          <cell r="J320">
            <v>0.16925291230459388</v>
          </cell>
          <cell r="K320">
            <v>1.6925291230459386E-2</v>
          </cell>
          <cell r="L320">
            <v>150.04882583504809</v>
          </cell>
          <cell r="O320">
            <v>1.0474320275781803</v>
          </cell>
          <cell r="P320">
            <v>0.12634552218229331</v>
          </cell>
          <cell r="Q320">
            <v>0.12634552218229331</v>
          </cell>
          <cell r="R320">
            <v>0.12634552218229331</v>
          </cell>
          <cell r="V320" t="str">
            <v>no</v>
          </cell>
        </row>
        <row r="321">
          <cell r="D321" t="str">
            <v>QB08952906</v>
          </cell>
          <cell r="E321" t="str">
            <v>GF1 - Quality Bakers - Burleigh Heads</v>
          </cell>
          <cell r="F321">
            <v>37.230203570579981</v>
          </cell>
          <cell r="G321">
            <v>2.4626973056903054</v>
          </cell>
          <cell r="H321">
            <v>4.9686082416548416</v>
          </cell>
          <cell r="J321">
            <v>0.16925291230459388</v>
          </cell>
          <cell r="K321">
            <v>1.6925291230459386E-2</v>
          </cell>
          <cell r="L321">
            <v>84.673855093411362</v>
          </cell>
          <cell r="O321">
            <v>1.0474320275781803</v>
          </cell>
          <cell r="P321">
            <v>0.12634552218229331</v>
          </cell>
          <cell r="Q321">
            <v>0.12634552218229331</v>
          </cell>
          <cell r="R321">
            <v>0.12634552218229331</v>
          </cell>
          <cell r="V321" t="str">
            <v>yes</v>
          </cell>
        </row>
        <row r="322">
          <cell r="D322" t="str">
            <v>QB03675441</v>
          </cell>
          <cell r="E322" t="str">
            <v>GF2 - Quality Bakers - Carina</v>
          </cell>
          <cell r="F322">
            <v>58.280052321911739</v>
          </cell>
          <cell r="G322">
            <v>2.4626973056903054</v>
          </cell>
          <cell r="H322">
            <v>4.9686082416548416</v>
          </cell>
          <cell r="J322">
            <v>0.16925291230459388</v>
          </cell>
          <cell r="K322">
            <v>1.6925291230459386E-2</v>
          </cell>
          <cell r="L322">
            <v>113.26032753947761</v>
          </cell>
          <cell r="O322">
            <v>1.0474320275781803</v>
          </cell>
          <cell r="P322">
            <v>0.12634552218229331</v>
          </cell>
          <cell r="Q322">
            <v>0.12634552218229331</v>
          </cell>
          <cell r="R322">
            <v>0.12634552218229331</v>
          </cell>
          <cell r="V322" t="str">
            <v>no</v>
          </cell>
        </row>
        <row r="323">
          <cell r="D323" t="str">
            <v>QB11803738</v>
          </cell>
          <cell r="E323" t="str">
            <v>Queen Adelaide Building</v>
          </cell>
          <cell r="F323">
            <v>87.768157491589818</v>
          </cell>
          <cell r="G323">
            <v>2.4626973056903054</v>
          </cell>
          <cell r="H323">
            <v>4.9686082416548416</v>
          </cell>
          <cell r="J323">
            <v>0.16925291230459388</v>
          </cell>
          <cell r="K323">
            <v>1.6925291230459386E-2</v>
          </cell>
          <cell r="L323">
            <v>105.54077379876775</v>
          </cell>
          <cell r="O323">
            <v>1.0474320275781803</v>
          </cell>
          <cell r="P323">
            <v>0.12634552218229331</v>
          </cell>
          <cell r="Q323">
            <v>0.12634552218229331</v>
          </cell>
          <cell r="R323">
            <v>0.12634552218229331</v>
          </cell>
          <cell r="V323" t="str">
            <v>no</v>
          </cell>
        </row>
        <row r="324">
          <cell r="D324" t="str">
            <v>QB03675122</v>
          </cell>
          <cell r="E324" t="str">
            <v>Queensland Health - QE2 - QH112</v>
          </cell>
          <cell r="F324">
            <v>80.357603983067264</v>
          </cell>
          <cell r="G324">
            <v>2.4626973056903054</v>
          </cell>
          <cell r="H324">
            <v>4.9686082416548416</v>
          </cell>
          <cell r="J324">
            <v>0.16925291230459388</v>
          </cell>
          <cell r="K324">
            <v>1.6925291230459386E-2</v>
          </cell>
          <cell r="L324">
            <v>134.12724624483397</v>
          </cell>
          <cell r="O324">
            <v>1.0474320275781803</v>
          </cell>
          <cell r="P324">
            <v>0.12634552218229331</v>
          </cell>
          <cell r="Q324">
            <v>0.12634552218229331</v>
          </cell>
          <cell r="R324">
            <v>0.12634552218229331</v>
          </cell>
          <cell r="V324" t="str">
            <v>no</v>
          </cell>
        </row>
        <row r="325">
          <cell r="D325" t="str">
            <v>QB07804423</v>
          </cell>
          <cell r="E325" t="str">
            <v>Queensland Breweries Yatala</v>
          </cell>
          <cell r="F325">
            <v>104.22835409160874</v>
          </cell>
          <cell r="G325">
            <v>2.4626973056903054</v>
          </cell>
          <cell r="H325">
            <v>4.9686082416548416</v>
          </cell>
          <cell r="J325">
            <v>0.16925291230459388</v>
          </cell>
          <cell r="K325">
            <v>1.6925291230459386E-2</v>
          </cell>
          <cell r="L325">
            <v>657.24763020512614</v>
          </cell>
          <cell r="O325">
            <v>1.0474320275781803</v>
          </cell>
          <cell r="P325">
            <v>0.12634552218229331</v>
          </cell>
          <cell r="Q325">
            <v>0.12634552218229331</v>
          </cell>
          <cell r="R325">
            <v>0.12634552218229331</v>
          </cell>
          <cell r="V325" t="str">
            <v>no</v>
          </cell>
        </row>
        <row r="326">
          <cell r="D326" t="str">
            <v>QB12230634</v>
          </cell>
          <cell r="E326" t="str">
            <v>Qld Corrective Serv - Woodford 1</v>
          </cell>
          <cell r="F326">
            <v>58.408556775333942</v>
          </cell>
          <cell r="G326">
            <v>2.4626973056903054</v>
          </cell>
          <cell r="H326">
            <v>4.9686082416548416</v>
          </cell>
          <cell r="J326">
            <v>0.16925291230459388</v>
          </cell>
          <cell r="K326">
            <v>1.6925291230459386E-2</v>
          </cell>
          <cell r="L326">
            <v>137.74578706079171</v>
          </cell>
          <cell r="O326">
            <v>1.0474320275781803</v>
          </cell>
          <cell r="P326">
            <v>0.12634552218229331</v>
          </cell>
          <cell r="Q326">
            <v>0.12634552218229331</v>
          </cell>
          <cell r="R326">
            <v>0.12634552218229331</v>
          </cell>
          <cell r="V326" t="str">
            <v>no</v>
          </cell>
        </row>
        <row r="327">
          <cell r="D327" t="str">
            <v>QB04059051</v>
          </cell>
          <cell r="E327" t="str">
            <v>QIC1 - 133 Queen Street</v>
          </cell>
          <cell r="F327">
            <v>108.84729919707139</v>
          </cell>
          <cell r="G327">
            <v>2.4626973056903054</v>
          </cell>
          <cell r="H327">
            <v>4.9686082416548416</v>
          </cell>
          <cell r="J327">
            <v>0.16925291230459388</v>
          </cell>
          <cell r="K327">
            <v>1.6925291230459386E-2</v>
          </cell>
          <cell r="L327">
            <v>141.00247379515369</v>
          </cell>
          <cell r="O327">
            <v>1.0474320275781803</v>
          </cell>
          <cell r="P327">
            <v>0.12634552218229331</v>
          </cell>
          <cell r="Q327">
            <v>0.12634552218229331</v>
          </cell>
          <cell r="R327">
            <v>0.12634552218229331</v>
          </cell>
          <cell r="V327" t="str">
            <v>no</v>
          </cell>
        </row>
        <row r="328">
          <cell r="D328" t="str">
            <v>QB03675521</v>
          </cell>
          <cell r="E328" t="str">
            <v>Queensland Newspapers - Bowen Hills</v>
          </cell>
          <cell r="F328">
            <v>148.96246316930637</v>
          </cell>
          <cell r="G328">
            <v>2.4626973056903054</v>
          </cell>
          <cell r="H328">
            <v>4.9686082416548416</v>
          </cell>
          <cell r="J328">
            <v>0.16925291230459388</v>
          </cell>
          <cell r="K328">
            <v>1.6925291230459386E-2</v>
          </cell>
          <cell r="L328">
            <v>106.26448196195928</v>
          </cell>
          <cell r="O328">
            <v>1.0474320275781803</v>
          </cell>
          <cell r="P328">
            <v>0.12634552218229331</v>
          </cell>
          <cell r="Q328">
            <v>0.12634552218229331</v>
          </cell>
          <cell r="R328">
            <v>0.12634552218229331</v>
          </cell>
          <cell r="V328" t="str">
            <v>no</v>
          </cell>
        </row>
        <row r="329">
          <cell r="D329" t="str">
            <v>QB04044053</v>
          </cell>
          <cell r="E329" t="str">
            <v>QR Bowen Hills - 2</v>
          </cell>
          <cell r="F329">
            <v>48.21537184559498</v>
          </cell>
          <cell r="G329">
            <v>2.4626973056903054</v>
          </cell>
          <cell r="H329">
            <v>4.9686082416548416</v>
          </cell>
          <cell r="J329">
            <v>0.16925291230459388</v>
          </cell>
          <cell r="K329">
            <v>1.6925291230459386E-2</v>
          </cell>
          <cell r="L329">
            <v>128.33758093930155</v>
          </cell>
          <cell r="O329">
            <v>1.0474320275781803</v>
          </cell>
          <cell r="P329">
            <v>0.12634552218229331</v>
          </cell>
          <cell r="Q329">
            <v>0.12634552218229331</v>
          </cell>
          <cell r="R329">
            <v>0.12634552218229331</v>
          </cell>
          <cell r="V329" t="str">
            <v>no</v>
          </cell>
        </row>
        <row r="330">
          <cell r="D330" t="str">
            <v>QB06235735</v>
          </cell>
          <cell r="E330" t="str">
            <v>QR Central Station - Retail Shops</v>
          </cell>
          <cell r="F330">
            <v>54.535799630599463</v>
          </cell>
          <cell r="G330">
            <v>2.4626973056903054</v>
          </cell>
          <cell r="H330">
            <v>4.9686082416548416</v>
          </cell>
          <cell r="J330">
            <v>0.16925291230459388</v>
          </cell>
          <cell r="K330">
            <v>1.6925291230459386E-2</v>
          </cell>
          <cell r="L330">
            <v>87.689305773376162</v>
          </cell>
          <cell r="O330">
            <v>1.0474320275781803</v>
          </cell>
          <cell r="P330">
            <v>0.12634552218229331</v>
          </cell>
          <cell r="Q330">
            <v>0.12634552218229331</v>
          </cell>
          <cell r="R330">
            <v>0.12634552218229331</v>
          </cell>
          <cell r="V330" t="str">
            <v>yes</v>
          </cell>
        </row>
        <row r="331">
          <cell r="D331" t="str">
            <v>QB03674355</v>
          </cell>
          <cell r="E331" t="str">
            <v>QUT George St</v>
          </cell>
          <cell r="F331">
            <v>289.08352649838179</v>
          </cell>
          <cell r="G331">
            <v>2.4626973056903054</v>
          </cell>
          <cell r="H331">
            <v>4.9686082416548416</v>
          </cell>
          <cell r="J331">
            <v>0.16925291230459388</v>
          </cell>
          <cell r="K331">
            <v>1.6925291230459386E-2</v>
          </cell>
          <cell r="L331">
            <v>650.73425673640224</v>
          </cell>
          <cell r="O331">
            <v>1.0474320275781803</v>
          </cell>
          <cell r="P331">
            <v>0.12634552218229331</v>
          </cell>
          <cell r="Q331">
            <v>0.12634552218229331</v>
          </cell>
          <cell r="R331">
            <v>0.12634552218229331</v>
          </cell>
          <cell r="V331" t="str">
            <v>no</v>
          </cell>
        </row>
        <row r="332">
          <cell r="D332" t="str">
            <v>QB03567478</v>
          </cell>
          <cell r="E332" t="str">
            <v>QUT Kelvin Grove - 1</v>
          </cell>
          <cell r="F332">
            <v>118.39892803841441</v>
          </cell>
          <cell r="G332">
            <v>2.4626973056903054</v>
          </cell>
          <cell r="H332">
            <v>4.9686082416548416</v>
          </cell>
          <cell r="J332">
            <v>0.16925291230459388</v>
          </cell>
          <cell r="K332">
            <v>1.6925291230459386E-2</v>
          </cell>
          <cell r="L332">
            <v>180.68580474349037</v>
          </cell>
          <cell r="O332">
            <v>1.0474320275781803</v>
          </cell>
          <cell r="P332">
            <v>0.12634552218229331</v>
          </cell>
          <cell r="Q332">
            <v>0.12634552218229331</v>
          </cell>
          <cell r="R332">
            <v>0.12634552218229331</v>
          </cell>
          <cell r="V332" t="str">
            <v>no</v>
          </cell>
        </row>
        <row r="333">
          <cell r="D333" t="str">
            <v>3116523377</v>
          </cell>
          <cell r="E333" t="str">
            <v>QUT Kelvin Grove - 2</v>
          </cell>
          <cell r="F333">
            <v>116.74863754869422</v>
          </cell>
          <cell r="G333">
            <v>2.4626973056903054</v>
          </cell>
          <cell r="H333">
            <v>4.9686082416548416</v>
          </cell>
          <cell r="J333">
            <v>0.16925291230459388</v>
          </cell>
          <cell r="K333">
            <v>1.6925291230459386E-2</v>
          </cell>
          <cell r="L333">
            <v>148.60140950866497</v>
          </cell>
          <cell r="O333">
            <v>1.0474320275781803</v>
          </cell>
          <cell r="P333">
            <v>0.12634552218229331</v>
          </cell>
          <cell r="Q333">
            <v>0.12634552218229331</v>
          </cell>
          <cell r="R333">
            <v>0.12634552218229331</v>
          </cell>
          <cell r="V333" t="str">
            <v>no</v>
          </cell>
        </row>
        <row r="334">
          <cell r="D334" t="str">
            <v>QB05385717</v>
          </cell>
          <cell r="E334" t="str">
            <v>RACQ</v>
          </cell>
          <cell r="F334">
            <v>48.138639385653541</v>
          </cell>
          <cell r="G334">
            <v>2.4626973056903054</v>
          </cell>
          <cell r="H334">
            <v>4.9686082416548416</v>
          </cell>
          <cell r="J334">
            <v>0.16925291230459388</v>
          </cell>
          <cell r="K334">
            <v>1.6925291230459386E-2</v>
          </cell>
          <cell r="L334">
            <v>123.63347787855648</v>
          </cell>
          <cell r="O334">
            <v>1.0474320275781803</v>
          </cell>
          <cell r="P334">
            <v>0.12634552218229331</v>
          </cell>
          <cell r="Q334">
            <v>0.12634552218229331</v>
          </cell>
          <cell r="R334">
            <v>0.12634552218229331</v>
          </cell>
          <cell r="V334" t="str">
            <v>no</v>
          </cell>
        </row>
        <row r="335">
          <cell r="D335" t="str">
            <v>QB03675246</v>
          </cell>
          <cell r="E335" t="str">
            <v>Raffles Gateway Hotel</v>
          </cell>
          <cell r="F335">
            <v>122.762264841682</v>
          </cell>
          <cell r="G335">
            <v>2.4626973056903054</v>
          </cell>
          <cell r="H335">
            <v>4.9686082416548416</v>
          </cell>
          <cell r="J335">
            <v>0.16925291230459388</v>
          </cell>
          <cell r="K335">
            <v>1.6925291230459386E-2</v>
          </cell>
          <cell r="L335">
            <v>79.004807815077569</v>
          </cell>
          <cell r="O335">
            <v>1.0474320275781803</v>
          </cell>
          <cell r="P335">
            <v>0.12634552218229331</v>
          </cell>
          <cell r="Q335">
            <v>0.12634552218229331</v>
          </cell>
          <cell r="R335">
            <v>0.12634552218229331</v>
          </cell>
          <cell r="V335" t="str">
            <v>no</v>
          </cell>
        </row>
        <row r="336">
          <cell r="D336" t="str">
            <v>QB06739563</v>
          </cell>
          <cell r="E336" t="str">
            <v>Courtyard Marriott</v>
          </cell>
          <cell r="F336">
            <v>87.768157491589818</v>
          </cell>
          <cell r="G336">
            <v>2.4626973056903054</v>
          </cell>
          <cell r="H336">
            <v>4.9686082416548416</v>
          </cell>
          <cell r="J336">
            <v>0.16925291230459388</v>
          </cell>
          <cell r="K336">
            <v>1.6925291230459386E-2</v>
          </cell>
          <cell r="L336">
            <v>85.759417338198688</v>
          </cell>
          <cell r="O336">
            <v>1.0474320275781803</v>
          </cell>
          <cell r="P336">
            <v>0.12634552218229331</v>
          </cell>
          <cell r="Q336">
            <v>0.12634552218229331</v>
          </cell>
          <cell r="R336">
            <v>0.12634552218229331</v>
          </cell>
          <cell r="V336" t="str">
            <v>no</v>
          </cell>
        </row>
        <row r="337">
          <cell r="D337" t="str">
            <v>QB06901930</v>
          </cell>
          <cell r="E337" t="str">
            <v>YF06 - Redbank Plaza Shopping Centre</v>
          </cell>
          <cell r="F337">
            <v>72.169855268906701</v>
          </cell>
          <cell r="G337">
            <v>2.4626973056903054</v>
          </cell>
          <cell r="H337">
            <v>4.9686082416548416</v>
          </cell>
          <cell r="J337">
            <v>0.16925291230459388</v>
          </cell>
          <cell r="K337">
            <v>1.6925291230459386E-2</v>
          </cell>
          <cell r="L337">
            <v>227.12374521494817</v>
          </cell>
          <cell r="O337">
            <v>1.0474320275781803</v>
          </cell>
          <cell r="P337">
            <v>0.12634552218229331</v>
          </cell>
          <cell r="Q337">
            <v>0.12634552218229331</v>
          </cell>
          <cell r="R337">
            <v>0.12634552218229331</v>
          </cell>
          <cell r="V337" t="str">
            <v>no</v>
          </cell>
        </row>
        <row r="338">
          <cell r="D338" t="str">
            <v>QB02300214</v>
          </cell>
          <cell r="E338" t="str">
            <v>Redcliffe Hospitals Board</v>
          </cell>
          <cell r="F338">
            <v>67.94437483026276</v>
          </cell>
          <cell r="G338">
            <v>2.4626973056903054</v>
          </cell>
          <cell r="H338">
            <v>4.9686082416548416</v>
          </cell>
          <cell r="J338">
            <v>0.16925291230459388</v>
          </cell>
          <cell r="K338">
            <v>1.6925291230459386E-2</v>
          </cell>
          <cell r="L338">
            <v>183.82187345065373</v>
          </cell>
          <cell r="O338">
            <v>1.0474320275781803</v>
          </cell>
          <cell r="P338">
            <v>0.12634552218229331</v>
          </cell>
          <cell r="Q338">
            <v>0.12634552218229331</v>
          </cell>
          <cell r="R338">
            <v>0.12634552218229331</v>
          </cell>
          <cell r="V338" t="str">
            <v>no</v>
          </cell>
        </row>
        <row r="339">
          <cell r="D339" t="str">
            <v>QB08865175</v>
          </cell>
          <cell r="E339" t="str">
            <v>Redland Shire Council</v>
          </cell>
          <cell r="F339">
            <v>122.52920959321892</v>
          </cell>
          <cell r="G339">
            <v>2.4626973056903054</v>
          </cell>
          <cell r="H339">
            <v>4.9686082416548416</v>
          </cell>
          <cell r="J339">
            <v>0.16925291230459388</v>
          </cell>
          <cell r="K339">
            <v>1.6925291230459386E-2</v>
          </cell>
          <cell r="L339">
            <v>171.2775986220002</v>
          </cell>
          <cell r="O339">
            <v>1.0474320275781803</v>
          </cell>
          <cell r="P339">
            <v>0.12634552218229331</v>
          </cell>
          <cell r="Q339">
            <v>0.12634552218229331</v>
          </cell>
          <cell r="R339">
            <v>0.12634552218229331</v>
          </cell>
          <cell r="V339" t="str">
            <v>no</v>
          </cell>
        </row>
        <row r="340">
          <cell r="D340" t="str">
            <v>QB07508115</v>
          </cell>
          <cell r="E340" t="str">
            <v>Queensland Health - Redlands - QH114</v>
          </cell>
          <cell r="F340">
            <v>69.721460869520442</v>
          </cell>
          <cell r="G340">
            <v>2.4626973056903054</v>
          </cell>
          <cell r="H340">
            <v>4.9686082416548416</v>
          </cell>
          <cell r="J340">
            <v>0.16925291230459388</v>
          </cell>
          <cell r="K340">
            <v>1.6925291230459386E-2</v>
          </cell>
          <cell r="L340">
            <v>164.76422515327627</v>
          </cell>
          <cell r="O340">
            <v>1.0474320275781803</v>
          </cell>
          <cell r="P340">
            <v>0.12634552218229331</v>
          </cell>
          <cell r="Q340">
            <v>0.12634552218229331</v>
          </cell>
          <cell r="R340">
            <v>0.12634552218229331</v>
          </cell>
          <cell r="V340" t="str">
            <v>no</v>
          </cell>
        </row>
        <row r="341">
          <cell r="D341" t="str">
            <v>QB08443017</v>
          </cell>
          <cell r="E341" t="str">
            <v>Ridley Agriproducts</v>
          </cell>
          <cell r="F341">
            <v>47.475840013895152</v>
          </cell>
          <cell r="G341">
            <v>2.4626973056903054</v>
          </cell>
          <cell r="H341">
            <v>4.9686082416548416</v>
          </cell>
          <cell r="J341">
            <v>0.16925291230459388</v>
          </cell>
          <cell r="K341">
            <v>1.6925291230459386E-2</v>
          </cell>
          <cell r="L341">
            <v>99.871726520433924</v>
          </cell>
          <cell r="O341">
            <v>1.0474320275781803</v>
          </cell>
          <cell r="P341">
            <v>0.12634552218229331</v>
          </cell>
          <cell r="Q341">
            <v>0.12634552218229331</v>
          </cell>
          <cell r="R341">
            <v>0.12634552218229331</v>
          </cell>
          <cell r="V341" t="str">
            <v>yes</v>
          </cell>
        </row>
        <row r="342">
          <cell r="D342" t="str">
            <v>QB06644406</v>
          </cell>
          <cell r="E342" t="str">
            <v>Riverside Centre</v>
          </cell>
          <cell r="F342">
            <v>261.07441352058913</v>
          </cell>
          <cell r="G342">
            <v>2.4626973056903054</v>
          </cell>
          <cell r="H342">
            <v>4.9686082416548416</v>
          </cell>
          <cell r="J342">
            <v>0.16925291230459388</v>
          </cell>
          <cell r="K342">
            <v>1.6925291230459386E-2</v>
          </cell>
          <cell r="L342">
            <v>490.07104450787801</v>
          </cell>
          <cell r="O342">
            <v>1.0474320275781803</v>
          </cell>
          <cell r="P342">
            <v>0.12634552218229331</v>
          </cell>
          <cell r="Q342">
            <v>0.12634552218229331</v>
          </cell>
          <cell r="R342">
            <v>0.12634552218229331</v>
          </cell>
          <cell r="V342" t="str">
            <v>no</v>
          </cell>
        </row>
        <row r="343">
          <cell r="D343" t="str">
            <v>3115265242</v>
          </cell>
          <cell r="E343" t="str">
            <v>Raparian Plaza</v>
          </cell>
          <cell r="F343">
            <v>126.41728747289444</v>
          </cell>
          <cell r="G343">
            <v>2.4626973056903054</v>
          </cell>
          <cell r="H343">
            <v>4.9686082416548416</v>
          </cell>
          <cell r="J343">
            <v>0.16925291230459388</v>
          </cell>
          <cell r="K343">
            <v>1.6925291230459386E-2</v>
          </cell>
          <cell r="L343">
            <v>276.21528228477501</v>
          </cell>
          <cell r="O343">
            <v>1.0474320275781803</v>
          </cell>
          <cell r="P343">
            <v>0.12634552218229331</v>
          </cell>
          <cell r="Q343">
            <v>0.12634552218229331</v>
          </cell>
          <cell r="R343">
            <v>0.12634552218229331</v>
          </cell>
          <cell r="V343" t="str">
            <v>no</v>
          </cell>
        </row>
        <row r="344">
          <cell r="D344" t="str">
            <v>QB12107271</v>
          </cell>
          <cell r="E344" t="str">
            <v>Robina Town Centre</v>
          </cell>
          <cell r="F344">
            <v>115.82534865555967</v>
          </cell>
          <cell r="G344">
            <v>2.4626973056903054</v>
          </cell>
          <cell r="H344">
            <v>4.9686082416548416</v>
          </cell>
          <cell r="J344">
            <v>0.16925291230459388</v>
          </cell>
          <cell r="K344">
            <v>1.6925291230459386E-2</v>
          </cell>
          <cell r="L344">
            <v>887.98991623603206</v>
          </cell>
          <cell r="O344">
            <v>1.0474320275781803</v>
          </cell>
          <cell r="P344">
            <v>0.12634552218229331</v>
          </cell>
          <cell r="Q344">
            <v>0.12634552218229331</v>
          </cell>
          <cell r="R344">
            <v>0.12634552218229331</v>
          </cell>
          <cell r="V344" t="str">
            <v>no</v>
          </cell>
        </row>
        <row r="345">
          <cell r="D345" t="str">
            <v>QB08833443</v>
          </cell>
          <cell r="E345" t="str">
            <v>Royal Pines Ashmore</v>
          </cell>
          <cell r="F345">
            <v>47.409268757136758</v>
          </cell>
          <cell r="G345">
            <v>2.4626973056903054</v>
          </cell>
          <cell r="H345">
            <v>4.9686082416548416</v>
          </cell>
          <cell r="J345">
            <v>0.16925291230459388</v>
          </cell>
          <cell r="K345">
            <v>1.6925291230459386E-2</v>
          </cell>
          <cell r="L345">
            <v>228.4505435141327</v>
          </cell>
          <cell r="O345">
            <v>1.0474320275781803</v>
          </cell>
          <cell r="P345">
            <v>0.12634552218229331</v>
          </cell>
          <cell r="Q345">
            <v>0.12634552218229331</v>
          </cell>
          <cell r="R345">
            <v>0.12634552218229331</v>
          </cell>
          <cell r="V345" t="str">
            <v>no</v>
          </cell>
        </row>
        <row r="346">
          <cell r="D346" t="str">
            <v>QB11874864</v>
          </cell>
          <cell r="E346" t="str">
            <v>CFSP4 - Runaway Town Shopping Centre</v>
          </cell>
          <cell r="F346">
            <v>93.390037170584165</v>
          </cell>
          <cell r="G346">
            <v>2.4626973056903054</v>
          </cell>
          <cell r="H346">
            <v>4.9686082416548416</v>
          </cell>
          <cell r="J346">
            <v>0.16925291230459388</v>
          </cell>
          <cell r="K346">
            <v>1.6925291230459386E-2</v>
          </cell>
          <cell r="L346">
            <v>222.90211426299746</v>
          </cell>
          <cell r="O346">
            <v>1.0474320275781803</v>
          </cell>
          <cell r="P346">
            <v>0.12634552218229331</v>
          </cell>
          <cell r="Q346">
            <v>0.12634552218229331</v>
          </cell>
          <cell r="R346">
            <v>0.12634552218229331</v>
          </cell>
          <cell r="V346" t="str">
            <v>no</v>
          </cell>
        </row>
        <row r="347">
          <cell r="D347" t="str">
            <v>QB09261125</v>
          </cell>
          <cell r="E347" t="str">
            <v>SEPR Australia</v>
          </cell>
          <cell r="F347">
            <v>47.641043580360339</v>
          </cell>
          <cell r="G347">
            <v>2.4626973056903054</v>
          </cell>
          <cell r="H347">
            <v>4.9686082416548416</v>
          </cell>
          <cell r="J347">
            <v>0.16925291230459388</v>
          </cell>
          <cell r="K347">
            <v>1.6925291230459386E-2</v>
          </cell>
          <cell r="L347">
            <v>336.52429588407085</v>
          </cell>
          <cell r="O347">
            <v>1.0474320275781803</v>
          </cell>
          <cell r="P347">
            <v>0.12634552218229331</v>
          </cell>
          <cell r="Q347">
            <v>0.12634552218229331</v>
          </cell>
          <cell r="R347">
            <v>0.12634552218229331</v>
          </cell>
          <cell r="V347" t="str">
            <v>no</v>
          </cell>
        </row>
        <row r="348">
          <cell r="D348" t="str">
            <v>QB05991552</v>
          </cell>
          <cell r="E348" t="str">
            <v>Sewerage Treatment Works</v>
          </cell>
          <cell r="F348">
            <v>87.641032734257621</v>
          </cell>
          <cell r="G348">
            <v>2.4626973056903054</v>
          </cell>
          <cell r="H348">
            <v>4.9686082416548416</v>
          </cell>
          <cell r="J348">
            <v>0.16925291230459388</v>
          </cell>
          <cell r="K348">
            <v>1.6925291230459386E-2</v>
          </cell>
          <cell r="L348">
            <v>119.29122889940717</v>
          </cell>
          <cell r="O348">
            <v>1.0474320275781803</v>
          </cell>
          <cell r="P348">
            <v>0.12634552218229331</v>
          </cell>
          <cell r="Q348">
            <v>0.12634552218229331</v>
          </cell>
          <cell r="R348">
            <v>0.12634552218229331</v>
          </cell>
          <cell r="V348" t="str">
            <v>yes</v>
          </cell>
        </row>
        <row r="349">
          <cell r="D349" t="str">
            <v>QB08690715</v>
          </cell>
          <cell r="E349" t="str">
            <v>Shell - Pinkenba</v>
          </cell>
          <cell r="F349">
            <v>78.905001097144336</v>
          </cell>
          <cell r="G349">
            <v>2.4626973056903054</v>
          </cell>
          <cell r="H349">
            <v>4.9686082416548416</v>
          </cell>
          <cell r="J349">
            <v>0.16925291230459388</v>
          </cell>
          <cell r="K349">
            <v>1.6925291230459386E-2</v>
          </cell>
          <cell r="L349">
            <v>175.25799351955374</v>
          </cell>
          <cell r="O349">
            <v>1.0474320275781803</v>
          </cell>
          <cell r="P349">
            <v>0.12634552218229331</v>
          </cell>
          <cell r="Q349">
            <v>0.12634552218229331</v>
          </cell>
          <cell r="R349">
            <v>0.12634552218229331</v>
          </cell>
          <cell r="V349" t="str">
            <v>no</v>
          </cell>
        </row>
        <row r="350">
          <cell r="D350" t="str">
            <v>QB08701164</v>
          </cell>
          <cell r="E350" t="str">
            <v>Sheraton Noosa</v>
          </cell>
          <cell r="F350">
            <v>47.095652681147449</v>
          </cell>
          <cell r="G350">
            <v>2.4626973056903054</v>
          </cell>
          <cell r="H350">
            <v>4.9686082416548416</v>
          </cell>
          <cell r="J350">
            <v>0.16925291230459388</v>
          </cell>
          <cell r="K350">
            <v>1.6925291230459386E-2</v>
          </cell>
          <cell r="L350">
            <v>97.94183808525645</v>
          </cell>
          <cell r="O350">
            <v>1.0474320275781803</v>
          </cell>
          <cell r="P350">
            <v>0.12634552218229331</v>
          </cell>
          <cell r="Q350">
            <v>0.12634552218229331</v>
          </cell>
          <cell r="R350">
            <v>0.12634552218229331</v>
          </cell>
          <cell r="V350" t="str">
            <v>no</v>
          </cell>
        </row>
        <row r="351">
          <cell r="D351" t="str">
            <v>QB08764034</v>
          </cell>
          <cell r="E351" t="str">
            <v>Showcase On The Beach - 2</v>
          </cell>
          <cell r="F351">
            <v>56.97913297091165</v>
          </cell>
          <cell r="G351">
            <v>2.4626973056903054</v>
          </cell>
          <cell r="H351">
            <v>4.9686082416548416</v>
          </cell>
          <cell r="J351">
            <v>0.16925291230459388</v>
          </cell>
          <cell r="K351">
            <v>1.6925291230459386E-2</v>
          </cell>
          <cell r="L351">
            <v>109.40055066912268</v>
          </cell>
          <cell r="O351">
            <v>1.0474320275781803</v>
          </cell>
          <cell r="P351">
            <v>0.12634552218229331</v>
          </cell>
          <cell r="Q351">
            <v>0.12634552218229331</v>
          </cell>
          <cell r="R351">
            <v>0.12634552218229331</v>
          </cell>
          <cell r="V351" t="str">
            <v>no</v>
          </cell>
        </row>
        <row r="352">
          <cell r="D352" t="str">
            <v>QB08183465</v>
          </cell>
          <cell r="E352" t="str">
            <v>Showcase On The Beach - 1</v>
          </cell>
          <cell r="F352">
            <v>58.640331598557523</v>
          </cell>
          <cell r="G352">
            <v>2.4626973056903054</v>
          </cell>
          <cell r="H352">
            <v>4.9686082416548416</v>
          </cell>
          <cell r="J352">
            <v>0.16925291230459388</v>
          </cell>
          <cell r="K352">
            <v>1.6925291230459386E-2</v>
          </cell>
          <cell r="L352">
            <v>174.65490338356076</v>
          </cell>
          <cell r="O352">
            <v>1.0474320275781803</v>
          </cell>
          <cell r="P352">
            <v>0.12634552218229331</v>
          </cell>
          <cell r="Q352">
            <v>0.12634552218229331</v>
          </cell>
          <cell r="R352">
            <v>0.12634552218229331</v>
          </cell>
          <cell r="V352" t="str">
            <v>no</v>
          </cell>
        </row>
        <row r="353">
          <cell r="D353" t="str">
            <v>QB06816070</v>
          </cell>
          <cell r="E353" t="str">
            <v>Simsmetal</v>
          </cell>
          <cell r="F353">
            <v>45.761056102838033</v>
          </cell>
          <cell r="G353">
            <v>2.4626973056903054</v>
          </cell>
          <cell r="H353">
            <v>4.9686082416548416</v>
          </cell>
          <cell r="J353">
            <v>0.16925291230459388</v>
          </cell>
          <cell r="K353">
            <v>1.6925291230459386E-2</v>
          </cell>
          <cell r="L353">
            <v>460.03715573542877</v>
          </cell>
          <cell r="O353">
            <v>1.0474320275781803</v>
          </cell>
          <cell r="P353">
            <v>0.12634552218229331</v>
          </cell>
          <cell r="Q353">
            <v>0.12634552218229331</v>
          </cell>
          <cell r="R353">
            <v>0.12634552218229331</v>
          </cell>
          <cell r="V353" t="str">
            <v>no</v>
          </cell>
        </row>
        <row r="354">
          <cell r="D354" t="str">
            <v>QB04054261</v>
          </cell>
          <cell r="E354" t="str">
            <v>203 Brunswick Street</v>
          </cell>
          <cell r="F354">
            <v>58.408556775333942</v>
          </cell>
          <cell r="G354">
            <v>2.4626973056903054</v>
          </cell>
          <cell r="H354">
            <v>4.9686082416548416</v>
          </cell>
          <cell r="J354">
            <v>0.16925291230459388</v>
          </cell>
          <cell r="K354">
            <v>1.6925291230459386E-2</v>
          </cell>
          <cell r="L354">
            <v>176.94664590033403</v>
          </cell>
          <cell r="O354">
            <v>1.0474320275781803</v>
          </cell>
          <cell r="P354">
            <v>0.12634552218229331</v>
          </cell>
          <cell r="Q354">
            <v>0.12634552218229331</v>
          </cell>
          <cell r="R354">
            <v>0.12634552218229331</v>
          </cell>
          <cell r="V354" t="str">
            <v>no</v>
          </cell>
        </row>
        <row r="355">
          <cell r="D355" t="str">
            <v>QB12199117</v>
          </cell>
          <cell r="E355" t="str">
            <v>Smiths Snackfood Company</v>
          </cell>
          <cell r="F355">
            <v>47.641043580360339</v>
          </cell>
          <cell r="G355">
            <v>2.4626973056903054</v>
          </cell>
          <cell r="H355">
            <v>4.9686082416548416</v>
          </cell>
          <cell r="J355">
            <v>0.16925291230459388</v>
          </cell>
          <cell r="K355">
            <v>1.6925291230459386E-2</v>
          </cell>
          <cell r="L355">
            <v>365.59324043893145</v>
          </cell>
          <cell r="O355">
            <v>1.0474320275781803</v>
          </cell>
          <cell r="P355">
            <v>0.12634552218229331</v>
          </cell>
          <cell r="Q355">
            <v>0.12634552218229331</v>
          </cell>
          <cell r="R355">
            <v>0.12634552218229331</v>
          </cell>
          <cell r="V355" t="str">
            <v>no</v>
          </cell>
        </row>
        <row r="356">
          <cell r="D356" t="str">
            <v>QB06477801</v>
          </cell>
          <cell r="E356" t="str">
            <v>Smorgon Steel Tube Mills</v>
          </cell>
          <cell r="F356">
            <v>153.99144820720414</v>
          </cell>
          <cell r="G356">
            <v>2.4626973056903054</v>
          </cell>
          <cell r="H356">
            <v>4.9686082416548416</v>
          </cell>
          <cell r="J356">
            <v>0.16925291230459388</v>
          </cell>
          <cell r="K356">
            <v>1.6925291230459386E-2</v>
          </cell>
          <cell r="L356">
            <v>470.16907002011038</v>
          </cell>
          <cell r="O356">
            <v>1.0474320275781803</v>
          </cell>
          <cell r="P356">
            <v>0.12634552218229331</v>
          </cell>
          <cell r="Q356">
            <v>0.12634552218229331</v>
          </cell>
          <cell r="R356">
            <v>0.12634552218229331</v>
          </cell>
          <cell r="V356" t="str">
            <v>no</v>
          </cell>
        </row>
        <row r="357">
          <cell r="D357" t="str">
            <v>QB14097338</v>
          </cell>
          <cell r="E357" t="str">
            <v>Snap Fresh</v>
          </cell>
          <cell r="F357">
            <v>59.567430891451821</v>
          </cell>
          <cell r="G357">
            <v>2.4626973056903054</v>
          </cell>
          <cell r="H357">
            <v>4.9686082416548416</v>
          </cell>
          <cell r="J357">
            <v>0.16925291230459388</v>
          </cell>
          <cell r="K357">
            <v>1.6925291230459386E-2</v>
          </cell>
          <cell r="L357">
            <v>137.8664050879903</v>
          </cell>
          <cell r="O357">
            <v>1.0474320275781803</v>
          </cell>
          <cell r="P357">
            <v>0.12634552218229331</v>
          </cell>
          <cell r="Q357">
            <v>0.12634552218229331</v>
          </cell>
          <cell r="R357">
            <v>0.12634552218229331</v>
          </cell>
          <cell r="V357" t="str">
            <v>no</v>
          </cell>
        </row>
        <row r="358">
          <cell r="D358" t="str">
            <v>QB08486531</v>
          </cell>
          <cell r="E358" t="str">
            <v>Southport Aust Rules Football Club</v>
          </cell>
          <cell r="F358">
            <v>48.138639385653541</v>
          </cell>
          <cell r="G358">
            <v>2.4626973056903054</v>
          </cell>
          <cell r="H358">
            <v>4.9686082416548416</v>
          </cell>
          <cell r="J358">
            <v>0.16925291230459388</v>
          </cell>
          <cell r="K358">
            <v>1.6925291230459386E-2</v>
          </cell>
          <cell r="L358">
            <v>100.71605271082406</v>
          </cell>
          <cell r="O358">
            <v>1.0474320275781803</v>
          </cell>
          <cell r="P358">
            <v>0.12634552218229331</v>
          </cell>
          <cell r="Q358">
            <v>0.12634552218229331</v>
          </cell>
          <cell r="R358">
            <v>0.12634552218229331</v>
          </cell>
          <cell r="V358" t="str">
            <v>no</v>
          </cell>
        </row>
        <row r="359">
          <cell r="D359" t="str">
            <v>QB07645970</v>
          </cell>
          <cell r="E359" t="str">
            <v>SP Hotel Investments Pty Ltd</v>
          </cell>
          <cell r="F359">
            <v>58.69827530436342</v>
          </cell>
          <cell r="G359">
            <v>2.4626973056903054</v>
          </cell>
          <cell r="H359">
            <v>4.9686082416548416</v>
          </cell>
          <cell r="J359">
            <v>0.16925291230459388</v>
          </cell>
          <cell r="K359">
            <v>1.6925291230459386E-2</v>
          </cell>
          <cell r="L359">
            <v>170.6745084860072</v>
          </cell>
          <cell r="O359">
            <v>1.0474320275781803</v>
          </cell>
          <cell r="P359">
            <v>0.12634552218229331</v>
          </cell>
          <cell r="Q359">
            <v>0.12634552218229331</v>
          </cell>
          <cell r="R359">
            <v>0.12634552218229331</v>
          </cell>
          <cell r="V359" t="str">
            <v>no</v>
          </cell>
        </row>
        <row r="360">
          <cell r="D360" t="str">
            <v>QB04041968</v>
          </cell>
          <cell r="E360" t="str">
            <v>Spring Hill Office Complex</v>
          </cell>
          <cell r="F360">
            <v>91.346717969332417</v>
          </cell>
          <cell r="G360">
            <v>2.4626973056903054</v>
          </cell>
          <cell r="H360">
            <v>4.9686082416548416</v>
          </cell>
          <cell r="J360">
            <v>0.16925291230459388</v>
          </cell>
          <cell r="K360">
            <v>1.6925291230459386E-2</v>
          </cell>
          <cell r="L360">
            <v>145.22410474710441</v>
          </cell>
          <cell r="O360">
            <v>1.0474320275781803</v>
          </cell>
          <cell r="P360">
            <v>0.12634552218229331</v>
          </cell>
          <cell r="Q360">
            <v>0.12634552218229331</v>
          </cell>
          <cell r="R360">
            <v>0.12634552218229331</v>
          </cell>
          <cell r="V360" t="str">
            <v>no</v>
          </cell>
        </row>
        <row r="361">
          <cell r="D361" t="str">
            <v>QB05752604</v>
          </cell>
          <cell r="E361" t="str">
            <v>Wintergarden Shopping Centre</v>
          </cell>
          <cell r="F361">
            <v>88.052247961354226</v>
          </cell>
          <cell r="G361">
            <v>2.4626973056903054</v>
          </cell>
          <cell r="H361">
            <v>4.9686082416548416</v>
          </cell>
          <cell r="J361">
            <v>0.16925291230459388</v>
          </cell>
          <cell r="K361">
            <v>1.6925291230459386E-2</v>
          </cell>
          <cell r="L361">
            <v>196.48676630650584</v>
          </cell>
          <cell r="O361">
            <v>1.0474320275781803</v>
          </cell>
          <cell r="P361">
            <v>0.12634552218229331</v>
          </cell>
          <cell r="Q361">
            <v>0.12634552218229331</v>
          </cell>
          <cell r="R361">
            <v>0.12634552218229331</v>
          </cell>
          <cell r="V361" t="str">
            <v>no</v>
          </cell>
        </row>
        <row r="362">
          <cell r="D362" t="str">
            <v>QB04041879</v>
          </cell>
          <cell r="E362" t="str">
            <v>St Andrews War Memorial Hospital - 1</v>
          </cell>
          <cell r="F362">
            <v>98.19251856614747</v>
          </cell>
          <cell r="G362">
            <v>2.4626973056903054</v>
          </cell>
          <cell r="H362">
            <v>4.9686082416548416</v>
          </cell>
          <cell r="J362">
            <v>0.16925291230459388</v>
          </cell>
          <cell r="K362">
            <v>1.6925291230459386E-2</v>
          </cell>
          <cell r="L362">
            <v>113.62218162107338</v>
          </cell>
          <cell r="O362">
            <v>1.0474320275781803</v>
          </cell>
          <cell r="P362">
            <v>0.12634552218229331</v>
          </cell>
          <cell r="Q362">
            <v>0.12634552218229331</v>
          </cell>
          <cell r="R362">
            <v>0.12634552218229331</v>
          </cell>
          <cell r="V362" t="str">
            <v>no</v>
          </cell>
        </row>
        <row r="363">
          <cell r="D363" t="str">
            <v>QB08429529</v>
          </cell>
          <cell r="E363" t="str">
            <v>S2 - 1 Mary Street</v>
          </cell>
          <cell r="F363">
            <v>228.70620335702858</v>
          </cell>
          <cell r="G363">
            <v>2.4626973056903054</v>
          </cell>
          <cell r="H363">
            <v>4.9686082416548416</v>
          </cell>
          <cell r="J363">
            <v>0.16925291230459388</v>
          </cell>
          <cell r="K363">
            <v>1.6925291230459386E-2</v>
          </cell>
          <cell r="L363">
            <v>407.80954995843854</v>
          </cell>
          <cell r="O363">
            <v>1.0474320275781803</v>
          </cell>
          <cell r="P363">
            <v>0.12634552218229331</v>
          </cell>
          <cell r="Q363">
            <v>0.12634552218229331</v>
          </cell>
          <cell r="R363">
            <v>0.12634552218229331</v>
          </cell>
          <cell r="V363" t="str">
            <v>no</v>
          </cell>
        </row>
        <row r="364">
          <cell r="D364" t="str">
            <v>3114817551</v>
          </cell>
          <cell r="E364" t="str">
            <v>Sun City Resort</v>
          </cell>
          <cell r="F364">
            <v>44.100516235031023</v>
          </cell>
          <cell r="G364">
            <v>2.4626973056903054</v>
          </cell>
          <cell r="H364">
            <v>4.9686082416548416</v>
          </cell>
          <cell r="J364">
            <v>0.16925291230459388</v>
          </cell>
          <cell r="K364">
            <v>1.6925291230459386E-2</v>
          </cell>
          <cell r="L364">
            <v>96.373803731674769</v>
          </cell>
          <cell r="O364">
            <v>1.0474320275781803</v>
          </cell>
          <cell r="P364">
            <v>0.12634552218229331</v>
          </cell>
          <cell r="Q364">
            <v>0.12634552218229331</v>
          </cell>
          <cell r="R364">
            <v>0.12634552218229331</v>
          </cell>
          <cell r="V364" t="str">
            <v>yes</v>
          </cell>
        </row>
        <row r="365">
          <cell r="D365" t="str">
            <v>QB04077571</v>
          </cell>
          <cell r="E365" t="str">
            <v>IP1 - 50 Ann Street</v>
          </cell>
          <cell r="F365">
            <v>95.453231824155139</v>
          </cell>
          <cell r="G365">
            <v>2.4626973056903054</v>
          </cell>
          <cell r="H365">
            <v>4.9686082416548416</v>
          </cell>
          <cell r="J365">
            <v>0.16925291230459388</v>
          </cell>
          <cell r="K365">
            <v>1.6925291230459386E-2</v>
          </cell>
          <cell r="L365">
            <v>177.3084999819298</v>
          </cell>
          <cell r="O365">
            <v>1.0474320275781803</v>
          </cell>
          <cell r="P365">
            <v>0.12634552218229331</v>
          </cell>
          <cell r="Q365">
            <v>0.12634552218229331</v>
          </cell>
          <cell r="R365">
            <v>0.12634552218229331</v>
          </cell>
          <cell r="V365" t="str">
            <v>no</v>
          </cell>
        </row>
        <row r="366">
          <cell r="D366" t="str">
            <v>QB09818006</v>
          </cell>
          <cell r="E366" t="str">
            <v>SML1 - 36 Wickham Terrace</v>
          </cell>
          <cell r="F366">
            <v>96.074391956648171</v>
          </cell>
          <cell r="G366">
            <v>2.4626973056903054</v>
          </cell>
          <cell r="H366">
            <v>4.9686082416548416</v>
          </cell>
          <cell r="J366">
            <v>0.16925291230459388</v>
          </cell>
          <cell r="K366">
            <v>1.6925291230459386E-2</v>
          </cell>
          <cell r="L366">
            <v>191.78266324576077</v>
          </cell>
          <cell r="O366">
            <v>1.0474320275781803</v>
          </cell>
          <cell r="P366">
            <v>0.12634552218229331</v>
          </cell>
          <cell r="Q366">
            <v>0.12634552218229331</v>
          </cell>
          <cell r="R366">
            <v>0.12634552218229331</v>
          </cell>
          <cell r="V366" t="str">
            <v>no</v>
          </cell>
        </row>
        <row r="367">
          <cell r="D367" t="str">
            <v>QB04065468</v>
          </cell>
          <cell r="E367" t="str">
            <v>SML2 - Suncorp Metway Limited</v>
          </cell>
          <cell r="F367">
            <v>146.12959415829482</v>
          </cell>
          <cell r="G367">
            <v>2.4626973056903054</v>
          </cell>
          <cell r="H367">
            <v>4.9686082416548416</v>
          </cell>
          <cell r="J367">
            <v>0.16925291230459388</v>
          </cell>
          <cell r="K367">
            <v>1.6925291230459386E-2</v>
          </cell>
          <cell r="L367">
            <v>191.42080916416504</v>
          </cell>
          <cell r="O367">
            <v>1.0474320275781803</v>
          </cell>
          <cell r="P367">
            <v>0.12634552218229331</v>
          </cell>
          <cell r="Q367">
            <v>0.12634552218229331</v>
          </cell>
          <cell r="R367">
            <v>0.12634552218229331</v>
          </cell>
          <cell r="V367" t="str">
            <v>no</v>
          </cell>
        </row>
        <row r="368">
          <cell r="D368" t="str">
            <v>QB07509341</v>
          </cell>
          <cell r="E368" t="str">
            <v>Qld DPW - Sunmap Centre - DPW206</v>
          </cell>
          <cell r="F368">
            <v>58.408556775333942</v>
          </cell>
          <cell r="G368">
            <v>2.4626973056903054</v>
          </cell>
          <cell r="H368">
            <v>4.9686082416548416</v>
          </cell>
          <cell r="J368">
            <v>0.16925291230459388</v>
          </cell>
          <cell r="K368">
            <v>1.6925291230459386E-2</v>
          </cell>
          <cell r="L368">
            <v>122.42729760657056</v>
          </cell>
          <cell r="O368">
            <v>1.0474320275781803</v>
          </cell>
          <cell r="P368">
            <v>0.12634552218229331</v>
          </cell>
          <cell r="Q368">
            <v>0.12634552218229331</v>
          </cell>
          <cell r="R368">
            <v>0.12634552218229331</v>
          </cell>
          <cell r="V368" t="str">
            <v>no</v>
          </cell>
        </row>
        <row r="369">
          <cell r="D369" t="str">
            <v>QB07475641</v>
          </cell>
          <cell r="E369" t="str">
            <v>YF07 - Sunnybank Hills Shoppingtown</v>
          </cell>
          <cell r="F369">
            <v>59.708275920666772</v>
          </cell>
          <cell r="G369">
            <v>2.4626973056903054</v>
          </cell>
          <cell r="H369">
            <v>4.9686082416548416</v>
          </cell>
          <cell r="J369">
            <v>0.16925291230459388</v>
          </cell>
          <cell r="K369">
            <v>1.6925291230459386E-2</v>
          </cell>
          <cell r="L369">
            <v>141.9674180127424</v>
          </cell>
          <cell r="O369">
            <v>1.0474320275781803</v>
          </cell>
          <cell r="P369">
            <v>0.12634552218229331</v>
          </cell>
          <cell r="Q369">
            <v>0.12634552218229331</v>
          </cell>
          <cell r="R369">
            <v>0.12634552218229331</v>
          </cell>
          <cell r="V369" t="str">
            <v>no</v>
          </cell>
        </row>
        <row r="370">
          <cell r="D370" t="str">
            <v>QB06070167</v>
          </cell>
          <cell r="E370" t="str">
            <v>YF09 - Sunnypark  Shopping Centre</v>
          </cell>
          <cell r="F370">
            <v>63.769931315770556</v>
          </cell>
          <cell r="G370">
            <v>2.4626973056903054</v>
          </cell>
          <cell r="H370">
            <v>4.9686082416548416</v>
          </cell>
          <cell r="J370">
            <v>0.16925291230459388</v>
          </cell>
          <cell r="K370">
            <v>1.6925291230459386E-2</v>
          </cell>
          <cell r="L370">
            <v>122.54791563376918</v>
          </cell>
          <cell r="O370">
            <v>1.0474320275781803</v>
          </cell>
          <cell r="P370">
            <v>0.12634552218229331</v>
          </cell>
          <cell r="Q370">
            <v>0.12634552218229331</v>
          </cell>
          <cell r="R370">
            <v>0.12634552218229331</v>
          </cell>
          <cell r="V370" t="str">
            <v>no</v>
          </cell>
        </row>
        <row r="371">
          <cell r="D371" t="str">
            <v>QB01673670</v>
          </cell>
          <cell r="E371" t="str">
            <v>Queensland Health - Nambour - QH110</v>
          </cell>
          <cell r="F371">
            <v>96.015159609814717</v>
          </cell>
          <cell r="G371">
            <v>2.4626973056903054</v>
          </cell>
          <cell r="H371">
            <v>4.9686082416548416</v>
          </cell>
          <cell r="J371">
            <v>0.16925291230459388</v>
          </cell>
          <cell r="K371">
            <v>1.6925291230459386E-2</v>
          </cell>
          <cell r="L371">
            <v>228.32992548693406</v>
          </cell>
          <cell r="O371">
            <v>1.0474320275781803</v>
          </cell>
          <cell r="P371">
            <v>0.12634552218229331</v>
          </cell>
          <cell r="Q371">
            <v>0.12634552218229331</v>
          </cell>
          <cell r="R371">
            <v>0.12634552218229331</v>
          </cell>
          <cell r="V371" t="str">
            <v>no</v>
          </cell>
        </row>
        <row r="372">
          <cell r="D372" t="str">
            <v>QB10740350</v>
          </cell>
          <cell r="E372" t="str">
            <v>Sunshine Plaza Shopping Centre</v>
          </cell>
          <cell r="F372">
            <v>212.54005334405443</v>
          </cell>
          <cell r="G372">
            <v>2.4626973056903054</v>
          </cell>
          <cell r="H372">
            <v>4.9686082416548416</v>
          </cell>
          <cell r="J372">
            <v>0.16925291230459388</v>
          </cell>
          <cell r="K372">
            <v>1.6925291230459386E-2</v>
          </cell>
          <cell r="L372">
            <v>406.72398771365124</v>
          </cell>
          <cell r="O372">
            <v>1.0474320275781803</v>
          </cell>
          <cell r="P372">
            <v>0.12634552218229331</v>
          </cell>
          <cell r="Q372">
            <v>0.12634552218229331</v>
          </cell>
          <cell r="R372">
            <v>0.12634552218229331</v>
          </cell>
          <cell r="V372" t="str">
            <v>no</v>
          </cell>
        </row>
        <row r="373">
          <cell r="D373" t="str">
            <v>QB01264753</v>
          </cell>
          <cell r="E373" t="str">
            <v>GCCC - Surfers Administration Building</v>
          </cell>
          <cell r="F373">
            <v>73.244438182518792</v>
          </cell>
          <cell r="G373">
            <v>2.4626973056903054</v>
          </cell>
          <cell r="H373">
            <v>4.9686082416548416</v>
          </cell>
          <cell r="J373">
            <v>0.16925291230459388</v>
          </cell>
          <cell r="K373">
            <v>1.6925291230459386E-2</v>
          </cell>
          <cell r="L373">
            <v>162.83433671809877</v>
          </cell>
          <cell r="O373">
            <v>1.0474320275781803</v>
          </cell>
          <cell r="P373">
            <v>0.12634552218229331</v>
          </cell>
          <cell r="Q373">
            <v>0.12634552218229331</v>
          </cell>
          <cell r="R373">
            <v>0.12634552218229331</v>
          </cell>
          <cell r="V373" t="str">
            <v>no</v>
          </cell>
        </row>
        <row r="374">
          <cell r="D374" t="str">
            <v>3114426528</v>
          </cell>
          <cell r="E374" t="str">
            <v>Swire Cold Storage 2</v>
          </cell>
          <cell r="F374">
            <v>61.769291712075791</v>
          </cell>
          <cell r="G374">
            <v>2.4626973056903054</v>
          </cell>
          <cell r="H374">
            <v>4.9686082416548416</v>
          </cell>
          <cell r="J374">
            <v>0.16925291230459388</v>
          </cell>
          <cell r="K374">
            <v>1.6925291230459386E-2</v>
          </cell>
          <cell r="L374">
            <v>189.12906664739174</v>
          </cell>
          <cell r="O374">
            <v>1.0474320275781803</v>
          </cell>
          <cell r="P374">
            <v>0.12634552218229331</v>
          </cell>
          <cell r="Q374">
            <v>0.12634552218229331</v>
          </cell>
          <cell r="R374">
            <v>0.12634552218229331</v>
          </cell>
          <cell r="V374" t="str">
            <v>no</v>
          </cell>
        </row>
        <row r="375">
          <cell r="D375" t="str">
            <v>QB03674312</v>
          </cell>
          <cell r="E375" t="str">
            <v>Swire Cold Storage 1</v>
          </cell>
          <cell r="F375">
            <v>56.062134565506824</v>
          </cell>
          <cell r="G375">
            <v>2.4626973056903054</v>
          </cell>
          <cell r="H375">
            <v>4.9686082416548416</v>
          </cell>
          <cell r="J375">
            <v>0.16925291230459388</v>
          </cell>
          <cell r="K375">
            <v>1.6925291230459386E-2</v>
          </cell>
          <cell r="L375">
            <v>156.8034353581692</v>
          </cell>
          <cell r="O375">
            <v>1.0474320275781803</v>
          </cell>
          <cell r="P375">
            <v>0.12634552218229331</v>
          </cell>
          <cell r="Q375">
            <v>0.12634552218229331</v>
          </cell>
          <cell r="R375">
            <v>0.12634552218229331</v>
          </cell>
          <cell r="V375" t="str">
            <v>no</v>
          </cell>
        </row>
        <row r="376">
          <cell r="D376" t="str">
            <v>QB08200203</v>
          </cell>
          <cell r="E376" t="str">
            <v>Swire Cold Storage 3</v>
          </cell>
          <cell r="F376">
            <v>58.408556775333942</v>
          </cell>
          <cell r="G376">
            <v>2.4626973056903054</v>
          </cell>
          <cell r="H376">
            <v>4.9686082416548416</v>
          </cell>
          <cell r="J376">
            <v>0.16925291230459388</v>
          </cell>
          <cell r="K376">
            <v>1.6925291230459386E-2</v>
          </cell>
          <cell r="L376">
            <v>152.94365848781425</v>
          </cell>
          <cell r="O376">
            <v>1.0474320275781803</v>
          </cell>
          <cell r="P376">
            <v>0.12634552218229331</v>
          </cell>
          <cell r="Q376">
            <v>0.12634552218229331</v>
          </cell>
          <cell r="R376">
            <v>0.12634552218229331</v>
          </cell>
          <cell r="V376" t="str">
            <v>no</v>
          </cell>
        </row>
        <row r="377">
          <cell r="D377" t="str">
            <v>QB03674258</v>
          </cell>
          <cell r="E377" t="str">
            <v>TAB Queensland Albion</v>
          </cell>
          <cell r="F377">
            <v>55.492798394937367</v>
          </cell>
          <cell r="G377">
            <v>2.4626973056903054</v>
          </cell>
          <cell r="H377">
            <v>4.9686082416548416</v>
          </cell>
          <cell r="J377">
            <v>0.16925291230459388</v>
          </cell>
          <cell r="K377">
            <v>1.6925291230459386E-2</v>
          </cell>
          <cell r="L377">
            <v>99.268636384440967</v>
          </cell>
          <cell r="O377">
            <v>1.0474320275781803</v>
          </cell>
          <cell r="P377">
            <v>0.12634552218229331</v>
          </cell>
          <cell r="Q377">
            <v>0.12634552218229331</v>
          </cell>
          <cell r="R377">
            <v>0.12634552218229331</v>
          </cell>
          <cell r="V377" t="str">
            <v>no</v>
          </cell>
        </row>
        <row r="378">
          <cell r="D378" t="str">
            <v>QB14087901</v>
          </cell>
          <cell r="E378" t="str">
            <v>CPT3 - Taigum Central</v>
          </cell>
          <cell r="F378">
            <v>49.471869687890518</v>
          </cell>
          <cell r="G378">
            <v>2.4626973056903054</v>
          </cell>
          <cell r="H378">
            <v>4.9686082416548416</v>
          </cell>
          <cell r="J378">
            <v>0.16925291230459388</v>
          </cell>
          <cell r="K378">
            <v>1.6925291230459386E-2</v>
          </cell>
          <cell r="L378">
            <v>137.98702311518889</v>
          </cell>
          <cell r="O378">
            <v>1.0474320275781803</v>
          </cell>
          <cell r="P378">
            <v>0.12634552218229331</v>
          </cell>
          <cell r="Q378">
            <v>0.12634552218229331</v>
          </cell>
          <cell r="R378">
            <v>0.12634552218229331</v>
          </cell>
          <cell r="V378" t="str">
            <v>no</v>
          </cell>
        </row>
        <row r="379">
          <cell r="D379" t="str">
            <v>QB07416938</v>
          </cell>
          <cell r="E379" t="str">
            <v>Tel3 - Roma Street Exchange</v>
          </cell>
          <cell r="F379">
            <v>96.893193367134103</v>
          </cell>
          <cell r="G379">
            <v>2.4626973056903054</v>
          </cell>
          <cell r="H379">
            <v>4.9686082416548416</v>
          </cell>
          <cell r="J379">
            <v>0.16925291230459388</v>
          </cell>
          <cell r="K379">
            <v>1.6925291230459386E-2</v>
          </cell>
          <cell r="L379">
            <v>93.840825160504338</v>
          </cell>
          <cell r="O379">
            <v>1.0474320275781803</v>
          </cell>
          <cell r="P379">
            <v>0.12634552218229331</v>
          </cell>
          <cell r="Q379">
            <v>0.12634552218229331</v>
          </cell>
          <cell r="R379">
            <v>0.12634552218229331</v>
          </cell>
          <cell r="V379" t="str">
            <v>yes</v>
          </cell>
        </row>
        <row r="380">
          <cell r="D380" t="str">
            <v>QB03674789</v>
          </cell>
          <cell r="E380" t="str">
            <v>Tel2 - Edison House</v>
          </cell>
          <cell r="F380">
            <v>131.66625190705642</v>
          </cell>
          <cell r="G380">
            <v>2.4626973056903054</v>
          </cell>
          <cell r="H380">
            <v>4.9686082416548416</v>
          </cell>
          <cell r="J380">
            <v>0.16925291230459388</v>
          </cell>
          <cell r="K380">
            <v>1.6925291230459386E-2</v>
          </cell>
          <cell r="L380">
            <v>96.011949650078989</v>
          </cell>
          <cell r="O380">
            <v>1.0474320275781803</v>
          </cell>
          <cell r="P380">
            <v>0.12634552218229331</v>
          </cell>
          <cell r="Q380">
            <v>0.12634552218229331</v>
          </cell>
          <cell r="R380">
            <v>0.12634552218229331</v>
          </cell>
          <cell r="V380" t="str">
            <v>no</v>
          </cell>
        </row>
        <row r="381">
          <cell r="D381" t="str">
            <v>QB00433918</v>
          </cell>
          <cell r="E381" t="str">
            <v>Teys Bros - Beenleigh - 1</v>
          </cell>
          <cell r="F381">
            <v>82.482957608854292</v>
          </cell>
          <cell r="G381">
            <v>2.4626973056903054</v>
          </cell>
          <cell r="H381">
            <v>4.9686082416548416</v>
          </cell>
          <cell r="J381">
            <v>0.16925291230459388</v>
          </cell>
          <cell r="K381">
            <v>1.6925291230459386E-2</v>
          </cell>
          <cell r="L381">
            <v>399.24567002733852</v>
          </cell>
          <cell r="O381">
            <v>1.0474320275781803</v>
          </cell>
          <cell r="P381">
            <v>0.12634552218229331</v>
          </cell>
          <cell r="Q381">
            <v>0.12634552218229331</v>
          </cell>
          <cell r="R381">
            <v>0.12634552218229331</v>
          </cell>
          <cell r="V381" t="str">
            <v>no</v>
          </cell>
        </row>
        <row r="382">
          <cell r="D382" t="str">
            <v>QB08066515</v>
          </cell>
          <cell r="E382" t="str">
            <v>TO2 - Oasis Shopping Centre</v>
          </cell>
          <cell r="F382">
            <v>56.631470736076295</v>
          </cell>
          <cell r="G382">
            <v>2.4626973056903054</v>
          </cell>
          <cell r="H382">
            <v>4.9686082416548416</v>
          </cell>
          <cell r="J382">
            <v>0.16925291230459388</v>
          </cell>
          <cell r="K382">
            <v>1.6925291230459386E-2</v>
          </cell>
          <cell r="L382">
            <v>112.89847345788183</v>
          </cell>
          <cell r="O382">
            <v>1.0474320275781803</v>
          </cell>
          <cell r="P382">
            <v>0.12634552218229331</v>
          </cell>
          <cell r="Q382">
            <v>0.12634552218229331</v>
          </cell>
          <cell r="R382">
            <v>0.12634552218229331</v>
          </cell>
          <cell r="V382" t="str">
            <v>no</v>
          </cell>
        </row>
        <row r="383">
          <cell r="D383" t="str">
            <v>QB03675581</v>
          </cell>
          <cell r="E383" t="str">
            <v>The Chifley at Lennons</v>
          </cell>
          <cell r="F383">
            <v>102.67526954043329</v>
          </cell>
          <cell r="G383">
            <v>2.4626973056903054</v>
          </cell>
          <cell r="H383">
            <v>4.9686082416548416</v>
          </cell>
          <cell r="J383">
            <v>0.16925291230459388</v>
          </cell>
          <cell r="K383">
            <v>1.6925291230459386E-2</v>
          </cell>
          <cell r="L383">
            <v>95.529477541284606</v>
          </cell>
          <cell r="O383">
            <v>1.0474320275781803</v>
          </cell>
          <cell r="P383">
            <v>0.12634552218229331</v>
          </cell>
          <cell r="Q383">
            <v>0.12634552218229331</v>
          </cell>
          <cell r="R383">
            <v>0.12634552218229331</v>
          </cell>
          <cell r="V383" t="str">
            <v>no</v>
          </cell>
        </row>
        <row r="384">
          <cell r="D384" t="str">
            <v>3114731126</v>
          </cell>
          <cell r="E384" t="str">
            <v>The Mark</v>
          </cell>
          <cell r="F384">
            <v>78.953473405879038</v>
          </cell>
          <cell r="G384">
            <v>2.4626973056903054</v>
          </cell>
          <cell r="H384">
            <v>4.9686082416548416</v>
          </cell>
          <cell r="J384">
            <v>0.16925291230459388</v>
          </cell>
          <cell r="K384">
            <v>1.6925291230459386E-2</v>
          </cell>
          <cell r="L384">
            <v>85.156327202205745</v>
          </cell>
          <cell r="O384">
            <v>1.0474320275781803</v>
          </cell>
          <cell r="P384">
            <v>0.12634552218229331</v>
          </cell>
          <cell r="Q384">
            <v>0.12634552218229331</v>
          </cell>
          <cell r="R384">
            <v>0.12634552218229331</v>
          </cell>
          <cell r="V384" t="str">
            <v>no</v>
          </cell>
        </row>
        <row r="385">
          <cell r="D385" t="str">
            <v>QB07401710</v>
          </cell>
          <cell r="E385" t="str">
            <v>The Pines Shopping Centre</v>
          </cell>
          <cell r="F385">
            <v>58.408556775333942</v>
          </cell>
          <cell r="G385">
            <v>2.4626973056903054</v>
          </cell>
          <cell r="H385">
            <v>4.9686082416548416</v>
          </cell>
          <cell r="J385">
            <v>0.16925291230459388</v>
          </cell>
          <cell r="K385">
            <v>1.6925291230459386E-2</v>
          </cell>
          <cell r="L385">
            <v>192.8682254905481</v>
          </cell>
          <cell r="O385">
            <v>1.0474320275781803</v>
          </cell>
          <cell r="P385">
            <v>0.12634552218229331</v>
          </cell>
          <cell r="Q385">
            <v>0.12634552218229331</v>
          </cell>
          <cell r="R385">
            <v>0.12634552218229331</v>
          </cell>
          <cell r="V385" t="str">
            <v>no</v>
          </cell>
        </row>
        <row r="386">
          <cell r="D386" t="str">
            <v>QB02572583</v>
          </cell>
          <cell r="E386" t="str">
            <v>The Readymix Group</v>
          </cell>
          <cell r="F386">
            <v>103.48203569639057</v>
          </cell>
          <cell r="G386">
            <v>2.4626973056903054</v>
          </cell>
          <cell r="H386">
            <v>4.9686082416548416</v>
          </cell>
          <cell r="J386">
            <v>0.16925291230459388</v>
          </cell>
          <cell r="K386">
            <v>1.6925291230459386E-2</v>
          </cell>
          <cell r="L386">
            <v>255.95145371541159</v>
          </cell>
          <cell r="O386">
            <v>1.0474320275781803</v>
          </cell>
          <cell r="P386">
            <v>0.12634552218229331</v>
          </cell>
          <cell r="Q386">
            <v>0.12634552218229331</v>
          </cell>
          <cell r="R386">
            <v>0.12634552218229331</v>
          </cell>
          <cell r="V386" t="str">
            <v>no</v>
          </cell>
        </row>
        <row r="387">
          <cell r="D387" t="str">
            <v>QB13597451</v>
          </cell>
          <cell r="E387" t="str">
            <v>The Riviera Group</v>
          </cell>
          <cell r="F387">
            <v>62.696391004970103</v>
          </cell>
          <cell r="G387">
            <v>2.4626973056903054</v>
          </cell>
          <cell r="H387">
            <v>4.9686082416548416</v>
          </cell>
          <cell r="J387">
            <v>0.16925291230459388</v>
          </cell>
          <cell r="K387">
            <v>1.6925291230459386E-2</v>
          </cell>
          <cell r="L387">
            <v>119.1706108722086</v>
          </cell>
          <cell r="O387">
            <v>1.0474320275781803</v>
          </cell>
          <cell r="P387">
            <v>0.12634552218229331</v>
          </cell>
          <cell r="Q387">
            <v>0.12634552218229331</v>
          </cell>
          <cell r="R387">
            <v>0.12634552218229331</v>
          </cell>
          <cell r="V387" t="str">
            <v>no</v>
          </cell>
        </row>
        <row r="388">
          <cell r="D388" t="str">
            <v>QB06029990</v>
          </cell>
          <cell r="E388" t="str">
            <v>GWF2 - Tip Top Bakeries</v>
          </cell>
          <cell r="F388">
            <v>48.022751974041761</v>
          </cell>
          <cell r="G388">
            <v>2.4626973056903054</v>
          </cell>
          <cell r="H388">
            <v>4.9686082416548416</v>
          </cell>
          <cell r="J388">
            <v>0.16925291230459388</v>
          </cell>
          <cell r="K388">
            <v>1.6925291230459386E-2</v>
          </cell>
          <cell r="L388">
            <v>134.60971835362835</v>
          </cell>
          <cell r="O388">
            <v>1.0474320275781803</v>
          </cell>
          <cell r="P388">
            <v>0.12634552218229331</v>
          </cell>
          <cell r="Q388">
            <v>0.12634552218229331</v>
          </cell>
          <cell r="R388">
            <v>0.12634552218229331</v>
          </cell>
          <cell r="V388" t="str">
            <v>no</v>
          </cell>
        </row>
        <row r="389">
          <cell r="D389" t="str">
            <v>QB11755547</v>
          </cell>
          <cell r="E389" t="str">
            <v>TC Beirne Centre</v>
          </cell>
          <cell r="F389">
            <v>105.11255749183258</v>
          </cell>
          <cell r="G389">
            <v>2.4626973056903054</v>
          </cell>
          <cell r="H389">
            <v>4.9686082416548416</v>
          </cell>
          <cell r="J389">
            <v>0.16925291230459388</v>
          </cell>
          <cell r="K389">
            <v>1.6925291230459386E-2</v>
          </cell>
          <cell r="L389">
            <v>117.24072243703112</v>
          </cell>
          <cell r="O389">
            <v>1.0474320275781803</v>
          </cell>
          <cell r="P389">
            <v>0.12634552218229331</v>
          </cell>
          <cell r="Q389">
            <v>0.12634552218229331</v>
          </cell>
          <cell r="R389">
            <v>0.12634552218229331</v>
          </cell>
          <cell r="V389" t="str">
            <v>no</v>
          </cell>
        </row>
        <row r="390">
          <cell r="D390" t="str">
            <v>QB03674398</v>
          </cell>
          <cell r="E390" t="str">
            <v>30 Makerston Street</v>
          </cell>
          <cell r="F390">
            <v>82.879419814334867</v>
          </cell>
          <cell r="G390">
            <v>2.4626973056903054</v>
          </cell>
          <cell r="H390">
            <v>4.9686082416548416</v>
          </cell>
          <cell r="J390">
            <v>0.16925291230459388</v>
          </cell>
          <cell r="K390">
            <v>1.6925291230459386E-2</v>
          </cell>
          <cell r="L390">
            <v>106.0232459075621</v>
          </cell>
          <cell r="O390">
            <v>1.0474320275781803</v>
          </cell>
          <cell r="P390">
            <v>0.12634552218229331</v>
          </cell>
          <cell r="Q390">
            <v>0.12634552218229331</v>
          </cell>
          <cell r="R390">
            <v>0.12634552218229331</v>
          </cell>
          <cell r="V390" t="str">
            <v>no</v>
          </cell>
        </row>
        <row r="391">
          <cell r="D391" t="str">
            <v>QB04047401</v>
          </cell>
          <cell r="E391" t="str">
            <v>444 Queen Street</v>
          </cell>
          <cell r="F391">
            <v>76.058013442997364</v>
          </cell>
          <cell r="G391">
            <v>2.4626973056903054</v>
          </cell>
          <cell r="H391">
            <v>4.9686082416548416</v>
          </cell>
          <cell r="J391">
            <v>0.16925291230459388</v>
          </cell>
          <cell r="K391">
            <v>1.6925291230459386E-2</v>
          </cell>
          <cell r="L391">
            <v>106.1438639347607</v>
          </cell>
          <cell r="O391">
            <v>1.0474320275781803</v>
          </cell>
          <cell r="P391">
            <v>0.12634552218229331</v>
          </cell>
          <cell r="Q391">
            <v>0.12634552218229331</v>
          </cell>
          <cell r="R391">
            <v>0.12634552218229331</v>
          </cell>
          <cell r="V391" t="str">
            <v>no</v>
          </cell>
        </row>
        <row r="392">
          <cell r="D392" t="str">
            <v>QB10693301</v>
          </cell>
          <cell r="E392" t="str">
            <v>Tyco Water - 2</v>
          </cell>
          <cell r="F392">
            <v>43.526080838052643</v>
          </cell>
          <cell r="G392">
            <v>2.4626973056903054</v>
          </cell>
          <cell r="H392">
            <v>4.9686082416548416</v>
          </cell>
          <cell r="J392">
            <v>0.16925291230459388</v>
          </cell>
          <cell r="K392">
            <v>1.6925291230459386E-2</v>
          </cell>
          <cell r="L392">
            <v>350.51598703910747</v>
          </cell>
          <cell r="O392">
            <v>1.0474320275781803</v>
          </cell>
          <cell r="P392">
            <v>0.12634552218229331</v>
          </cell>
          <cell r="Q392">
            <v>0.12634552218229331</v>
          </cell>
          <cell r="R392">
            <v>0.12634552218229331</v>
          </cell>
          <cell r="V392" t="str">
            <v>no</v>
          </cell>
        </row>
        <row r="393">
          <cell r="D393" t="str">
            <v>QB00978264</v>
          </cell>
          <cell r="E393" t="str">
            <v>Tyco Water - 1</v>
          </cell>
          <cell r="F393">
            <v>58.692647245098364</v>
          </cell>
          <cell r="G393">
            <v>2.4626973056903054</v>
          </cell>
          <cell r="H393">
            <v>4.9686082416548416</v>
          </cell>
          <cell r="J393">
            <v>0.16925291230459388</v>
          </cell>
          <cell r="K393">
            <v>1.6925291230459386E-2</v>
          </cell>
          <cell r="L393">
            <v>111.33043910430013</v>
          </cell>
          <cell r="O393">
            <v>1.0474320275781803</v>
          </cell>
          <cell r="P393">
            <v>0.12634552218229331</v>
          </cell>
          <cell r="Q393">
            <v>0.12634552218229331</v>
          </cell>
          <cell r="R393">
            <v>0.12634552218229331</v>
          </cell>
          <cell r="V393" t="str">
            <v>no</v>
          </cell>
        </row>
        <row r="394">
          <cell r="D394" t="str">
            <v>QB00547280</v>
          </cell>
          <cell r="E394" t="str">
            <v>University of Qld - Gatton Campus</v>
          </cell>
          <cell r="F394">
            <v>137.31053490467235</v>
          </cell>
          <cell r="G394">
            <v>2.4626973056903054</v>
          </cell>
          <cell r="H394">
            <v>4.9686082416548416</v>
          </cell>
          <cell r="J394">
            <v>0.16925291230459388</v>
          </cell>
          <cell r="K394">
            <v>1.6925291230459386E-2</v>
          </cell>
          <cell r="L394">
            <v>272.23488738722142</v>
          </cell>
          <cell r="O394">
            <v>1.0474320275781803</v>
          </cell>
          <cell r="P394">
            <v>0.12634552218229331</v>
          </cell>
          <cell r="Q394">
            <v>0.12634552218229331</v>
          </cell>
          <cell r="R394">
            <v>0.12634552218229331</v>
          </cell>
          <cell r="V394" t="str">
            <v>no</v>
          </cell>
        </row>
        <row r="395">
          <cell r="D395" t="str">
            <v>QB13139932</v>
          </cell>
          <cell r="E395" t="str">
            <v>University of Queensland - 3 - Ipswich</v>
          </cell>
          <cell r="F395">
            <v>54.767369861165548</v>
          </cell>
          <cell r="G395">
            <v>2.4626973056903054</v>
          </cell>
          <cell r="H395">
            <v>4.9686082416548416</v>
          </cell>
          <cell r="J395">
            <v>0.16925291230459388</v>
          </cell>
          <cell r="K395">
            <v>1.6925291230459386E-2</v>
          </cell>
          <cell r="L395">
            <v>120.25617311699592</v>
          </cell>
          <cell r="O395">
            <v>1.0474320275781803</v>
          </cell>
          <cell r="P395">
            <v>0.12634552218229331</v>
          </cell>
          <cell r="Q395">
            <v>0.12634552218229331</v>
          </cell>
          <cell r="R395">
            <v>0.12634552218229331</v>
          </cell>
          <cell r="V395" t="str">
            <v>no</v>
          </cell>
        </row>
        <row r="396">
          <cell r="D396" t="str">
            <v>QB11910691</v>
          </cell>
          <cell r="E396" t="str">
            <v>Sunshine Coast University</v>
          </cell>
          <cell r="F396">
            <v>117.19267181655891</v>
          </cell>
          <cell r="G396">
            <v>2.4626973056903054</v>
          </cell>
          <cell r="H396">
            <v>4.9686082416548416</v>
          </cell>
          <cell r="J396">
            <v>0.16925291230459388</v>
          </cell>
          <cell r="K396">
            <v>1.6925291230459386E-2</v>
          </cell>
          <cell r="L396">
            <v>143.05298025752975</v>
          </cell>
          <cell r="O396">
            <v>1.0474320275781803</v>
          </cell>
          <cell r="P396">
            <v>0.12634552218229331</v>
          </cell>
          <cell r="Q396">
            <v>0.12634552218229331</v>
          </cell>
          <cell r="R396">
            <v>0.12634552218229331</v>
          </cell>
          <cell r="V396" t="str">
            <v>no</v>
          </cell>
        </row>
        <row r="397">
          <cell r="D397" t="str">
            <v>QB12091952</v>
          </cell>
          <cell r="E397" t="str">
            <v>Vanglobe Carole Park</v>
          </cell>
          <cell r="F397">
            <v>53.707872561237004</v>
          </cell>
          <cell r="G397">
            <v>2.4626973056903054</v>
          </cell>
          <cell r="H397">
            <v>4.9686082416548416</v>
          </cell>
          <cell r="J397">
            <v>0.16925291230459388</v>
          </cell>
          <cell r="K397">
            <v>1.6925291230459386E-2</v>
          </cell>
          <cell r="L397">
            <v>185.87237991302979</v>
          </cell>
          <cell r="O397">
            <v>1.0474320275781803</v>
          </cell>
          <cell r="P397">
            <v>0.12634552218229331</v>
          </cell>
          <cell r="Q397">
            <v>0.12634552218229331</v>
          </cell>
          <cell r="R397">
            <v>0.12634552218229331</v>
          </cell>
          <cell r="V397" t="str">
            <v>yes</v>
          </cell>
        </row>
        <row r="398">
          <cell r="D398" t="str">
            <v>QB01526286</v>
          </cell>
          <cell r="E398" t="str">
            <v>WVTP1 - Sea World</v>
          </cell>
          <cell r="F398">
            <v>60.370393917919174</v>
          </cell>
          <cell r="G398">
            <v>2.4626973056903054</v>
          </cell>
          <cell r="H398">
            <v>4.9686082416548416</v>
          </cell>
          <cell r="J398">
            <v>0.16925291230459388</v>
          </cell>
          <cell r="K398">
            <v>1.6925291230459386E-2</v>
          </cell>
          <cell r="L398">
            <v>419.87135267829763</v>
          </cell>
          <cell r="O398">
            <v>1.0474320275781803</v>
          </cell>
          <cell r="P398">
            <v>0.12634552218229331</v>
          </cell>
          <cell r="Q398">
            <v>0.12634552218229331</v>
          </cell>
          <cell r="R398">
            <v>0.12634552218229331</v>
          </cell>
          <cell r="V398" t="str">
            <v>no</v>
          </cell>
        </row>
        <row r="399">
          <cell r="D399" t="str">
            <v>QB03675106</v>
          </cell>
          <cell r="E399" t="str">
            <v>Vinidex Tubemakers Coopers Plains</v>
          </cell>
          <cell r="F399">
            <v>71.832133879697054</v>
          </cell>
          <cell r="G399">
            <v>2.4626973056903054</v>
          </cell>
          <cell r="H399">
            <v>4.9686082416548416</v>
          </cell>
          <cell r="J399">
            <v>0.16925291230459388</v>
          </cell>
          <cell r="K399">
            <v>1.6925291230459386E-2</v>
          </cell>
          <cell r="L399">
            <v>245.45768534913412</v>
          </cell>
          <cell r="O399">
            <v>1.0474320275781803</v>
          </cell>
          <cell r="P399">
            <v>0.12634552218229331</v>
          </cell>
          <cell r="Q399">
            <v>0.12634552218229331</v>
          </cell>
          <cell r="R399">
            <v>0.12634552218229331</v>
          </cell>
          <cell r="V399" t="str">
            <v>no</v>
          </cell>
        </row>
        <row r="400">
          <cell r="D400" t="str">
            <v>QB09565931</v>
          </cell>
          <cell r="E400" t="str">
            <v>V2 - Visyboard</v>
          </cell>
          <cell r="F400">
            <v>68.312535638320256</v>
          </cell>
          <cell r="G400">
            <v>2.4626973056903054</v>
          </cell>
          <cell r="H400">
            <v>4.9686082416548416</v>
          </cell>
          <cell r="J400">
            <v>0.16925291230459388</v>
          </cell>
          <cell r="K400">
            <v>1.6925291230459386E-2</v>
          </cell>
          <cell r="L400">
            <v>196.00429419771149</v>
          </cell>
          <cell r="O400">
            <v>1.0474320275781803</v>
          </cell>
          <cell r="P400">
            <v>0.12634552218229331</v>
          </cell>
          <cell r="Q400">
            <v>0.12634552218229331</v>
          </cell>
          <cell r="R400">
            <v>0.12634552218229331</v>
          </cell>
          <cell r="V400" t="str">
            <v>yes</v>
          </cell>
        </row>
        <row r="401">
          <cell r="D401" t="str">
            <v>QB11788305</v>
          </cell>
          <cell r="E401" t="str">
            <v>V3 - Visypak</v>
          </cell>
          <cell r="F401">
            <v>87.987609660414208</v>
          </cell>
          <cell r="G401">
            <v>2.4626973056903054</v>
          </cell>
          <cell r="H401">
            <v>4.9686082416548416</v>
          </cell>
          <cell r="J401">
            <v>0.16925291230459388</v>
          </cell>
          <cell r="K401">
            <v>1.6925291230459386E-2</v>
          </cell>
          <cell r="L401">
            <v>380.91172989315254</v>
          </cell>
          <cell r="O401">
            <v>1.0474320275781803</v>
          </cell>
          <cell r="P401">
            <v>0.12634552218229331</v>
          </cell>
          <cell r="Q401">
            <v>0.12634552218229331</v>
          </cell>
          <cell r="R401">
            <v>0.12634552218229331</v>
          </cell>
          <cell r="V401" t="str">
            <v>no</v>
          </cell>
        </row>
        <row r="402">
          <cell r="D402" t="str">
            <v>3115355942</v>
          </cell>
          <cell r="E402" t="str">
            <v>V5 - Visypet</v>
          </cell>
          <cell r="F402">
            <v>47.409268757136758</v>
          </cell>
          <cell r="G402">
            <v>2.4626973056903054</v>
          </cell>
          <cell r="H402">
            <v>4.9686082416548416</v>
          </cell>
          <cell r="J402">
            <v>0.16925291230459388</v>
          </cell>
          <cell r="K402">
            <v>1.6925291230459386E-2</v>
          </cell>
          <cell r="L402">
            <v>492.12155097025408</v>
          </cell>
          <cell r="O402">
            <v>1.0474320275781803</v>
          </cell>
          <cell r="P402">
            <v>0.12634552218229331</v>
          </cell>
          <cell r="Q402">
            <v>0.12634552218229331</v>
          </cell>
          <cell r="R402">
            <v>0.12634552218229331</v>
          </cell>
          <cell r="V402" t="str">
            <v>no</v>
          </cell>
        </row>
        <row r="403">
          <cell r="D403" t="str">
            <v>QB04267834</v>
          </cell>
          <cell r="E403" t="str">
            <v>Volvo Commercial Aust</v>
          </cell>
          <cell r="F403">
            <v>41.130010242925401</v>
          </cell>
          <cell r="G403">
            <v>2.4626973056903054</v>
          </cell>
          <cell r="H403">
            <v>4.9686082416548416</v>
          </cell>
          <cell r="J403">
            <v>0.16925291230459388</v>
          </cell>
          <cell r="K403">
            <v>1.6925291230459386E-2</v>
          </cell>
          <cell r="L403">
            <v>106.1438639347607</v>
          </cell>
          <cell r="O403">
            <v>1.0474320275781803</v>
          </cell>
          <cell r="P403">
            <v>0.12634552218229331</v>
          </cell>
          <cell r="Q403">
            <v>0.12634552218229331</v>
          </cell>
          <cell r="R403">
            <v>0.12634552218229331</v>
          </cell>
          <cell r="V403" t="str">
            <v>yes</v>
          </cell>
        </row>
        <row r="404">
          <cell r="D404" t="str">
            <v>QB07961618</v>
          </cell>
          <cell r="E404" t="str">
            <v>Qld Corrective Serv - Wacol Stn Rd</v>
          </cell>
          <cell r="F404">
            <v>59.36181389149867</v>
          </cell>
          <cell r="G404">
            <v>2.4626973056903054</v>
          </cell>
          <cell r="H404">
            <v>4.9686082416548416</v>
          </cell>
          <cell r="J404">
            <v>0.16925291230459388</v>
          </cell>
          <cell r="K404">
            <v>1.6925291230459386E-2</v>
          </cell>
          <cell r="L404">
            <v>131.47364964646493</v>
          </cell>
          <cell r="O404">
            <v>1.0474320275781803</v>
          </cell>
          <cell r="P404">
            <v>0.12634552218229331</v>
          </cell>
          <cell r="Q404">
            <v>0.12634552218229331</v>
          </cell>
          <cell r="R404">
            <v>0.12634552218229331</v>
          </cell>
          <cell r="V404" t="str">
            <v>no</v>
          </cell>
        </row>
        <row r="405">
          <cell r="D405" t="str">
            <v>3115509818</v>
          </cell>
          <cell r="E405" t="str">
            <v>WVTP2  - Oxenford</v>
          </cell>
          <cell r="F405">
            <v>203.44706372438077</v>
          </cell>
          <cell r="G405">
            <v>2.4626973056903054</v>
          </cell>
          <cell r="H405">
            <v>4.9686082416548416</v>
          </cell>
          <cell r="J405">
            <v>0.16925291230459388</v>
          </cell>
          <cell r="K405">
            <v>1.6925291230459386E-2</v>
          </cell>
          <cell r="L405">
            <v>448.33720709716533</v>
          </cell>
          <cell r="O405">
            <v>1.0474320275781803</v>
          </cell>
          <cell r="P405">
            <v>0.12634552218229331</v>
          </cell>
          <cell r="Q405">
            <v>0.12634552218229331</v>
          </cell>
          <cell r="R405">
            <v>0.12634552218229331</v>
          </cell>
          <cell r="V405" t="str">
            <v>no</v>
          </cell>
        </row>
        <row r="406">
          <cell r="D406" t="str">
            <v>QB07821514</v>
          </cell>
          <cell r="E406" t="str">
            <v>S1 - Waterfront Place (No 2 &amp; 3)</v>
          </cell>
          <cell r="F406">
            <v>79.469060963438437</v>
          </cell>
          <cell r="G406">
            <v>2.4626973056903054</v>
          </cell>
          <cell r="H406">
            <v>4.9686082416548416</v>
          </cell>
          <cell r="J406">
            <v>0.16925291230459388</v>
          </cell>
          <cell r="K406">
            <v>1.6925291230459386E-2</v>
          </cell>
          <cell r="L406">
            <v>103.73150339078884</v>
          </cell>
          <cell r="O406">
            <v>1.0474320275781803</v>
          </cell>
          <cell r="P406">
            <v>0.12634552218229331</v>
          </cell>
          <cell r="Q406">
            <v>0.12634552218229331</v>
          </cell>
          <cell r="R406">
            <v>0.12634552218229331</v>
          </cell>
          <cell r="V406" t="str">
            <v>no</v>
          </cell>
        </row>
        <row r="407">
          <cell r="D407" t="str">
            <v>QB11909722</v>
          </cell>
          <cell r="E407" t="str">
            <v>Watermark Hotel</v>
          </cell>
          <cell r="F407">
            <v>58.640331598557523</v>
          </cell>
          <cell r="G407">
            <v>2.4626973056903054</v>
          </cell>
          <cell r="H407">
            <v>4.9686082416548416</v>
          </cell>
          <cell r="J407">
            <v>0.16925291230459388</v>
          </cell>
          <cell r="K407">
            <v>1.6925291230459386E-2</v>
          </cell>
          <cell r="L407">
            <v>85.638799311000099</v>
          </cell>
          <cell r="O407">
            <v>1.0474320275781803</v>
          </cell>
          <cell r="P407">
            <v>0.12634552218229331</v>
          </cell>
          <cell r="Q407">
            <v>0.12634552218229331</v>
          </cell>
          <cell r="R407">
            <v>0.12634552218229331</v>
          </cell>
          <cell r="V407" t="str">
            <v>no</v>
          </cell>
        </row>
        <row r="408">
          <cell r="D408" t="str">
            <v>QB03674215</v>
          </cell>
          <cell r="E408" t="str">
            <v>Watson &amp; Son</v>
          </cell>
          <cell r="F408">
            <v>42.593855339657374</v>
          </cell>
          <cell r="G408">
            <v>2.4626973056903054</v>
          </cell>
          <cell r="H408">
            <v>4.9686082416548416</v>
          </cell>
          <cell r="J408">
            <v>0.16925291230459388</v>
          </cell>
          <cell r="K408">
            <v>1.6925291230459386E-2</v>
          </cell>
          <cell r="L408">
            <v>72.973906455147969</v>
          </cell>
          <cell r="O408">
            <v>1.0474320275781803</v>
          </cell>
          <cell r="P408">
            <v>0.12634552218229331</v>
          </cell>
          <cell r="Q408">
            <v>0.12634552218229331</v>
          </cell>
          <cell r="R408">
            <v>0.12634552218229331</v>
          </cell>
          <cell r="V408" t="str">
            <v>yes</v>
          </cell>
        </row>
        <row r="409">
          <cell r="D409" t="str">
            <v>QB03188523</v>
          </cell>
          <cell r="E409" t="str">
            <v>W3 - Westfield Garden City (Mt Gravatt)</v>
          </cell>
          <cell r="F409">
            <v>93.091719035186756</v>
          </cell>
          <cell r="G409">
            <v>2.4626973056903054</v>
          </cell>
          <cell r="H409">
            <v>4.9686082416548416</v>
          </cell>
          <cell r="J409">
            <v>0.16925291230459388</v>
          </cell>
          <cell r="K409">
            <v>1.6925291230459386E-2</v>
          </cell>
          <cell r="L409">
            <v>1072.0530257410828</v>
          </cell>
          <cell r="O409">
            <v>1.0474320275781803</v>
          </cell>
          <cell r="P409">
            <v>0.12634552218229331</v>
          </cell>
          <cell r="Q409">
            <v>0.12634552218229331</v>
          </cell>
          <cell r="R409">
            <v>0.12634552218229331</v>
          </cell>
          <cell r="V409" t="str">
            <v>no</v>
          </cell>
        </row>
        <row r="410">
          <cell r="D410" t="str">
            <v>QB06148611</v>
          </cell>
          <cell r="E410" t="str">
            <v>W8 - Westfield Strathpine</v>
          </cell>
          <cell r="F410">
            <v>111.34351855542245</v>
          </cell>
          <cell r="G410">
            <v>2.4626973056903054</v>
          </cell>
          <cell r="H410">
            <v>4.9686082416548416</v>
          </cell>
          <cell r="J410">
            <v>0.16925291230459388</v>
          </cell>
          <cell r="K410">
            <v>1.6925291230459386E-2</v>
          </cell>
          <cell r="L410">
            <v>578.24282239004856</v>
          </cell>
          <cell r="O410">
            <v>1.0474320275781803</v>
          </cell>
          <cell r="P410">
            <v>0.12634552218229331</v>
          </cell>
          <cell r="Q410">
            <v>0.12634552218229331</v>
          </cell>
          <cell r="R410">
            <v>0.12634552218229331</v>
          </cell>
          <cell r="V410" t="str">
            <v>no</v>
          </cell>
        </row>
        <row r="411">
          <cell r="D411" t="str">
            <v>QB03675483</v>
          </cell>
          <cell r="E411" t="str">
            <v>GWF1 - Weston Milling</v>
          </cell>
          <cell r="F411">
            <v>58.237218334864721</v>
          </cell>
          <cell r="G411">
            <v>2.4626973056903054</v>
          </cell>
          <cell r="H411">
            <v>4.9686082416548416</v>
          </cell>
          <cell r="J411">
            <v>0.16925291230459388</v>
          </cell>
          <cell r="K411">
            <v>1.6925291230459386E-2</v>
          </cell>
          <cell r="L411">
            <v>189.73215678338471</v>
          </cell>
          <cell r="O411">
            <v>1.0474320275781803</v>
          </cell>
          <cell r="P411">
            <v>0.12634552218229331</v>
          </cell>
          <cell r="Q411">
            <v>0.12634552218229331</v>
          </cell>
          <cell r="R411">
            <v>0.12634552218229331</v>
          </cell>
          <cell r="V411" t="str">
            <v>yes</v>
          </cell>
        </row>
        <row r="412">
          <cell r="D412" t="str">
            <v>QB09077880</v>
          </cell>
          <cell r="E412" t="str">
            <v>Carter Holt Harvey - 2</v>
          </cell>
          <cell r="F412">
            <v>92.048263983813015</v>
          </cell>
          <cell r="G412">
            <v>2.4626973056903054</v>
          </cell>
          <cell r="H412">
            <v>4.9686082416548416</v>
          </cell>
          <cell r="J412">
            <v>0.16925291230459388</v>
          </cell>
          <cell r="K412">
            <v>1.6925291230459386E-2</v>
          </cell>
          <cell r="L412">
            <v>340.62530880882298</v>
          </cell>
          <cell r="O412">
            <v>1.0474320275781803</v>
          </cell>
          <cell r="P412">
            <v>0.12634552218229331</v>
          </cell>
          <cell r="Q412">
            <v>0.12634552218229331</v>
          </cell>
          <cell r="R412">
            <v>0.12634552218229331</v>
          </cell>
          <cell r="V412" t="str">
            <v>no</v>
          </cell>
        </row>
        <row r="413">
          <cell r="D413" t="str">
            <v>QB13054163</v>
          </cell>
          <cell r="E413" t="str">
            <v>Qld Corrective Serv - Grindle Rd</v>
          </cell>
          <cell r="F413">
            <v>108.54101542761309</v>
          </cell>
          <cell r="G413">
            <v>2.4626973056903054</v>
          </cell>
          <cell r="H413">
            <v>4.9686082416548416</v>
          </cell>
          <cell r="J413">
            <v>0.16925291230459388</v>
          </cell>
          <cell r="K413">
            <v>1.6925291230459386E-2</v>
          </cell>
          <cell r="L413">
            <v>212.0464918151242</v>
          </cell>
          <cell r="O413">
            <v>1.0474320275781803</v>
          </cell>
          <cell r="P413">
            <v>0.12634552218229331</v>
          </cell>
          <cell r="Q413">
            <v>0.12634552218229331</v>
          </cell>
          <cell r="R413">
            <v>0.12634552218229331</v>
          </cell>
          <cell r="V413" t="str">
            <v>no</v>
          </cell>
        </row>
        <row r="414">
          <cell r="D414" t="str">
            <v>3116293100</v>
          </cell>
          <cell r="E414" t="str">
            <v>Woolworths - Brisbane RDCT</v>
          </cell>
          <cell r="F414">
            <v>61.324234401747354</v>
          </cell>
          <cell r="G414">
            <v>2.4626973056903054</v>
          </cell>
          <cell r="H414">
            <v>4.9686082416548416</v>
          </cell>
          <cell r="J414">
            <v>0.16925291230459388</v>
          </cell>
          <cell r="K414">
            <v>1.6925291230459386E-2</v>
          </cell>
          <cell r="L414">
            <v>361.49222751417932</v>
          </cell>
          <cell r="O414">
            <v>1.0474320275781803</v>
          </cell>
          <cell r="P414">
            <v>0.12634552218229331</v>
          </cell>
          <cell r="Q414">
            <v>0.12634552218229331</v>
          </cell>
          <cell r="R414">
            <v>0.12634552218229331</v>
          </cell>
          <cell r="V414" t="str">
            <v>no</v>
          </cell>
        </row>
        <row r="415">
          <cell r="D415" t="str">
            <v>QB03187799</v>
          </cell>
          <cell r="E415" t="str">
            <v>Auscast</v>
          </cell>
          <cell r="F415">
            <v>152.02320168545552</v>
          </cell>
          <cell r="G415">
            <v>2.4626973056903054</v>
          </cell>
          <cell r="H415">
            <v>4.9686082416548416</v>
          </cell>
          <cell r="J415">
            <v>0.16925291230459388</v>
          </cell>
          <cell r="K415">
            <v>1.6925291230459386E-2</v>
          </cell>
          <cell r="L415">
            <v>209.2722771895566</v>
          </cell>
          <cell r="O415">
            <v>1.0474320275781803</v>
          </cell>
          <cell r="P415">
            <v>0.12634552218229331</v>
          </cell>
          <cell r="Q415">
            <v>0.12634552218229331</v>
          </cell>
          <cell r="R415">
            <v>0.12634552218229331</v>
          </cell>
          <cell r="V415" t="str">
            <v>no</v>
          </cell>
        </row>
        <row r="416">
          <cell r="D416" t="str">
            <v>3117403979</v>
          </cell>
          <cell r="E416" t="str">
            <v>W7 - Westfield North Lakes - 2</v>
          </cell>
          <cell r="F416">
            <v>61.324234401747354</v>
          </cell>
          <cell r="G416">
            <v>2.4626973056903054</v>
          </cell>
          <cell r="H416">
            <v>4.9686082416548416</v>
          </cell>
          <cell r="J416">
            <v>0.16925291230459388</v>
          </cell>
          <cell r="K416">
            <v>1.6925291230459386E-2</v>
          </cell>
          <cell r="L416">
            <v>274.40601187679607</v>
          </cell>
          <cell r="O416">
            <v>1.0474320275781803</v>
          </cell>
          <cell r="P416">
            <v>0.12634552218229331</v>
          </cell>
          <cell r="Q416">
            <v>0.12634552218229331</v>
          </cell>
          <cell r="R416">
            <v>0.12634552218229331</v>
          </cell>
          <cell r="V416" t="str">
            <v>no</v>
          </cell>
        </row>
        <row r="417">
          <cell r="D417" t="str">
            <v>3114958848</v>
          </cell>
          <cell r="E417" t="str">
            <v>W6 - Westfield North Lakes - 1</v>
          </cell>
          <cell r="F417">
            <v>61.324234401747354</v>
          </cell>
          <cell r="G417">
            <v>2.4626973056903054</v>
          </cell>
          <cell r="H417">
            <v>4.9686082416548416</v>
          </cell>
          <cell r="J417">
            <v>0.16925291230459388</v>
          </cell>
          <cell r="K417">
            <v>1.6925291230459386E-2</v>
          </cell>
          <cell r="L417">
            <v>154.0292207326016</v>
          </cell>
          <cell r="O417">
            <v>1.0474320275781803</v>
          </cell>
          <cell r="P417">
            <v>0.12634552218229331</v>
          </cell>
          <cell r="Q417">
            <v>0.12634552218229331</v>
          </cell>
          <cell r="R417">
            <v>0.12634552218229331</v>
          </cell>
          <cell r="V417" t="str">
            <v>no</v>
          </cell>
        </row>
        <row r="418">
          <cell r="D418" t="str">
            <v>QB05803918</v>
          </cell>
          <cell r="E418" t="str">
            <v>Qld Bulk Handling - 1</v>
          </cell>
          <cell r="F418">
            <v>47.409268757136758</v>
          </cell>
          <cell r="G418">
            <v>2.4626973056903054</v>
          </cell>
          <cell r="H418">
            <v>4.9686082416548416</v>
          </cell>
          <cell r="J418">
            <v>0.16925291230459388</v>
          </cell>
          <cell r="K418">
            <v>1.6925291230459386E-2</v>
          </cell>
          <cell r="L418">
            <v>217.83615712065659</v>
          </cell>
          <cell r="O418">
            <v>1.0474320275781803</v>
          </cell>
          <cell r="P418">
            <v>0.12634552218229331</v>
          </cell>
          <cell r="Q418">
            <v>0.12634552218229331</v>
          </cell>
          <cell r="R418">
            <v>0.12634552218229331</v>
          </cell>
          <cell r="V418" t="str">
            <v>no</v>
          </cell>
        </row>
        <row r="419">
          <cell r="D419" t="str">
            <v>3115817431</v>
          </cell>
          <cell r="E419" t="str">
            <v>BMC Saville</v>
          </cell>
          <cell r="F419">
            <v>45.076391457942833</v>
          </cell>
          <cell r="G419">
            <v>2.4626973056903054</v>
          </cell>
          <cell r="H419">
            <v>4.9686082416548416</v>
          </cell>
          <cell r="J419">
            <v>0.16925291230459388</v>
          </cell>
          <cell r="K419">
            <v>1.6925291230459386E-2</v>
          </cell>
          <cell r="L419">
            <v>78.522335706283187</v>
          </cell>
          <cell r="O419">
            <v>1.0474320275781803</v>
          </cell>
          <cell r="P419">
            <v>0.12634552218229331</v>
          </cell>
          <cell r="Q419">
            <v>0.12634552218229331</v>
          </cell>
          <cell r="R419">
            <v>0.12634552218229331</v>
          </cell>
          <cell r="V419" t="str">
            <v>yes</v>
          </cell>
        </row>
        <row r="420">
          <cell r="D420" t="str">
            <v>QB01982133</v>
          </cell>
          <cell r="E420" t="str">
            <v>SCRC1 - Caloundra City Council</v>
          </cell>
          <cell r="F420">
            <v>52.801826743540005</v>
          </cell>
          <cell r="G420">
            <v>2.4626973056903054</v>
          </cell>
          <cell r="H420">
            <v>4.9686082416548416</v>
          </cell>
          <cell r="J420">
            <v>0.16925291230459388</v>
          </cell>
          <cell r="K420">
            <v>1.6925291230459386E-2</v>
          </cell>
          <cell r="L420">
            <v>78.039863597488832</v>
          </cell>
          <cell r="O420">
            <v>1.0474320275781803</v>
          </cell>
          <cell r="P420">
            <v>0.12634552218229331</v>
          </cell>
          <cell r="Q420">
            <v>0.12634552218229331</v>
          </cell>
          <cell r="R420">
            <v>0.12634552218229331</v>
          </cell>
          <cell r="V420" t="str">
            <v>no</v>
          </cell>
        </row>
        <row r="421">
          <cell r="D421" t="str">
            <v>QB12778478</v>
          </cell>
          <cell r="E421" t="str">
            <v>G James Aust - Eagle Farm - 1</v>
          </cell>
          <cell r="F421">
            <v>46.150147076361613</v>
          </cell>
          <cell r="G421">
            <v>2.4626973056903054</v>
          </cell>
          <cell r="H421">
            <v>4.9686082416548416</v>
          </cell>
          <cell r="J421">
            <v>0.16925291230459388</v>
          </cell>
          <cell r="K421">
            <v>1.6925291230459386E-2</v>
          </cell>
          <cell r="L421">
            <v>125.92522039532973</v>
          </cell>
          <cell r="O421">
            <v>1.0474320275781803</v>
          </cell>
          <cell r="P421">
            <v>0.12634552218229331</v>
          </cell>
          <cell r="Q421">
            <v>0.12634552218229331</v>
          </cell>
          <cell r="R421">
            <v>0.12634552218229331</v>
          </cell>
          <cell r="V421" t="str">
            <v>yes</v>
          </cell>
        </row>
        <row r="422">
          <cell r="D422" t="str">
            <v>QB02295954</v>
          </cell>
          <cell r="E422" t="str">
            <v>G James Aust - Narangba - 4</v>
          </cell>
          <cell r="F422">
            <v>61.066207541118999</v>
          </cell>
          <cell r="G422">
            <v>2.4626973056903054</v>
          </cell>
          <cell r="H422">
            <v>4.9686082416548416</v>
          </cell>
          <cell r="J422">
            <v>0.16925291230459388</v>
          </cell>
          <cell r="K422">
            <v>1.6925291230459386E-2</v>
          </cell>
          <cell r="L422">
            <v>211.08154759753549</v>
          </cell>
          <cell r="O422">
            <v>1.0474320275781803</v>
          </cell>
          <cell r="P422">
            <v>0.12634552218229331</v>
          </cell>
          <cell r="Q422">
            <v>0.12634552218229331</v>
          </cell>
          <cell r="R422">
            <v>0.12634552218229331</v>
          </cell>
          <cell r="V422" t="str">
            <v>no</v>
          </cell>
        </row>
        <row r="423">
          <cell r="D423" t="str">
            <v>QB12040746</v>
          </cell>
          <cell r="E423" t="str">
            <v>Optus Vision Rochedale</v>
          </cell>
          <cell r="F423">
            <v>58.341326524477111</v>
          </cell>
          <cell r="G423">
            <v>2.4626973056903054</v>
          </cell>
          <cell r="H423">
            <v>4.9686082416548416</v>
          </cell>
          <cell r="J423">
            <v>0.16925291230459388</v>
          </cell>
          <cell r="K423">
            <v>1.6925291230459386E-2</v>
          </cell>
          <cell r="L423">
            <v>89.739812235752225</v>
          </cell>
          <cell r="O423">
            <v>1.0474320275781803</v>
          </cell>
          <cell r="P423">
            <v>0.12634552218229331</v>
          </cell>
          <cell r="Q423">
            <v>0.12634552218229331</v>
          </cell>
          <cell r="R423">
            <v>0.12634552218229331</v>
          </cell>
          <cell r="V423" t="str">
            <v>no</v>
          </cell>
        </row>
        <row r="424">
          <cell r="D424" t="str">
            <v>QB04267737</v>
          </cell>
          <cell r="E424" t="str">
            <v>P&amp;M Smallgoods</v>
          </cell>
          <cell r="F424">
            <v>58.814162715975208</v>
          </cell>
          <cell r="G424">
            <v>2.4626973056903054</v>
          </cell>
          <cell r="H424">
            <v>4.9686082416548416</v>
          </cell>
          <cell r="J424">
            <v>0.16925291230459388</v>
          </cell>
          <cell r="K424">
            <v>1.6925291230459386E-2</v>
          </cell>
          <cell r="L424">
            <v>141.48494590394807</v>
          </cell>
          <cell r="O424">
            <v>1.0474320275781803</v>
          </cell>
          <cell r="P424">
            <v>0.12634552218229331</v>
          </cell>
          <cell r="Q424">
            <v>0.12634552218229331</v>
          </cell>
          <cell r="R424">
            <v>0.12634552218229331</v>
          </cell>
          <cell r="V424" t="str">
            <v>no</v>
          </cell>
        </row>
        <row r="425">
          <cell r="D425" t="str">
            <v>QB02299542</v>
          </cell>
          <cell r="E425" t="str">
            <v>Purac</v>
          </cell>
          <cell r="F425">
            <v>48.941901629061228</v>
          </cell>
          <cell r="G425">
            <v>2.4626973056903054</v>
          </cell>
          <cell r="H425">
            <v>4.9686082416548416</v>
          </cell>
          <cell r="J425">
            <v>0.16925291230459388</v>
          </cell>
          <cell r="K425">
            <v>1.6925291230459386E-2</v>
          </cell>
          <cell r="L425">
            <v>65.374970741636687</v>
          </cell>
          <cell r="O425">
            <v>1.0474320275781803</v>
          </cell>
          <cell r="P425">
            <v>0.12634552218229331</v>
          </cell>
          <cell r="Q425">
            <v>0.12634552218229331</v>
          </cell>
          <cell r="R425">
            <v>0.12634552218229331</v>
          </cell>
          <cell r="V425" t="str">
            <v>yes</v>
          </cell>
        </row>
        <row r="426">
          <cell r="D426" t="str">
            <v>QB13237063</v>
          </cell>
          <cell r="E426" t="str">
            <v>QIC4 - Logan Hyperdome</v>
          </cell>
          <cell r="F426">
            <v>47.095652681147449</v>
          </cell>
          <cell r="G426">
            <v>2.4626973056903054</v>
          </cell>
          <cell r="H426">
            <v>4.9686082416548416</v>
          </cell>
          <cell r="J426">
            <v>0.16925291230459388</v>
          </cell>
          <cell r="K426">
            <v>1.6925291230459386E-2</v>
          </cell>
          <cell r="L426">
            <v>128.45819896650016</v>
          </cell>
          <cell r="O426">
            <v>1.0474320275781803</v>
          </cell>
          <cell r="P426">
            <v>0.12634552218229331</v>
          </cell>
          <cell r="Q426">
            <v>0.12634552218229331</v>
          </cell>
          <cell r="R426">
            <v>0.12634552218229331</v>
          </cell>
          <cell r="V426" t="str">
            <v>no</v>
          </cell>
        </row>
        <row r="427">
          <cell r="D427" t="str">
            <v>3114748401</v>
          </cell>
          <cell r="E427" t="str">
            <v>Suncorp Stadium - 2</v>
          </cell>
          <cell r="F427">
            <v>58.408556775333942</v>
          </cell>
          <cell r="G427">
            <v>2.4626973056903054</v>
          </cell>
          <cell r="H427">
            <v>4.9686082416548416</v>
          </cell>
          <cell r="J427">
            <v>0.16925291230459388</v>
          </cell>
          <cell r="K427">
            <v>1.6925291230459386E-2</v>
          </cell>
          <cell r="L427">
            <v>198.17541868728614</v>
          </cell>
          <cell r="O427">
            <v>1.0474320275781803</v>
          </cell>
          <cell r="P427">
            <v>0.12634552218229331</v>
          </cell>
          <cell r="Q427">
            <v>0.12634552218229331</v>
          </cell>
          <cell r="R427">
            <v>0.12634552218229331</v>
          </cell>
          <cell r="V427" t="str">
            <v>no</v>
          </cell>
        </row>
        <row r="428">
          <cell r="D428" t="str">
            <v>3116870590</v>
          </cell>
          <cell r="E428" t="str">
            <v>Top Cut Foods</v>
          </cell>
          <cell r="F428">
            <v>47.095652681147449</v>
          </cell>
          <cell r="G428">
            <v>2.4626973056903054</v>
          </cell>
          <cell r="H428">
            <v>4.9686082416548416</v>
          </cell>
          <cell r="J428">
            <v>0.16925291230459388</v>
          </cell>
          <cell r="K428">
            <v>1.6925291230459386E-2</v>
          </cell>
          <cell r="L428">
            <v>98.183074139653627</v>
          </cell>
          <cell r="O428">
            <v>1.0474320275781803</v>
          </cell>
          <cell r="P428">
            <v>0.12634552218229331</v>
          </cell>
          <cell r="Q428">
            <v>0.12634552218229331</v>
          </cell>
          <cell r="R428">
            <v>0.12634552218229331</v>
          </cell>
          <cell r="V428" t="str">
            <v>no</v>
          </cell>
        </row>
        <row r="429">
          <cell r="D429" t="str">
            <v>3114846900</v>
          </cell>
          <cell r="E429" t="str">
            <v>VIP Pet Foods</v>
          </cell>
          <cell r="F429">
            <v>47.095652681147449</v>
          </cell>
          <cell r="G429">
            <v>2.4626973056903054</v>
          </cell>
          <cell r="H429">
            <v>4.9686082416548416</v>
          </cell>
          <cell r="J429">
            <v>0.16925291230459388</v>
          </cell>
          <cell r="K429">
            <v>1.6925291230459386E-2</v>
          </cell>
          <cell r="L429">
            <v>142.32927209433822</v>
          </cell>
          <cell r="O429">
            <v>1.0474320275781803</v>
          </cell>
          <cell r="P429">
            <v>0.12634552218229331</v>
          </cell>
          <cell r="Q429">
            <v>0.12634552218229331</v>
          </cell>
          <cell r="R429">
            <v>0.12634552218229331</v>
          </cell>
          <cell r="V429" t="str">
            <v>no</v>
          </cell>
        </row>
        <row r="430">
          <cell r="D430" t="str">
            <v>3116825276</v>
          </cell>
          <cell r="E430" t="str">
            <v>V4 - Visy Industries Holdings</v>
          </cell>
          <cell r="F430">
            <v>61.885179123687585</v>
          </cell>
          <cell r="G430">
            <v>2.4626973056903054</v>
          </cell>
          <cell r="H430">
            <v>4.9686082416548416</v>
          </cell>
          <cell r="J430">
            <v>0.16925291230459388</v>
          </cell>
          <cell r="K430">
            <v>1.6925291230459386E-2</v>
          </cell>
          <cell r="L430">
            <v>154.14983875980019</v>
          </cell>
          <cell r="O430">
            <v>1.0474320275781803</v>
          </cell>
          <cell r="P430">
            <v>0.12634552218229331</v>
          </cell>
          <cell r="Q430">
            <v>0.12634552218229331</v>
          </cell>
          <cell r="R430">
            <v>0.12634552218229331</v>
          </cell>
          <cell r="V430" t="str">
            <v>no</v>
          </cell>
        </row>
        <row r="431">
          <cell r="D431" t="str">
            <v>QB04043413</v>
          </cell>
          <cell r="E431" t="str">
            <v>148 Brunswick Street</v>
          </cell>
          <cell r="F431">
            <v>70.474729044997062</v>
          </cell>
          <cell r="G431">
            <v>2.4626973056903054</v>
          </cell>
          <cell r="H431">
            <v>4.9686082416548416</v>
          </cell>
          <cell r="J431">
            <v>0.16925291230459388</v>
          </cell>
          <cell r="K431">
            <v>1.6925291230459386E-2</v>
          </cell>
          <cell r="L431">
            <v>130.74994148327337</v>
          </cell>
          <cell r="O431">
            <v>1.0474320275781803</v>
          </cell>
          <cell r="P431">
            <v>0.12634552218229331</v>
          </cell>
          <cell r="Q431">
            <v>0.12634552218229331</v>
          </cell>
          <cell r="R431">
            <v>0.12634552218229331</v>
          </cell>
          <cell r="V431" t="str">
            <v>no</v>
          </cell>
        </row>
        <row r="432">
          <cell r="D432" t="str">
            <v>3117402930</v>
          </cell>
          <cell r="E432" t="str">
            <v>Coles Cold Storage</v>
          </cell>
          <cell r="F432">
            <v>61.903671459806297</v>
          </cell>
          <cell r="G432">
            <v>2.4626973056903054</v>
          </cell>
          <cell r="H432">
            <v>4.9686082416548416</v>
          </cell>
          <cell r="J432">
            <v>0.16925291230459388</v>
          </cell>
          <cell r="K432">
            <v>1.6925291230459386E-2</v>
          </cell>
          <cell r="L432">
            <v>225.91756494296226</v>
          </cell>
          <cell r="O432">
            <v>1.0474320275781803</v>
          </cell>
          <cell r="P432">
            <v>0.12634552218229331</v>
          </cell>
          <cell r="Q432">
            <v>0.12634552218229331</v>
          </cell>
          <cell r="R432">
            <v>0.12634552218229331</v>
          </cell>
          <cell r="V432" t="str">
            <v>no</v>
          </cell>
        </row>
        <row r="433">
          <cell r="D433" t="str">
            <v>3116392418</v>
          </cell>
          <cell r="E433" t="str">
            <v>266 George Street</v>
          </cell>
          <cell r="F433">
            <v>59.552739135559747</v>
          </cell>
          <cell r="G433">
            <v>2.4626973056903054</v>
          </cell>
          <cell r="H433">
            <v>4.9686082416548416</v>
          </cell>
          <cell r="J433">
            <v>0.16925291230459388</v>
          </cell>
          <cell r="K433">
            <v>1.6925291230459386E-2</v>
          </cell>
          <cell r="L433">
            <v>81.65840441344659</v>
          </cell>
          <cell r="O433">
            <v>1.0474320275781803</v>
          </cell>
          <cell r="P433">
            <v>0.12634552218229331</v>
          </cell>
          <cell r="Q433">
            <v>0.12634552218229331</v>
          </cell>
          <cell r="R433">
            <v>0.12634552218229331</v>
          </cell>
          <cell r="V433" t="str">
            <v>no</v>
          </cell>
        </row>
        <row r="434">
          <cell r="D434" t="str">
            <v>3116839048</v>
          </cell>
          <cell r="E434" t="str">
            <v>MAM3 - 333 Ann Street</v>
          </cell>
          <cell r="F434">
            <v>87.768157491589818</v>
          </cell>
          <cell r="G434">
            <v>2.4626973056903054</v>
          </cell>
          <cell r="H434">
            <v>4.9686082416548416</v>
          </cell>
          <cell r="J434">
            <v>0.16925291230459388</v>
          </cell>
          <cell r="K434">
            <v>1.6925291230459386E-2</v>
          </cell>
          <cell r="L434">
            <v>134.8509544080255</v>
          </cell>
          <cell r="O434">
            <v>1.0474320275781803</v>
          </cell>
          <cell r="P434">
            <v>0.12634552218229331</v>
          </cell>
          <cell r="Q434">
            <v>0.12634552218229331</v>
          </cell>
          <cell r="R434">
            <v>0.12634552218229331</v>
          </cell>
          <cell r="V434" t="str">
            <v>no</v>
          </cell>
        </row>
        <row r="435">
          <cell r="D435" t="str">
            <v>3120028124</v>
          </cell>
          <cell r="E435" t="str">
            <v>CSR PGH Brendale - HV1</v>
          </cell>
          <cell r="F435">
            <v>57.366929835481692</v>
          </cell>
          <cell r="G435">
            <v>2.4626973056903054</v>
          </cell>
          <cell r="H435">
            <v>4.9686082416548416</v>
          </cell>
          <cell r="J435">
            <v>0.16925291230459388</v>
          </cell>
          <cell r="K435">
            <v>1.6925291230459386E-2</v>
          </cell>
          <cell r="L435">
            <v>95.167623459688826</v>
          </cell>
          <cell r="O435">
            <v>1.0474320275781803</v>
          </cell>
          <cell r="P435">
            <v>0.12634552218229331</v>
          </cell>
          <cell r="Q435">
            <v>0.12634552218229331</v>
          </cell>
          <cell r="R435">
            <v>0.12634552218229331</v>
          </cell>
          <cell r="V435" t="str">
            <v>no</v>
          </cell>
        </row>
        <row r="436">
          <cell r="D436" t="str">
            <v>3120044227</v>
          </cell>
          <cell r="E436" t="str">
            <v>CSR PGH Brendale - HV2</v>
          </cell>
          <cell r="F436">
            <v>57.366929835481692</v>
          </cell>
          <cell r="G436">
            <v>2.4626973056903054</v>
          </cell>
          <cell r="H436">
            <v>4.9686082416548416</v>
          </cell>
          <cell r="J436">
            <v>0.16925291230459388</v>
          </cell>
          <cell r="K436">
            <v>1.6925291230459386E-2</v>
          </cell>
          <cell r="L436">
            <v>95.167623459688826</v>
          </cell>
          <cell r="O436">
            <v>1.0474320275781803</v>
          </cell>
          <cell r="P436">
            <v>0.12634552218229331</v>
          </cell>
          <cell r="Q436">
            <v>0.12634552218229331</v>
          </cell>
          <cell r="R436">
            <v>0.12634552218229331</v>
          </cell>
          <cell r="V436" t="str">
            <v>no</v>
          </cell>
        </row>
        <row r="437">
          <cell r="D437" t="str">
            <v>3120017233</v>
          </cell>
          <cell r="E437" t="str">
            <v>CSR PGH Brendale - LV1</v>
          </cell>
          <cell r="F437">
            <v>47.095652681147449</v>
          </cell>
          <cell r="G437">
            <v>2.4626973056903054</v>
          </cell>
          <cell r="H437">
            <v>4.9686082416548416</v>
          </cell>
          <cell r="J437">
            <v>0.16925291230459388</v>
          </cell>
          <cell r="K437">
            <v>1.6925291230459386E-2</v>
          </cell>
          <cell r="L437">
            <v>89.498576181355034</v>
          </cell>
          <cell r="O437">
            <v>1.0474320275781803</v>
          </cell>
          <cell r="P437">
            <v>0.12634552218229331</v>
          </cell>
          <cell r="Q437">
            <v>0.12634552218229331</v>
          </cell>
          <cell r="R437">
            <v>0.12634552218229331</v>
          </cell>
          <cell r="V437" t="str">
            <v>no</v>
          </cell>
        </row>
        <row r="438">
          <cell r="D438" t="str">
            <v>3116733827</v>
          </cell>
          <cell r="E438" t="str">
            <v>Fugro Spatial Solutions</v>
          </cell>
          <cell r="F438">
            <v>45.554740640974565</v>
          </cell>
          <cell r="G438">
            <v>2.4626973056903054</v>
          </cell>
          <cell r="H438">
            <v>4.9686082416548416</v>
          </cell>
          <cell r="J438">
            <v>0.16925291230459388</v>
          </cell>
          <cell r="K438">
            <v>1.6925291230459386E-2</v>
          </cell>
          <cell r="L438">
            <v>72.491434346353614</v>
          </cell>
          <cell r="O438">
            <v>1.0474320275781803</v>
          </cell>
          <cell r="P438">
            <v>0.12634552218229331</v>
          </cell>
          <cell r="Q438">
            <v>0.12634552218229331</v>
          </cell>
          <cell r="R438">
            <v>0.12634552218229331</v>
          </cell>
          <cell r="V438" t="str">
            <v>no</v>
          </cell>
        </row>
        <row r="439">
          <cell r="D439" t="str">
            <v>QB07260890</v>
          </cell>
          <cell r="E439" t="str">
            <v>Grainco Qld Co-Op</v>
          </cell>
          <cell r="F439">
            <v>41.820884108037248</v>
          </cell>
          <cell r="G439">
            <v>2.4626973056903054</v>
          </cell>
          <cell r="H439">
            <v>4.9686082416548416</v>
          </cell>
          <cell r="J439">
            <v>0.16925291230459388</v>
          </cell>
          <cell r="K439">
            <v>1.6925291230459386E-2</v>
          </cell>
          <cell r="L439">
            <v>220.00728161023127</v>
          </cell>
          <cell r="O439">
            <v>1.0474320275781803</v>
          </cell>
          <cell r="P439">
            <v>0.12634552218229331</v>
          </cell>
          <cell r="Q439">
            <v>0.12634552218229331</v>
          </cell>
          <cell r="R439">
            <v>0.12634552218229331</v>
          </cell>
          <cell r="V439" t="str">
            <v>no</v>
          </cell>
        </row>
        <row r="440">
          <cell r="D440" t="str">
            <v>3117418046</v>
          </cell>
          <cell r="E440" t="str">
            <v>Home World Helensvale</v>
          </cell>
          <cell r="F440">
            <v>69.721460869520442</v>
          </cell>
          <cell r="G440">
            <v>2.4626973056903054</v>
          </cell>
          <cell r="H440">
            <v>4.9686082416548416</v>
          </cell>
          <cell r="J440">
            <v>0.16925291230459388</v>
          </cell>
          <cell r="K440">
            <v>1.6925291230459386E-2</v>
          </cell>
          <cell r="L440">
            <v>141.84679998554384</v>
          </cell>
          <cell r="O440">
            <v>1.0474320275781803</v>
          </cell>
          <cell r="P440">
            <v>0.12634552218229331</v>
          </cell>
          <cell r="Q440">
            <v>0.12634552218229331</v>
          </cell>
          <cell r="R440">
            <v>0.12634552218229331</v>
          </cell>
          <cell r="V440" t="str">
            <v>no</v>
          </cell>
        </row>
        <row r="441">
          <cell r="D441" t="str">
            <v>3120008241</v>
          </cell>
          <cell r="E441" t="str">
            <v>LW2 - Molendinar Pumping Station</v>
          </cell>
          <cell r="F441">
            <v>50.393363034663707</v>
          </cell>
          <cell r="G441">
            <v>2.4626973056903054</v>
          </cell>
          <cell r="H441">
            <v>4.9686082416548416</v>
          </cell>
          <cell r="J441">
            <v>0.16925291230459388</v>
          </cell>
          <cell r="K441">
            <v>1.6925291230459386E-2</v>
          </cell>
          <cell r="L441">
            <v>136.29837073440862</v>
          </cell>
          <cell r="O441">
            <v>1.0474320275781803</v>
          </cell>
          <cell r="P441">
            <v>0.12634552218229331</v>
          </cell>
          <cell r="Q441">
            <v>0.12634552218229331</v>
          </cell>
          <cell r="R441">
            <v>0.12634552218229331</v>
          </cell>
          <cell r="V441" t="str">
            <v>no</v>
          </cell>
        </row>
        <row r="442">
          <cell r="D442" t="str">
            <v>3117314119</v>
          </cell>
          <cell r="E442" t="str">
            <v>Polaris Data Centre - 1</v>
          </cell>
          <cell r="F442">
            <v>96.948085360778506</v>
          </cell>
          <cell r="G442">
            <v>2.4626973056903054</v>
          </cell>
          <cell r="H442">
            <v>4.9686082416548416</v>
          </cell>
          <cell r="J442">
            <v>0.16925291230459388</v>
          </cell>
          <cell r="K442">
            <v>1.6925291230459386E-2</v>
          </cell>
          <cell r="L442">
            <v>137.98702311518889</v>
          </cell>
          <cell r="O442">
            <v>1.0474320275781803</v>
          </cell>
          <cell r="P442">
            <v>0.12634552218229331</v>
          </cell>
          <cell r="Q442">
            <v>0.12634552218229331</v>
          </cell>
          <cell r="R442">
            <v>0.12634552218229331</v>
          </cell>
          <cell r="V442" t="str">
            <v>no</v>
          </cell>
        </row>
        <row r="443">
          <cell r="D443" t="str">
            <v>3120005420</v>
          </cell>
          <cell r="E443" t="str">
            <v>Polaris Data Centre - 2</v>
          </cell>
          <cell r="F443">
            <v>94.894017783445037</v>
          </cell>
          <cell r="G443">
            <v>2.4626973056903054</v>
          </cell>
          <cell r="H443">
            <v>4.9686082416548416</v>
          </cell>
          <cell r="J443">
            <v>0.16925291230459388</v>
          </cell>
          <cell r="K443">
            <v>1.6925291230459386E-2</v>
          </cell>
          <cell r="L443">
            <v>121.22111733458466</v>
          </cell>
          <cell r="O443">
            <v>1.0474320275781803</v>
          </cell>
          <cell r="P443">
            <v>0.12634552218229331</v>
          </cell>
          <cell r="Q443">
            <v>0.12634552218229331</v>
          </cell>
          <cell r="R443">
            <v>0.12634552218229331</v>
          </cell>
          <cell r="V443" t="str">
            <v>no</v>
          </cell>
        </row>
        <row r="444">
          <cell r="D444" t="str">
            <v>QB09628576</v>
          </cell>
          <cell r="E444" t="str">
            <v>Qld DPW - State Archives</v>
          </cell>
          <cell r="F444">
            <v>40.754944579282423</v>
          </cell>
          <cell r="G444">
            <v>2.4626973056903054</v>
          </cell>
          <cell r="H444">
            <v>4.9686082416548416</v>
          </cell>
          <cell r="J444">
            <v>0.16925291230459388</v>
          </cell>
          <cell r="K444">
            <v>1.6925291230459386E-2</v>
          </cell>
          <cell r="L444">
            <v>97.218129922064904</v>
          </cell>
          <cell r="O444">
            <v>1.0474320275781803</v>
          </cell>
          <cell r="P444">
            <v>0.12634552218229331</v>
          </cell>
          <cell r="Q444">
            <v>0.12634552218229331</v>
          </cell>
          <cell r="R444">
            <v>0.12634552218229331</v>
          </cell>
          <cell r="V444" t="str">
            <v>yes</v>
          </cell>
        </row>
        <row r="445">
          <cell r="D445" t="str">
            <v>QB07730616</v>
          </cell>
          <cell r="E445" t="str">
            <v>Rural Press</v>
          </cell>
          <cell r="F445">
            <v>56.631470736076295</v>
          </cell>
          <cell r="G445">
            <v>2.4626973056903054</v>
          </cell>
          <cell r="H445">
            <v>4.9686082416548416</v>
          </cell>
          <cell r="J445">
            <v>0.16925291230459388</v>
          </cell>
          <cell r="K445">
            <v>1.6925291230459386E-2</v>
          </cell>
          <cell r="L445">
            <v>94.926387405291678</v>
          </cell>
          <cell r="O445">
            <v>1.0474320275781803</v>
          </cell>
          <cell r="P445">
            <v>0.12634552218229331</v>
          </cell>
          <cell r="Q445">
            <v>0.12634552218229331</v>
          </cell>
          <cell r="R445">
            <v>0.12634552218229331</v>
          </cell>
          <cell r="V445" t="str">
            <v>no</v>
          </cell>
        </row>
        <row r="446">
          <cell r="D446" t="str">
            <v>3120038031</v>
          </cell>
          <cell r="E446" t="str">
            <v>42 Albert Street</v>
          </cell>
          <cell r="F446">
            <v>231.49046261699573</v>
          </cell>
          <cell r="G446">
            <v>2.4626973056903054</v>
          </cell>
          <cell r="H446">
            <v>4.9686082416548416</v>
          </cell>
          <cell r="J446">
            <v>0.16925291230459388</v>
          </cell>
          <cell r="K446">
            <v>1.6925291230459386E-2</v>
          </cell>
          <cell r="L446">
            <v>127.49325474891141</v>
          </cell>
          <cell r="O446">
            <v>1.0474320275781803</v>
          </cell>
          <cell r="P446">
            <v>0.12634552218229331</v>
          </cell>
          <cell r="Q446">
            <v>0.12634552218229331</v>
          </cell>
          <cell r="R446">
            <v>0.12634552218229331</v>
          </cell>
          <cell r="V446" t="str">
            <v>no</v>
          </cell>
        </row>
        <row r="447">
          <cell r="D447" t="str">
            <v>3117512450</v>
          </cell>
          <cell r="E447" t="str">
            <v>Trinkus Australia</v>
          </cell>
          <cell r="F447">
            <v>162.68765660265214</v>
          </cell>
          <cell r="G447">
            <v>2.4626973056903054</v>
          </cell>
          <cell r="H447">
            <v>4.9686082416548416</v>
          </cell>
          <cell r="J447">
            <v>0.16925291230459388</v>
          </cell>
          <cell r="K447">
            <v>1.6925291230459386E-2</v>
          </cell>
          <cell r="L447">
            <v>193.23007957214389</v>
          </cell>
          <cell r="O447">
            <v>1.0474320275781803</v>
          </cell>
          <cell r="P447">
            <v>0.12634552218229331</v>
          </cell>
          <cell r="Q447">
            <v>0.12634552218229331</v>
          </cell>
          <cell r="R447">
            <v>0.12634552218229331</v>
          </cell>
          <cell r="V447" t="str">
            <v>no</v>
          </cell>
        </row>
        <row r="448">
          <cell r="D448" t="str">
            <v>3117137764</v>
          </cell>
          <cell r="E448" t="str">
            <v>DFO Jindalee</v>
          </cell>
          <cell r="F448">
            <v>58.408556775333942</v>
          </cell>
          <cell r="G448">
            <v>2.4626973056903054</v>
          </cell>
          <cell r="H448">
            <v>4.9686082416548416</v>
          </cell>
          <cell r="J448">
            <v>0.16925291230459388</v>
          </cell>
          <cell r="K448">
            <v>1.6925291230459386E-2</v>
          </cell>
          <cell r="L448">
            <v>174.41366732916356</v>
          </cell>
          <cell r="O448">
            <v>1.0474320275781803</v>
          </cell>
          <cell r="P448">
            <v>0.12634552218229331</v>
          </cell>
          <cell r="Q448">
            <v>0.12634552218229331</v>
          </cell>
          <cell r="R448">
            <v>0.12634552218229331</v>
          </cell>
          <cell r="V448" t="str">
            <v>no</v>
          </cell>
        </row>
        <row r="449">
          <cell r="D449" t="str">
            <v>3117319749</v>
          </cell>
          <cell r="E449" t="str">
            <v>61 Petrie Terrace</v>
          </cell>
          <cell r="F449">
            <v>69.721460869520442</v>
          </cell>
          <cell r="G449">
            <v>2.4626973056903054</v>
          </cell>
          <cell r="H449">
            <v>4.9686082416548416</v>
          </cell>
          <cell r="J449">
            <v>0.16925291230459388</v>
          </cell>
          <cell r="K449">
            <v>1.6925291230459386E-2</v>
          </cell>
          <cell r="L449">
            <v>117.6025765186269</v>
          </cell>
          <cell r="O449">
            <v>1.0474320275781803</v>
          </cell>
          <cell r="P449">
            <v>0.12634552218229331</v>
          </cell>
          <cell r="Q449">
            <v>0.12634552218229331</v>
          </cell>
          <cell r="R449">
            <v>0.12634552218229331</v>
          </cell>
          <cell r="V449" t="str">
            <v>no</v>
          </cell>
        </row>
        <row r="450">
          <cell r="D450" t="str">
            <v>3117400775</v>
          </cell>
          <cell r="E450" t="str">
            <v>University of Queensland - 4 - PAH</v>
          </cell>
          <cell r="F450">
            <v>84.503077519642744</v>
          </cell>
          <cell r="G450">
            <v>2.4626973056903054</v>
          </cell>
          <cell r="H450">
            <v>4.9686082416548416</v>
          </cell>
          <cell r="J450">
            <v>0.16925291230459388</v>
          </cell>
          <cell r="K450">
            <v>1.6925291230459386E-2</v>
          </cell>
          <cell r="L450">
            <v>134.8509544080255</v>
          </cell>
          <cell r="O450">
            <v>1.0474320275781803</v>
          </cell>
          <cell r="P450">
            <v>0.12634552218229331</v>
          </cell>
          <cell r="Q450">
            <v>0.12634552218229331</v>
          </cell>
          <cell r="R450">
            <v>0.12634552218229331</v>
          </cell>
          <cell r="V450" t="str">
            <v>no</v>
          </cell>
        </row>
        <row r="451">
          <cell r="D451" t="str">
            <v>3117087635</v>
          </cell>
          <cell r="E451" t="str">
            <v>10 Browning Street</v>
          </cell>
          <cell r="F451">
            <v>59.451543479840034</v>
          </cell>
          <cell r="G451">
            <v>2.4626973056903054</v>
          </cell>
          <cell r="H451">
            <v>4.9686082416548416</v>
          </cell>
          <cell r="J451">
            <v>0.16925291230459388</v>
          </cell>
          <cell r="K451">
            <v>1.6925291230459386E-2</v>
          </cell>
          <cell r="L451">
            <v>118.20566665461986</v>
          </cell>
          <cell r="O451">
            <v>1.0474320275781803</v>
          </cell>
          <cell r="P451">
            <v>0.12634552218229331</v>
          </cell>
          <cell r="Q451">
            <v>0.12634552218229331</v>
          </cell>
          <cell r="R451">
            <v>0.12634552218229331</v>
          </cell>
          <cell r="V451" t="str">
            <v>no</v>
          </cell>
        </row>
        <row r="452">
          <cell r="D452" t="str">
            <v>3120023671</v>
          </cell>
          <cell r="E452" t="str">
            <v>Kilcoy Pastoral Co - 2</v>
          </cell>
          <cell r="F452">
            <v>58.408556775333942</v>
          </cell>
          <cell r="G452">
            <v>2.4626973056903054</v>
          </cell>
          <cell r="H452">
            <v>4.9686082416548416</v>
          </cell>
          <cell r="J452">
            <v>0.16925291230459388</v>
          </cell>
          <cell r="K452">
            <v>1.6925291230459386E-2</v>
          </cell>
          <cell r="L452">
            <v>122.18606155217337</v>
          </cell>
          <cell r="O452">
            <v>1.0474320275781803</v>
          </cell>
          <cell r="P452">
            <v>0.12634552218229331</v>
          </cell>
          <cell r="Q452">
            <v>0.12634552218229331</v>
          </cell>
          <cell r="R452">
            <v>0.12634552218229331</v>
          </cell>
          <cell r="V452" t="str">
            <v>no</v>
          </cell>
        </row>
        <row r="453">
          <cell r="D453" t="str">
            <v>3120042081</v>
          </cell>
          <cell r="E453" t="str">
            <v>LW3 - Wivenhoe Pump Station</v>
          </cell>
          <cell r="F453">
            <v>50.966177203890361</v>
          </cell>
          <cell r="G453">
            <v>2.4626973056903054</v>
          </cell>
          <cell r="H453">
            <v>4.9686082416548416</v>
          </cell>
          <cell r="J453">
            <v>0.16925291230459388</v>
          </cell>
          <cell r="K453">
            <v>1.6925291230459386E-2</v>
          </cell>
          <cell r="L453">
            <v>177.18788195473121</v>
          </cell>
          <cell r="O453">
            <v>1.0474320275781803</v>
          </cell>
          <cell r="P453">
            <v>0.12634552218229331</v>
          </cell>
          <cell r="Q453">
            <v>0.12634552218229331</v>
          </cell>
          <cell r="R453">
            <v>0.12634552218229331</v>
          </cell>
          <cell r="V453" t="str">
            <v>no</v>
          </cell>
        </row>
        <row r="454">
          <cell r="D454" t="str">
            <v>3117489407</v>
          </cell>
          <cell r="E454" t="str">
            <v>275 George Street</v>
          </cell>
          <cell r="F454">
            <v>86.238488064555128</v>
          </cell>
          <cell r="G454">
            <v>2.4626973056903054</v>
          </cell>
          <cell r="H454">
            <v>4.9686082416548416</v>
          </cell>
          <cell r="J454">
            <v>0.16925291230459388</v>
          </cell>
          <cell r="K454">
            <v>1.6925291230459386E-2</v>
          </cell>
          <cell r="L454">
            <v>221.33407990941578</v>
          </cell>
          <cell r="O454">
            <v>1.0474320275781803</v>
          </cell>
          <cell r="P454">
            <v>0.12634552218229331</v>
          </cell>
          <cell r="Q454">
            <v>0.12634552218229331</v>
          </cell>
          <cell r="R454">
            <v>0.12634552218229331</v>
          </cell>
          <cell r="V454" t="str">
            <v>no</v>
          </cell>
        </row>
        <row r="455">
          <cell r="D455" t="str">
            <v>3120072821</v>
          </cell>
          <cell r="E455" t="str">
            <v>QR Central Station - Platform Lighting - New</v>
          </cell>
          <cell r="F455">
            <v>82.879419814334867</v>
          </cell>
          <cell r="G455">
            <v>2.4626973056903054</v>
          </cell>
          <cell r="H455">
            <v>4.9686082416548416</v>
          </cell>
          <cell r="J455">
            <v>0.16925291230459388</v>
          </cell>
          <cell r="K455">
            <v>1.6925291230459386E-2</v>
          </cell>
          <cell r="L455">
            <v>127.85510883050721</v>
          </cell>
          <cell r="O455">
            <v>1.0474320275781803</v>
          </cell>
          <cell r="P455">
            <v>0.12634552218229331</v>
          </cell>
          <cell r="Q455">
            <v>0.12634552218229331</v>
          </cell>
          <cell r="R455">
            <v>0.12634552218229331</v>
          </cell>
          <cell r="V455" t="str">
            <v>no</v>
          </cell>
        </row>
        <row r="456">
          <cell r="D456" t="str">
            <v>3117309077</v>
          </cell>
          <cell r="E456" t="str">
            <v>Tradecoast Central</v>
          </cell>
          <cell r="F456">
            <v>66.38677457568312</v>
          </cell>
          <cell r="G456">
            <v>2.4626973056903054</v>
          </cell>
          <cell r="H456">
            <v>4.9686082416548416</v>
          </cell>
          <cell r="J456">
            <v>0.16925291230459388</v>
          </cell>
          <cell r="K456">
            <v>1.6925291230459386E-2</v>
          </cell>
          <cell r="L456">
            <v>227.36498126934532</v>
          </cell>
          <cell r="O456">
            <v>1.0474320275781803</v>
          </cell>
          <cell r="P456">
            <v>0.12634552218229331</v>
          </cell>
          <cell r="Q456">
            <v>0.12634552218229331</v>
          </cell>
          <cell r="R456">
            <v>0.12634552218229331</v>
          </cell>
          <cell r="V456" t="str">
            <v>no</v>
          </cell>
        </row>
        <row r="457">
          <cell r="D457" t="str">
            <v>3115665861</v>
          </cell>
          <cell r="E457" t="str">
            <v>Inprint Geebung</v>
          </cell>
          <cell r="F457">
            <v>58.408556775333942</v>
          </cell>
          <cell r="G457">
            <v>2.4626973056903054</v>
          </cell>
          <cell r="H457">
            <v>4.9686082416548416</v>
          </cell>
          <cell r="J457">
            <v>0.16925291230459388</v>
          </cell>
          <cell r="K457">
            <v>1.6925291230459386E-2</v>
          </cell>
          <cell r="L457">
            <v>124.23656801454943</v>
          </cell>
          <cell r="O457">
            <v>1.0474320275781803</v>
          </cell>
          <cell r="P457">
            <v>0.12634552218229331</v>
          </cell>
          <cell r="Q457">
            <v>0.12634552218229331</v>
          </cell>
          <cell r="R457">
            <v>0.12634552218229331</v>
          </cell>
          <cell r="V457" t="str">
            <v>no</v>
          </cell>
        </row>
        <row r="458">
          <cell r="D458" t="str">
            <v>QB00702838</v>
          </cell>
          <cell r="E458" t="str">
            <v>Alphapharm - 1</v>
          </cell>
          <cell r="F458">
            <v>39.325822135568998</v>
          </cell>
          <cell r="G458">
            <v>2.4626973056903054</v>
          </cell>
          <cell r="H458">
            <v>4.9686082416548416</v>
          </cell>
          <cell r="J458">
            <v>0.16925291230459388</v>
          </cell>
          <cell r="K458">
            <v>1.6925291230459386E-2</v>
          </cell>
          <cell r="L458">
            <v>62.118284007274717</v>
          </cell>
          <cell r="O458">
            <v>1.0474320275781803</v>
          </cell>
          <cell r="P458">
            <v>0.12634552218229331</v>
          </cell>
          <cell r="Q458">
            <v>0.12634552218229331</v>
          </cell>
          <cell r="R458">
            <v>0.12634552218229331</v>
          </cell>
          <cell r="V458" t="str">
            <v>yes</v>
          </cell>
        </row>
        <row r="459">
          <cell r="D459" t="str">
            <v>QB00942553</v>
          </cell>
          <cell r="E459" t="str">
            <v>Tubemakers Of Australia</v>
          </cell>
          <cell r="F459">
            <v>33.188013380929092</v>
          </cell>
          <cell r="G459">
            <v>2.4626973056903054</v>
          </cell>
          <cell r="H459">
            <v>4.9686082416548416</v>
          </cell>
          <cell r="J459">
            <v>0.16925291230459388</v>
          </cell>
          <cell r="K459">
            <v>1.6925291230459386E-2</v>
          </cell>
          <cell r="L459">
            <v>81.599542816173653</v>
          </cell>
          <cell r="O459">
            <v>1.0474320275781803</v>
          </cell>
          <cell r="P459">
            <v>0.12634552218229331</v>
          </cell>
          <cell r="Q459">
            <v>0.12634552218229331</v>
          </cell>
          <cell r="R459">
            <v>0.12634552218229331</v>
          </cell>
          <cell r="V459" t="str">
            <v>yes</v>
          </cell>
        </row>
        <row r="460">
          <cell r="D460" t="str">
            <v>QB05383749</v>
          </cell>
          <cell r="E460" t="str">
            <v>Aperio Group (Aust) Pty Ltd</v>
          </cell>
          <cell r="F460">
            <v>45.554740640974565</v>
          </cell>
          <cell r="G460">
            <v>2.4626973056903054</v>
          </cell>
          <cell r="H460">
            <v>4.9686082416548416</v>
          </cell>
          <cell r="J460">
            <v>0.16925291230459388</v>
          </cell>
          <cell r="K460">
            <v>1.6925291230459386E-2</v>
          </cell>
          <cell r="L460">
            <v>72.973906455147969</v>
          </cell>
          <cell r="O460">
            <v>1.0474320275781803</v>
          </cell>
          <cell r="P460">
            <v>0.12634552218229331</v>
          </cell>
          <cell r="Q460">
            <v>0.12634552218229331</v>
          </cell>
          <cell r="R460">
            <v>0.12634552218229331</v>
          </cell>
          <cell r="V460" t="str">
            <v>no</v>
          </cell>
        </row>
        <row r="461">
          <cell r="D461" t="str">
            <v>QB07050011</v>
          </cell>
          <cell r="E461" t="str">
            <v>Brisbane Transit Centre</v>
          </cell>
          <cell r="F461">
            <v>50.238043761332833</v>
          </cell>
          <cell r="G461">
            <v>2.4626973056903054</v>
          </cell>
          <cell r="H461">
            <v>4.9686082416548416</v>
          </cell>
          <cell r="J461">
            <v>0.16925291230459388</v>
          </cell>
          <cell r="K461">
            <v>1.6925291230459386E-2</v>
          </cell>
          <cell r="L461">
            <v>76.351211216708563</v>
          </cell>
          <cell r="O461">
            <v>1.0474320275781803</v>
          </cell>
          <cell r="P461">
            <v>0.12634552218229331</v>
          </cell>
          <cell r="Q461">
            <v>0.12634552218229331</v>
          </cell>
          <cell r="R461">
            <v>0.12634552218229331</v>
          </cell>
          <cell r="V461" t="str">
            <v>yes</v>
          </cell>
        </row>
        <row r="462">
          <cell r="D462" t="str">
            <v>QB09267620</v>
          </cell>
          <cell r="E462" t="str">
            <v>MAM1 - 340 Adelaide Street</v>
          </cell>
          <cell r="F462">
            <v>61.549396367440146</v>
          </cell>
          <cell r="G462">
            <v>2.4626973056903054</v>
          </cell>
          <cell r="H462">
            <v>4.9686082416548416</v>
          </cell>
          <cell r="J462">
            <v>0.16925291230459388</v>
          </cell>
          <cell r="K462">
            <v>1.6925291230459386E-2</v>
          </cell>
          <cell r="L462">
            <v>88.171777882170517</v>
          </cell>
          <cell r="O462">
            <v>1.0474320275781803</v>
          </cell>
          <cell r="P462">
            <v>0.12634552218229331</v>
          </cell>
          <cell r="Q462">
            <v>0.12634552218229331</v>
          </cell>
          <cell r="R462">
            <v>0.12634552218229331</v>
          </cell>
          <cell r="V462" t="str">
            <v>no</v>
          </cell>
        </row>
        <row r="463">
          <cell r="D463" t="str">
            <v>3117240557</v>
          </cell>
          <cell r="E463" t="str">
            <v>WCRWP - Oxley</v>
          </cell>
          <cell r="F463">
            <v>38.499558969123036</v>
          </cell>
          <cell r="G463">
            <v>2.4626973056903054</v>
          </cell>
          <cell r="H463">
            <v>4.9686082416548416</v>
          </cell>
          <cell r="J463">
            <v>0.16925291230459388</v>
          </cell>
          <cell r="K463">
            <v>1.6925291230459386E-2</v>
          </cell>
          <cell r="L463">
            <v>70.92339999277192</v>
          </cell>
          <cell r="O463">
            <v>1.0474320275781803</v>
          </cell>
          <cell r="P463">
            <v>0.12634552218229331</v>
          </cell>
          <cell r="Q463">
            <v>0.12634552218229331</v>
          </cell>
          <cell r="R463">
            <v>0.12634552218229331</v>
          </cell>
          <cell r="V463" t="str">
            <v>yes</v>
          </cell>
        </row>
        <row r="464">
          <cell r="D464" t="str">
            <v>QB13814494</v>
          </cell>
          <cell r="E464" t="str">
            <v>FKP Commercial Property Trust</v>
          </cell>
          <cell r="F464">
            <v>78.580517943809582</v>
          </cell>
          <cell r="G464">
            <v>2.4626973056903054</v>
          </cell>
          <cell r="H464">
            <v>4.9686082416548416</v>
          </cell>
          <cell r="J464">
            <v>0.16925291230459388</v>
          </cell>
          <cell r="K464">
            <v>1.6925291230459386E-2</v>
          </cell>
          <cell r="L464">
            <v>92.755262915717012</v>
          </cell>
          <cell r="O464">
            <v>1.0474320275781803</v>
          </cell>
          <cell r="P464">
            <v>0.12634552218229331</v>
          </cell>
          <cell r="Q464">
            <v>0.12634552218229331</v>
          </cell>
          <cell r="R464">
            <v>0.12634552218229331</v>
          </cell>
          <cell r="V464" t="str">
            <v>no</v>
          </cell>
        </row>
        <row r="465">
          <cell r="D465" t="str">
            <v>QB07242671</v>
          </cell>
          <cell r="E465" t="str">
            <v>Brisbane Ice Sales</v>
          </cell>
          <cell r="F465">
            <v>42.985476672491444</v>
          </cell>
          <cell r="G465">
            <v>2.4626973056903054</v>
          </cell>
          <cell r="H465">
            <v>4.9686082416548416</v>
          </cell>
          <cell r="J465">
            <v>0.16925291230459388</v>
          </cell>
          <cell r="K465">
            <v>1.6925291230459386E-2</v>
          </cell>
          <cell r="L465">
            <v>89.136722099759254</v>
          </cell>
          <cell r="O465">
            <v>1.0474320275781803</v>
          </cell>
          <cell r="P465">
            <v>0.12634552218229331</v>
          </cell>
          <cell r="Q465">
            <v>0.12634552218229331</v>
          </cell>
          <cell r="R465">
            <v>0.12634552218229331</v>
          </cell>
          <cell r="V465" t="str">
            <v>yes</v>
          </cell>
        </row>
        <row r="466">
          <cell r="D466" t="str">
            <v>QB12790478</v>
          </cell>
          <cell r="E466" t="str">
            <v>Brisbane Marriott Hotel</v>
          </cell>
          <cell r="F466">
            <v>40.162065160379647</v>
          </cell>
          <cell r="G466">
            <v>2.4626973056903054</v>
          </cell>
          <cell r="H466">
            <v>4.9686082416548416</v>
          </cell>
          <cell r="J466">
            <v>0.16925291230459388</v>
          </cell>
          <cell r="K466">
            <v>1.6925291230459386E-2</v>
          </cell>
          <cell r="L466">
            <v>72.12958026475782</v>
          </cell>
          <cell r="O466">
            <v>1.0474320275781803</v>
          </cell>
          <cell r="P466">
            <v>0.12634552218229331</v>
          </cell>
          <cell r="Q466">
            <v>0.12634552218229331</v>
          </cell>
          <cell r="R466">
            <v>0.12634552218229331</v>
          </cell>
          <cell r="V466" t="str">
            <v>yes</v>
          </cell>
        </row>
        <row r="467">
          <cell r="D467" t="str">
            <v>QB03020509</v>
          </cell>
          <cell r="E467" t="str">
            <v>BTQ7</v>
          </cell>
          <cell r="F467">
            <v>38.171154137506022</v>
          </cell>
          <cell r="G467">
            <v>2.4626973056903054</v>
          </cell>
          <cell r="H467">
            <v>4.9686082416548416</v>
          </cell>
          <cell r="J467">
            <v>0.16925291230459388</v>
          </cell>
          <cell r="K467">
            <v>1.6925291230459386E-2</v>
          </cell>
          <cell r="L467">
            <v>64.168790469650773</v>
          </cell>
          <cell r="O467">
            <v>1.0474320275781803</v>
          </cell>
          <cell r="P467">
            <v>0.12634552218229331</v>
          </cell>
          <cell r="Q467">
            <v>0.12634552218229331</v>
          </cell>
          <cell r="R467">
            <v>0.12634552218229331</v>
          </cell>
          <cell r="V467" t="str">
            <v>yes</v>
          </cell>
        </row>
        <row r="468">
          <cell r="D468" t="str">
            <v>3115979563</v>
          </cell>
          <cell r="E468" t="str">
            <v>Chevron Renaisance - Tower 1</v>
          </cell>
          <cell r="F468">
            <v>36.154492003114953</v>
          </cell>
          <cell r="G468">
            <v>2.4626973056903054</v>
          </cell>
          <cell r="H468">
            <v>4.9686082416548416</v>
          </cell>
          <cell r="J468">
            <v>0.16925291230459388</v>
          </cell>
          <cell r="K468">
            <v>1.6925291230459386E-2</v>
          </cell>
          <cell r="L468">
            <v>64.892498632842333</v>
          </cell>
          <cell r="O468">
            <v>1.0474320275781803</v>
          </cell>
          <cell r="P468">
            <v>0.12634552218229331</v>
          </cell>
          <cell r="Q468">
            <v>0.12634552218229331</v>
          </cell>
          <cell r="R468">
            <v>0.12634552218229331</v>
          </cell>
          <cell r="V468" t="str">
            <v>yes</v>
          </cell>
        </row>
        <row r="469">
          <cell r="D469" t="str">
            <v>QB08906823</v>
          </cell>
          <cell r="E469" t="str">
            <v>Palperra</v>
          </cell>
          <cell r="F469">
            <v>56.062134565506824</v>
          </cell>
          <cell r="G469">
            <v>2.4626973056903054</v>
          </cell>
          <cell r="H469">
            <v>4.9686082416548416</v>
          </cell>
          <cell r="J469">
            <v>0.16925291230459388</v>
          </cell>
          <cell r="K469">
            <v>1.6925291230459386E-2</v>
          </cell>
          <cell r="L469">
            <v>82.382112576638136</v>
          </cell>
          <cell r="O469">
            <v>1.0474320275781803</v>
          </cell>
          <cell r="P469">
            <v>0.12634552218229331</v>
          </cell>
          <cell r="Q469">
            <v>0.12634552218229331</v>
          </cell>
          <cell r="R469">
            <v>0.12634552218229331</v>
          </cell>
          <cell r="V469" t="str">
            <v>no</v>
          </cell>
        </row>
        <row r="470">
          <cell r="D470" t="str">
            <v>3117361486</v>
          </cell>
          <cell r="E470" t="str">
            <v>RSL Caloundra</v>
          </cell>
          <cell r="F470">
            <v>40.276381909259385</v>
          </cell>
          <cell r="G470">
            <v>2.4626973056903054</v>
          </cell>
          <cell r="H470">
            <v>4.9686082416548416</v>
          </cell>
          <cell r="J470">
            <v>0.16925291230459388</v>
          </cell>
          <cell r="K470">
            <v>1.6925291230459386E-2</v>
          </cell>
          <cell r="L470">
            <v>76.471829243907123</v>
          </cell>
          <cell r="O470">
            <v>1.0474320275781803</v>
          </cell>
          <cell r="P470">
            <v>0.12634552218229331</v>
          </cell>
          <cell r="Q470">
            <v>0.12634552218229331</v>
          </cell>
          <cell r="R470">
            <v>0.12634552218229331</v>
          </cell>
          <cell r="V470" t="str">
            <v>yes</v>
          </cell>
        </row>
        <row r="471">
          <cell r="D471" t="str">
            <v>QB09758089</v>
          </cell>
          <cell r="E471" t="str">
            <v>Southbank Corporation</v>
          </cell>
          <cell r="F471">
            <v>73.906011065290244</v>
          </cell>
          <cell r="G471">
            <v>2.4626973056903054</v>
          </cell>
          <cell r="H471">
            <v>4.9686082416548416</v>
          </cell>
          <cell r="J471">
            <v>0.16925291230459388</v>
          </cell>
          <cell r="K471">
            <v>1.6925291230459386E-2</v>
          </cell>
          <cell r="L471">
            <v>82.623348631035313</v>
          </cell>
          <cell r="O471">
            <v>1.0474320275781803</v>
          </cell>
          <cell r="P471">
            <v>0.12634552218229331</v>
          </cell>
          <cell r="Q471">
            <v>0.12634552218229331</v>
          </cell>
          <cell r="R471">
            <v>0.12634552218229331</v>
          </cell>
          <cell r="V471" t="str">
            <v>no</v>
          </cell>
        </row>
        <row r="472">
          <cell r="D472" t="str">
            <v>QB05372054</v>
          </cell>
          <cell r="E472" t="str">
            <v>Qld DPW - GoPrint - DPW209</v>
          </cell>
          <cell r="F472">
            <v>66.48649564006449</v>
          </cell>
          <cell r="G472">
            <v>2.4626973056903054</v>
          </cell>
          <cell r="H472">
            <v>4.9686082416548416</v>
          </cell>
          <cell r="J472">
            <v>0.16925291230459388</v>
          </cell>
          <cell r="K472">
            <v>1.6925291230459386E-2</v>
          </cell>
          <cell r="L472">
            <v>83.950146930219816</v>
          </cell>
          <cell r="O472">
            <v>1.0474320275781803</v>
          </cell>
          <cell r="P472">
            <v>0.12634552218229331</v>
          </cell>
          <cell r="Q472">
            <v>0.12634552218229331</v>
          </cell>
          <cell r="R472">
            <v>0.12634552218229331</v>
          </cell>
          <cell r="V472" t="str">
            <v>no</v>
          </cell>
        </row>
        <row r="473">
          <cell r="D473" t="str">
            <v>QB07416920</v>
          </cell>
          <cell r="E473" t="str">
            <v>Holiday Inn Brisbane</v>
          </cell>
          <cell r="F473">
            <v>51.474646841090916</v>
          </cell>
          <cell r="G473">
            <v>2.4626973056903054</v>
          </cell>
          <cell r="H473">
            <v>4.9686082416548416</v>
          </cell>
          <cell r="J473">
            <v>0.16925291230459388</v>
          </cell>
          <cell r="K473">
            <v>1.6925291230459386E-2</v>
          </cell>
          <cell r="L473">
            <v>62.238902034473305</v>
          </cell>
          <cell r="O473">
            <v>1.0474320275781803</v>
          </cell>
          <cell r="P473">
            <v>0.12634552218229331</v>
          </cell>
          <cell r="Q473">
            <v>0.12634552218229331</v>
          </cell>
          <cell r="R473">
            <v>0.12634552218229331</v>
          </cell>
          <cell r="V473" t="str">
            <v>yes</v>
          </cell>
        </row>
        <row r="474">
          <cell r="D474" t="str">
            <v>3116764064</v>
          </cell>
          <cell r="E474" t="str">
            <v>Alphapharm - 2</v>
          </cell>
          <cell r="F474">
            <v>54.945496701216598</v>
          </cell>
          <cell r="G474">
            <v>2.4626973056903054</v>
          </cell>
          <cell r="H474">
            <v>4.9686082416548416</v>
          </cell>
          <cell r="J474">
            <v>0.16925291230459388</v>
          </cell>
          <cell r="K474">
            <v>1.6925291230459386E-2</v>
          </cell>
          <cell r="L474">
            <v>70.682163938374728</v>
          </cell>
          <cell r="O474">
            <v>1.0474320275781803</v>
          </cell>
          <cell r="P474">
            <v>0.12634552218229331</v>
          </cell>
          <cell r="Q474">
            <v>0.12634552218229331</v>
          </cell>
          <cell r="R474">
            <v>0.12634552218229331</v>
          </cell>
          <cell r="V474" t="str">
            <v>yes</v>
          </cell>
        </row>
        <row r="475">
          <cell r="D475" t="str">
            <v>QB11560924</v>
          </cell>
          <cell r="E475" t="str">
            <v>Brisbane Convention Centre - 2</v>
          </cell>
          <cell r="F475">
            <v>43.322949354024324</v>
          </cell>
          <cell r="G475">
            <v>2.4626973056903054</v>
          </cell>
          <cell r="H475">
            <v>4.9686082416548416</v>
          </cell>
          <cell r="J475">
            <v>0.16925291230459388</v>
          </cell>
          <cell r="K475">
            <v>1.6925291230459386E-2</v>
          </cell>
          <cell r="L475">
            <v>74.903794890325443</v>
          </cell>
          <cell r="O475">
            <v>1.0474320275781803</v>
          </cell>
          <cell r="P475">
            <v>0.12634552218229331</v>
          </cell>
          <cell r="Q475">
            <v>0.12634552218229331</v>
          </cell>
          <cell r="R475">
            <v>0.12634552218229331</v>
          </cell>
          <cell r="V475" t="str">
            <v>yes</v>
          </cell>
        </row>
        <row r="476">
          <cell r="D476" t="str">
            <v>QB12695131</v>
          </cell>
          <cell r="E476" t="str">
            <v>Radisson Resort</v>
          </cell>
          <cell r="F476">
            <v>55.289430813096011</v>
          </cell>
          <cell r="G476">
            <v>2.4626973056903054</v>
          </cell>
          <cell r="H476">
            <v>4.9686082416548416</v>
          </cell>
          <cell r="J476">
            <v>0.16925291230459388</v>
          </cell>
          <cell r="K476">
            <v>1.6925291230459386E-2</v>
          </cell>
          <cell r="L476">
            <v>72.370816319155011</v>
          </cell>
          <cell r="O476">
            <v>1.0474320275781803</v>
          </cell>
          <cell r="P476">
            <v>0.12634552218229331</v>
          </cell>
          <cell r="Q476">
            <v>0.12634552218229331</v>
          </cell>
          <cell r="R476">
            <v>0.12634552218229331</v>
          </cell>
          <cell r="V476" t="str">
            <v>yes</v>
          </cell>
        </row>
        <row r="477">
          <cell r="D477" t="str">
            <v>QB13615149</v>
          </cell>
          <cell r="E477" t="str">
            <v>Welded Tube Mills - 2</v>
          </cell>
          <cell r="F477">
            <v>26.909933533454126</v>
          </cell>
          <cell r="G477">
            <v>2.4626973056903054</v>
          </cell>
          <cell r="H477">
            <v>4.9686082416548416</v>
          </cell>
          <cell r="J477">
            <v>0.16925291230459388</v>
          </cell>
          <cell r="K477">
            <v>1.6925291230459386E-2</v>
          </cell>
          <cell r="L477">
            <v>108.19437039713675</v>
          </cell>
          <cell r="O477">
            <v>1.0474320275781803</v>
          </cell>
          <cell r="P477">
            <v>0.12634552218229331</v>
          </cell>
          <cell r="Q477">
            <v>0.12634552218229331</v>
          </cell>
          <cell r="R477">
            <v>0.12634552218229331</v>
          </cell>
          <cell r="V477" t="str">
            <v>yes</v>
          </cell>
        </row>
        <row r="478">
          <cell r="D478" t="str">
            <v>3116392388</v>
          </cell>
          <cell r="E478" t="str">
            <v>Almax Aluminium - Lytton</v>
          </cell>
          <cell r="F478">
            <v>48.69489896139013</v>
          </cell>
          <cell r="G478">
            <v>2.4626973056903054</v>
          </cell>
          <cell r="H478">
            <v>4.9686082416548416</v>
          </cell>
          <cell r="J478">
            <v>0.16925291230459388</v>
          </cell>
          <cell r="K478">
            <v>1.6925291230459386E-2</v>
          </cell>
          <cell r="L478">
            <v>115.06959794745647</v>
          </cell>
          <cell r="O478">
            <v>1.0474320275781803</v>
          </cell>
          <cell r="P478">
            <v>0.12634552218229331</v>
          </cell>
          <cell r="Q478">
            <v>0.12634552218229331</v>
          </cell>
          <cell r="R478">
            <v>0.12634552218229331</v>
          </cell>
          <cell r="V478" t="str">
            <v>no</v>
          </cell>
        </row>
        <row r="479">
          <cell r="D479" t="str">
            <v>QB14097800</v>
          </cell>
          <cell r="E479" t="str">
            <v>Rockypoint Power Project</v>
          </cell>
          <cell r="F479">
            <v>557.04210156874649</v>
          </cell>
          <cell r="G479">
            <v>3.8607693927557703E-2</v>
          </cell>
          <cell r="H479">
            <v>0.10883036170905935</v>
          </cell>
          <cell r="J479">
            <v>0.32499976583748702</v>
          </cell>
          <cell r="K479">
            <v>3.2499976583748702E-2</v>
          </cell>
          <cell r="L479">
            <v>0</v>
          </cell>
          <cell r="O479">
            <v>1.0474320275781803</v>
          </cell>
          <cell r="P479">
            <v>0.12634552218229331</v>
          </cell>
          <cell r="Q479">
            <v>0.12634552218229331</v>
          </cell>
          <cell r="R479">
            <v>0.12634552218229331</v>
          </cell>
          <cell r="V479" t="str">
            <v>no</v>
          </cell>
        </row>
        <row r="480">
          <cell r="D480" t="str">
            <v>3114538695</v>
          </cell>
          <cell r="E480" t="str">
            <v>Wivenhoe Hydro Generation</v>
          </cell>
          <cell r="F480">
            <v>182.04375484899643</v>
          </cell>
          <cell r="G480">
            <v>0.94079964839455654</v>
          </cell>
          <cell r="H480">
            <v>2.2542101170471578</v>
          </cell>
          <cell r="J480">
            <v>0.138520139723984</v>
          </cell>
          <cell r="K480">
            <v>1.3852013972398399E-2</v>
          </cell>
          <cell r="L480">
            <v>0</v>
          </cell>
          <cell r="O480">
            <v>1.0474320275781803</v>
          </cell>
          <cell r="P480">
            <v>0.12634552218229331</v>
          </cell>
          <cell r="Q480">
            <v>0.12634552218229331</v>
          </cell>
          <cell r="R480">
            <v>0.12634552218229331</v>
          </cell>
          <cell r="V480" t="str">
            <v>no</v>
          </cell>
        </row>
        <row r="481">
          <cell r="D481" t="str">
            <v>3116578384</v>
          </cell>
          <cell r="E481" t="str">
            <v>001 - Energy Impact - Bromelton</v>
          </cell>
          <cell r="F481">
            <v>147.33754247692542</v>
          </cell>
          <cell r="G481">
            <v>0.94079964839455654</v>
          </cell>
          <cell r="H481">
            <v>2.2542101170471578</v>
          </cell>
          <cell r="J481">
            <v>0.138520139723984</v>
          </cell>
          <cell r="K481">
            <v>1.3852013972398399E-2</v>
          </cell>
          <cell r="L481">
            <v>0</v>
          </cell>
          <cell r="O481">
            <v>1.0474320275781803</v>
          </cell>
          <cell r="P481">
            <v>0.12634552218229331</v>
          </cell>
          <cell r="Q481">
            <v>0.12634552218229331</v>
          </cell>
          <cell r="R481">
            <v>0.12634552218229331</v>
          </cell>
          <cell r="V481" t="str">
            <v>no</v>
          </cell>
        </row>
        <row r="482">
          <cell r="D482" t="str">
            <v>3117546923</v>
          </cell>
          <cell r="E482" t="str">
            <v>Ti Tree Bioenergy</v>
          </cell>
          <cell r="F482">
            <v>174.83888788823583</v>
          </cell>
          <cell r="G482">
            <v>0.94079964839455654</v>
          </cell>
          <cell r="H482">
            <v>2.2542101170471578</v>
          </cell>
          <cell r="J482">
            <v>0.138520139723984</v>
          </cell>
          <cell r="K482">
            <v>1.3852013972398399E-2</v>
          </cell>
          <cell r="L482">
            <v>0</v>
          </cell>
          <cell r="O482">
            <v>1.0474320275781803</v>
          </cell>
          <cell r="P482">
            <v>0.12634552218229331</v>
          </cell>
          <cell r="Q482">
            <v>0.12634552218229331</v>
          </cell>
          <cell r="R482">
            <v>0.12634552218229331</v>
          </cell>
          <cell r="V482" t="str">
            <v>no</v>
          </cell>
        </row>
        <row r="483">
          <cell r="D483" t="str">
            <v>3114523612</v>
          </cell>
          <cell r="E483" t="str">
            <v>009 - Energy Impact - Molindinar</v>
          </cell>
          <cell r="F483">
            <v>70.129648004967692</v>
          </cell>
          <cell r="G483">
            <v>2.4626973056903054</v>
          </cell>
          <cell r="H483">
            <v>4.9686082416548416</v>
          </cell>
          <cell r="J483">
            <v>0.16925291230459388</v>
          </cell>
          <cell r="K483">
            <v>1.6925291230459386E-2</v>
          </cell>
          <cell r="L483">
            <v>0</v>
          </cell>
          <cell r="O483">
            <v>1.0474320275781803</v>
          </cell>
          <cell r="P483">
            <v>0.12634552218229331</v>
          </cell>
          <cell r="Q483">
            <v>0.12634552218229331</v>
          </cell>
          <cell r="R483">
            <v>0.12634552218229331</v>
          </cell>
          <cell r="V483" t="str">
            <v>no</v>
          </cell>
        </row>
        <row r="484">
          <cell r="D484" t="str">
            <v>3115614883</v>
          </cell>
          <cell r="E484" t="str">
            <v>Rochedale Renewable  Energy Facility</v>
          </cell>
          <cell r="F484">
            <v>23.562294325361254</v>
          </cell>
          <cell r="G484">
            <v>2.4626973056903054</v>
          </cell>
          <cell r="H484">
            <v>4.9686082416548416</v>
          </cell>
          <cell r="J484">
            <v>0.16925291230459388</v>
          </cell>
          <cell r="K484">
            <v>1.6925291230459386E-2</v>
          </cell>
          <cell r="L484">
            <v>0</v>
          </cell>
          <cell r="O484">
            <v>1.0474320275781803</v>
          </cell>
          <cell r="P484">
            <v>0.12634552218229331</v>
          </cell>
          <cell r="Q484">
            <v>0.12634552218229331</v>
          </cell>
          <cell r="R484">
            <v>0.12634552218229331</v>
          </cell>
          <cell r="V484" t="str">
            <v>yes</v>
          </cell>
        </row>
        <row r="485">
          <cell r="D485" t="str">
            <v>3115778711</v>
          </cell>
          <cell r="E485" t="str">
            <v>Roghan Road LFG Power Station</v>
          </cell>
          <cell r="F485">
            <v>20.581146997990796</v>
          </cell>
          <cell r="G485">
            <v>2.4626973056903054</v>
          </cell>
          <cell r="H485">
            <v>4.9686082416548416</v>
          </cell>
          <cell r="J485">
            <v>0.16925291230459388</v>
          </cell>
          <cell r="K485">
            <v>1.6925291230459386E-2</v>
          </cell>
          <cell r="L485">
            <v>0</v>
          </cell>
          <cell r="O485">
            <v>1.0474320275781803</v>
          </cell>
          <cell r="P485">
            <v>0.12634552218229331</v>
          </cell>
          <cell r="Q485">
            <v>0.12634552218229331</v>
          </cell>
          <cell r="R485">
            <v>0.12634552218229331</v>
          </cell>
          <cell r="V485" t="str">
            <v>yes</v>
          </cell>
        </row>
        <row r="486">
          <cell r="D486" t="str">
            <v>3114809028</v>
          </cell>
          <cell r="E486" t="str">
            <v>Stapylton Landfill Site</v>
          </cell>
          <cell r="F486">
            <v>64.394187794453188</v>
          </cell>
          <cell r="G486">
            <v>2.4626973056903054</v>
          </cell>
          <cell r="H486">
            <v>4.9686082416548416</v>
          </cell>
          <cell r="J486">
            <v>0.16925291230459388</v>
          </cell>
          <cell r="K486">
            <v>1.6925291230459386E-2</v>
          </cell>
          <cell r="L486">
            <v>0</v>
          </cell>
          <cell r="O486">
            <v>1.0474320275781803</v>
          </cell>
          <cell r="P486">
            <v>0.12634552218229331</v>
          </cell>
          <cell r="Q486">
            <v>0.12634552218229331</v>
          </cell>
          <cell r="R486">
            <v>0.12634552218229331</v>
          </cell>
          <cell r="V486" t="str">
            <v>no</v>
          </cell>
        </row>
        <row r="487">
          <cell r="D487" t="str">
            <v>3114536102</v>
          </cell>
          <cell r="E487" t="str">
            <v>Energy Impact - Arundel</v>
          </cell>
          <cell r="F487">
            <v>74.463958259426732</v>
          </cell>
          <cell r="G487">
            <v>2.4626973056903054</v>
          </cell>
          <cell r="H487">
            <v>4.9686082416548416</v>
          </cell>
          <cell r="J487">
            <v>0.16925291230459388</v>
          </cell>
          <cell r="K487">
            <v>1.6925291230459386E-2</v>
          </cell>
          <cell r="L487">
            <v>0</v>
          </cell>
          <cell r="O487">
            <v>1.0474320275781803</v>
          </cell>
          <cell r="P487">
            <v>0.12634552218229331</v>
          </cell>
          <cell r="Q487">
            <v>0.12634552218229331</v>
          </cell>
          <cell r="R487">
            <v>0.12634552218229331</v>
          </cell>
          <cell r="V487" t="str">
            <v>no</v>
          </cell>
        </row>
        <row r="488">
          <cell r="D488" t="str">
            <v>3120027135</v>
          </cell>
          <cell r="E488" t="str">
            <v>007 - GCC - Morayfield North</v>
          </cell>
          <cell r="F488">
            <v>39.463613670480093</v>
          </cell>
          <cell r="G488">
            <v>2.4626973056903054</v>
          </cell>
          <cell r="H488">
            <v>4.9686082416548416</v>
          </cell>
          <cell r="J488">
            <v>0.16925291230459388</v>
          </cell>
          <cell r="K488">
            <v>1.6925291230459386E-2</v>
          </cell>
          <cell r="L488">
            <v>0</v>
          </cell>
          <cell r="O488">
            <v>1.0474320275781803</v>
          </cell>
          <cell r="P488">
            <v>0.12634552218229331</v>
          </cell>
          <cell r="Q488">
            <v>0.12634552218229331</v>
          </cell>
          <cell r="R488">
            <v>0.12634552218229331</v>
          </cell>
          <cell r="V488" t="str">
            <v>no</v>
          </cell>
        </row>
        <row r="489">
          <cell r="D489" t="str">
            <v>3120027132</v>
          </cell>
          <cell r="E489" t="str">
            <v>004 - GCC - Redland Bay - 1</v>
          </cell>
          <cell r="F489">
            <v>64.394187794453188</v>
          </cell>
          <cell r="G489">
            <v>2.4626973056903054</v>
          </cell>
          <cell r="H489">
            <v>4.9686082416548416</v>
          </cell>
          <cell r="J489">
            <v>0.16925291230459388</v>
          </cell>
          <cell r="K489">
            <v>1.6925291230459386E-2</v>
          </cell>
          <cell r="L489">
            <v>0</v>
          </cell>
          <cell r="O489">
            <v>1.0474320275781803</v>
          </cell>
          <cell r="P489">
            <v>0.12634552218229331</v>
          </cell>
          <cell r="Q489">
            <v>0.12634552218229331</v>
          </cell>
          <cell r="R489">
            <v>0.12634552218229331</v>
          </cell>
          <cell r="V489" t="str">
            <v>no</v>
          </cell>
        </row>
        <row r="490">
          <cell r="D490" t="str">
            <v>3120027133</v>
          </cell>
          <cell r="E490" t="str">
            <v>005 - GCC - Redland Bay - 2</v>
          </cell>
          <cell r="F490">
            <v>64.394187794453188</v>
          </cell>
          <cell r="G490">
            <v>2.4626973056903054</v>
          </cell>
          <cell r="H490">
            <v>4.9686082416548416</v>
          </cell>
          <cell r="J490">
            <v>0.16925291230459388</v>
          </cell>
          <cell r="K490">
            <v>1.6925291230459386E-2</v>
          </cell>
          <cell r="L490">
            <v>0</v>
          </cell>
          <cell r="O490">
            <v>1.0474320275781803</v>
          </cell>
          <cell r="P490">
            <v>0.12634552218229331</v>
          </cell>
          <cell r="Q490">
            <v>0.12634552218229331</v>
          </cell>
          <cell r="R490">
            <v>0.12634552218229331</v>
          </cell>
          <cell r="V490" t="str">
            <v>no</v>
          </cell>
        </row>
        <row r="491">
          <cell r="D491" t="str">
            <v>3120027134</v>
          </cell>
          <cell r="E491" t="str">
            <v>006 - GCC - Redland Bay - 3</v>
          </cell>
          <cell r="F491">
            <v>64.394187794453188</v>
          </cell>
          <cell r="G491">
            <v>2.4626973056903054</v>
          </cell>
          <cell r="H491">
            <v>4.9686082416548416</v>
          </cell>
          <cell r="J491">
            <v>0.16925291230459388</v>
          </cell>
          <cell r="K491">
            <v>1.6925291230459386E-2</v>
          </cell>
          <cell r="L491">
            <v>0</v>
          </cell>
          <cell r="O491">
            <v>1.0474320275781803</v>
          </cell>
          <cell r="P491">
            <v>0.12634552218229331</v>
          </cell>
          <cell r="Q491">
            <v>0.12634552218229331</v>
          </cell>
          <cell r="R491">
            <v>0.12634552218229331</v>
          </cell>
          <cell r="V491" t="str">
            <v>no</v>
          </cell>
        </row>
        <row r="492">
          <cell r="D492" t="str">
            <v>3120026978</v>
          </cell>
          <cell r="E492" t="str">
            <v>011 - Energy Impact Kilcoy - 2</v>
          </cell>
          <cell r="F492">
            <v>23.402065022777983</v>
          </cell>
          <cell r="G492">
            <v>2.4626973056903054</v>
          </cell>
          <cell r="H492">
            <v>4.9686082416548416</v>
          </cell>
          <cell r="J492">
            <v>0.16925291230459388</v>
          </cell>
          <cell r="K492">
            <v>1.6925291230459386E-2</v>
          </cell>
          <cell r="L492">
            <v>0</v>
          </cell>
          <cell r="O492">
            <v>1.0474320275781803</v>
          </cell>
          <cell r="P492">
            <v>0.12634552218229331</v>
          </cell>
          <cell r="Q492">
            <v>0.12634552218229331</v>
          </cell>
          <cell r="R492">
            <v>0.12634552218229331</v>
          </cell>
          <cell r="V492" t="str">
            <v>no</v>
          </cell>
        </row>
        <row r="493">
          <cell r="D493" t="str">
            <v>3120026980</v>
          </cell>
          <cell r="E493" t="str">
            <v>012 - Energy Impact Kilcoy - 3</v>
          </cell>
          <cell r="F493">
            <v>23.402065022777983</v>
          </cell>
          <cell r="G493">
            <v>2.4626973056903054</v>
          </cell>
          <cell r="H493">
            <v>4.9686082416548416</v>
          </cell>
          <cell r="J493">
            <v>0.16925291230459388</v>
          </cell>
          <cell r="K493">
            <v>1.6925291230459386E-2</v>
          </cell>
          <cell r="L493">
            <v>0</v>
          </cell>
          <cell r="O493">
            <v>1.0474320275781803</v>
          </cell>
          <cell r="P493">
            <v>0.12634552218229331</v>
          </cell>
          <cell r="Q493">
            <v>0.12634552218229331</v>
          </cell>
          <cell r="R493">
            <v>0.12634552218229331</v>
          </cell>
          <cell r="V493" t="str">
            <v>no</v>
          </cell>
        </row>
        <row r="494">
          <cell r="D494" t="str">
            <v>QB12494704</v>
          </cell>
          <cell r="E494" t="str">
            <v>Energy Developments (EGL Group)</v>
          </cell>
          <cell r="F494">
            <v>16.400819357521456</v>
          </cell>
          <cell r="G494">
            <v>2.4626973056903054</v>
          </cell>
          <cell r="H494">
            <v>4.9686082416548416</v>
          </cell>
          <cell r="J494">
            <v>0.16925291230459388</v>
          </cell>
          <cell r="K494">
            <v>1.6925291230459386E-2</v>
          </cell>
          <cell r="L494">
            <v>0</v>
          </cell>
          <cell r="O494">
            <v>1.0474320275781803</v>
          </cell>
          <cell r="P494">
            <v>0.12634552218229331</v>
          </cell>
          <cell r="Q494">
            <v>0.12634552218229331</v>
          </cell>
          <cell r="R494">
            <v>0.12634552218229331</v>
          </cell>
          <cell r="V494" t="str">
            <v>yes</v>
          </cell>
        </row>
        <row r="495">
          <cell r="D495" t="str">
            <v>3115614891</v>
          </cell>
          <cell r="E495" t="str">
            <v>Whitwood Road Renewable Energy Facility</v>
          </cell>
          <cell r="F495">
            <v>17.578688110705862</v>
          </cell>
          <cell r="G495">
            <v>2.4626973056903054</v>
          </cell>
          <cell r="H495">
            <v>4.9686082416548416</v>
          </cell>
          <cell r="J495">
            <v>0.16925291230459388</v>
          </cell>
          <cell r="K495">
            <v>1.6925291230459386E-2</v>
          </cell>
          <cell r="L495">
            <v>0</v>
          </cell>
          <cell r="O495">
            <v>1.0474320275781803</v>
          </cell>
          <cell r="P495">
            <v>0.12634552218229331</v>
          </cell>
          <cell r="Q495">
            <v>0.12634552218229331</v>
          </cell>
          <cell r="R495">
            <v>0.12634552218229331</v>
          </cell>
          <cell r="V495" t="str">
            <v>yes</v>
          </cell>
        </row>
        <row r="496">
          <cell r="C496">
            <v>8000</v>
          </cell>
          <cell r="D496" t="str">
            <v>n/a</v>
          </cell>
          <cell r="E496" t="str">
            <v>HV Demand</v>
          </cell>
          <cell r="F496">
            <v>37.121949143293456</v>
          </cell>
          <cell r="H496">
            <v>7.4357990105110261</v>
          </cell>
          <cell r="I496">
            <v>0.17501882478744718</v>
          </cell>
          <cell r="J496">
            <v>0.17501882478744718</v>
          </cell>
          <cell r="K496">
            <v>0.17501882478744718</v>
          </cell>
          <cell r="L496">
            <v>9.3996420789519597</v>
          </cell>
          <cell r="O496">
            <v>1.4925117022018572</v>
          </cell>
          <cell r="P496">
            <v>1.1874945614365131</v>
          </cell>
          <cell r="Q496">
            <v>1.1874945614365131</v>
          </cell>
          <cell r="R496">
            <v>1.1874945614365131</v>
          </cell>
        </row>
        <row r="497">
          <cell r="C497">
            <v>8100</v>
          </cell>
          <cell r="D497" t="str">
            <v>n/a</v>
          </cell>
          <cell r="E497" t="str">
            <v>Large Demand</v>
          </cell>
          <cell r="F497">
            <v>32.351222628449477</v>
          </cell>
          <cell r="H497">
            <v>9.449282662799865</v>
          </cell>
          <cell r="I497">
            <v>0.18757077148753906</v>
          </cell>
          <cell r="J497">
            <v>0.18757077148753906</v>
          </cell>
          <cell r="K497">
            <v>0.18757077148753906</v>
          </cell>
          <cell r="L497">
            <v>9.3998221306827325</v>
          </cell>
          <cell r="O497">
            <v>1.4926587636107618</v>
          </cell>
          <cell r="P497">
            <v>1.187342198326742</v>
          </cell>
          <cell r="Q497">
            <v>1.187342198326742</v>
          </cell>
          <cell r="R497">
            <v>1.187342198326742</v>
          </cell>
          <cell r="V497">
            <v>73</v>
          </cell>
        </row>
        <row r="498">
          <cell r="C498">
            <v>8200</v>
          </cell>
          <cell r="D498" t="str">
            <v>n/a</v>
          </cell>
          <cell r="E498" t="str">
            <v>Medium Demand</v>
          </cell>
          <cell r="F498">
            <v>13.118457408538587</v>
          </cell>
          <cell r="H498">
            <v>10.88511343304196</v>
          </cell>
          <cell r="I498">
            <v>0.30547987081801886</v>
          </cell>
          <cell r="J498">
            <v>0.30547987081801886</v>
          </cell>
          <cell r="K498">
            <v>0.30547987081801886</v>
          </cell>
          <cell r="L498">
            <v>9.3997502011710132</v>
          </cell>
          <cell r="O498">
            <v>1.4932221366675922</v>
          </cell>
          <cell r="P498">
            <v>1.1865699737690241</v>
          </cell>
          <cell r="Q498">
            <v>1.1865699737690241</v>
          </cell>
          <cell r="R498">
            <v>1.1865699737690241</v>
          </cell>
        </row>
        <row r="499">
          <cell r="C499">
            <v>8300</v>
          </cell>
          <cell r="D499" t="str">
            <v>n/a</v>
          </cell>
          <cell r="E499" t="str">
            <v>Small Demand</v>
          </cell>
          <cell r="F499">
            <v>1.3200570142186532</v>
          </cell>
          <cell r="H499">
            <v>12.155035144036894</v>
          </cell>
          <cell r="I499">
            <v>0.85352135522934736</v>
          </cell>
          <cell r="J499">
            <v>0.85352135522934736</v>
          </cell>
          <cell r="K499">
            <v>0.85352135522934736</v>
          </cell>
          <cell r="L499">
            <v>1.6349841817788762</v>
          </cell>
          <cell r="O499">
            <v>1.492640327697363</v>
          </cell>
          <cell r="P499">
            <v>1.187238079254975</v>
          </cell>
          <cell r="Q499">
            <v>1.187238079254975</v>
          </cell>
          <cell r="R499">
            <v>1.187238079254975</v>
          </cell>
        </row>
        <row r="500">
          <cell r="C500">
            <v>8600</v>
          </cell>
          <cell r="D500" t="str">
            <v>n/a</v>
          </cell>
          <cell r="E500" t="str">
            <v>Medium</v>
          </cell>
          <cell r="F500">
            <v>0.62773594139419253</v>
          </cell>
          <cell r="I500">
            <v>7.1300400212785444</v>
          </cell>
          <cell r="J500">
            <v>7.1300400212785444</v>
          </cell>
          <cell r="K500">
            <v>7.1300400212785444</v>
          </cell>
          <cell r="L500">
            <v>0.74871594381244422</v>
          </cell>
          <cell r="P500">
            <v>1.2565978377421361</v>
          </cell>
          <cell r="Q500">
            <v>1.2565978377421361</v>
          </cell>
          <cell r="R500">
            <v>1.2565978377421361</v>
          </cell>
        </row>
        <row r="501">
          <cell r="C501">
            <v>8800</v>
          </cell>
          <cell r="D501" t="str">
            <v>n/a</v>
          </cell>
          <cell r="E501" t="str">
            <v>Medium TOU</v>
          </cell>
          <cell r="F501">
            <v>0.62772272634191795</v>
          </cell>
          <cell r="I501">
            <v>6.5665403678504086</v>
          </cell>
          <cell r="J501">
            <v>7.1634985831095364</v>
          </cell>
          <cell r="K501">
            <v>5.96958215259128</v>
          </cell>
          <cell r="L501">
            <v>0.74897556046496705</v>
          </cell>
          <cell r="P501">
            <v>1.2574070719714201</v>
          </cell>
          <cell r="Q501">
            <v>1.2574070719714201</v>
          </cell>
          <cell r="R501">
            <v>1.2574070719714201</v>
          </cell>
        </row>
        <row r="502">
          <cell r="C502">
            <v>8500</v>
          </cell>
          <cell r="D502" t="str">
            <v>n/a</v>
          </cell>
          <cell r="E502" t="str">
            <v>Small</v>
          </cell>
          <cell r="F502">
            <v>0.27458726699928127</v>
          </cell>
          <cell r="I502">
            <v>7.3527794972051437</v>
          </cell>
          <cell r="J502">
            <v>7.3527794972051437</v>
          </cell>
          <cell r="K502">
            <v>7.3527794972051437</v>
          </cell>
          <cell r="L502">
            <v>5.9333156901952414E-2</v>
          </cell>
          <cell r="P502">
            <v>1.4708742325795678</v>
          </cell>
          <cell r="Q502">
            <v>1.4708742325795678</v>
          </cell>
          <cell r="R502">
            <v>1.4708742325795678</v>
          </cell>
        </row>
        <row r="503">
          <cell r="C503">
            <v>8700</v>
          </cell>
          <cell r="D503" t="str">
            <v>n/a</v>
          </cell>
          <cell r="E503" t="str">
            <v>Small TOU</v>
          </cell>
          <cell r="F503">
            <v>0.27457378365471352</v>
          </cell>
          <cell r="I503">
            <v>6.8108250287981429</v>
          </cell>
          <cell r="J503">
            <v>7.4299909405070643</v>
          </cell>
          <cell r="K503">
            <v>6.1916591170892206</v>
          </cell>
          <cell r="L503">
            <v>5.9344371411268082E-2</v>
          </cell>
          <cell r="P503">
            <v>1.4712167297227201</v>
          </cell>
          <cell r="Q503">
            <v>1.4712167297227201</v>
          </cell>
          <cell r="R503">
            <v>1.4712167297227201</v>
          </cell>
        </row>
        <row r="504">
          <cell r="C504">
            <v>8400</v>
          </cell>
          <cell r="D504" t="str">
            <v>n/a</v>
          </cell>
          <cell r="E504" t="str">
            <v>Domestic</v>
          </cell>
          <cell r="F504">
            <v>0.27458726699928127</v>
          </cell>
          <cell r="I504">
            <v>7.3527794972051437</v>
          </cell>
          <cell r="J504">
            <v>7.3527794972051437</v>
          </cell>
          <cell r="K504">
            <v>7.3527794972051437</v>
          </cell>
          <cell r="L504">
            <v>5.9333156901952414E-2</v>
          </cell>
          <cell r="P504">
            <v>1.4708742325795678</v>
          </cell>
          <cell r="Q504">
            <v>1.4708742325795678</v>
          </cell>
          <cell r="R504">
            <v>1.4708742325795678</v>
          </cell>
        </row>
        <row r="505">
          <cell r="C505">
            <v>9000</v>
          </cell>
          <cell r="D505" t="str">
            <v>n/a</v>
          </cell>
          <cell r="E505" t="str">
            <v>Controlled Load 1</v>
          </cell>
          <cell r="F505">
            <v>0.10469887377114025</v>
          </cell>
          <cell r="I505">
            <v>0.54066812980671874</v>
          </cell>
          <cell r="J505">
            <v>0.54066812980671874</v>
          </cell>
          <cell r="K505">
            <v>0.54066812980671874</v>
          </cell>
          <cell r="L505">
            <v>2.3557630586600966E-3</v>
          </cell>
          <cell r="P505">
            <v>0.21756612485679874</v>
          </cell>
          <cell r="Q505">
            <v>0.21756612485679874</v>
          </cell>
          <cell r="R505">
            <v>0.21756612485679874</v>
          </cell>
        </row>
        <row r="506">
          <cell r="C506">
            <v>9100</v>
          </cell>
          <cell r="D506" t="str">
            <v>n/a</v>
          </cell>
          <cell r="E506" t="str">
            <v>Controlled Load 2</v>
          </cell>
          <cell r="F506">
            <v>0.10469673678696388</v>
          </cell>
          <cell r="I506">
            <v>1.6806757174666314</v>
          </cell>
          <cell r="J506">
            <v>1.6806757174666314</v>
          </cell>
          <cell r="K506">
            <v>1.6806757174666314</v>
          </cell>
          <cell r="L506">
            <v>2.3576517856593168E-3</v>
          </cell>
          <cell r="P506">
            <v>0.21756860189602176</v>
          </cell>
          <cell r="Q506">
            <v>0.21756860189602176</v>
          </cell>
          <cell r="R506">
            <v>0.21756860189602176</v>
          </cell>
        </row>
        <row r="507">
          <cell r="C507">
            <v>9400</v>
          </cell>
          <cell r="D507" t="str">
            <v>n/a</v>
          </cell>
          <cell r="E507" t="str">
            <v>Street Lighting</v>
          </cell>
          <cell r="I507">
            <v>4.6521529806339945</v>
          </cell>
          <cell r="J507">
            <v>4.6521529806339945</v>
          </cell>
          <cell r="K507">
            <v>4.6521529806339945</v>
          </cell>
          <cell r="P507">
            <v>1.8203763719502644</v>
          </cell>
          <cell r="Q507">
            <v>1.8203763719502644</v>
          </cell>
          <cell r="R507">
            <v>1.8203763719502644</v>
          </cell>
        </row>
        <row r="508">
          <cell r="C508">
            <v>9500</v>
          </cell>
          <cell r="D508" t="str">
            <v>n/a</v>
          </cell>
          <cell r="E508" t="str">
            <v>Watchman Lights</v>
          </cell>
          <cell r="I508">
            <v>4.6521529806339945</v>
          </cell>
          <cell r="J508">
            <v>4.6521529806339945</v>
          </cell>
          <cell r="K508">
            <v>4.6521529806339945</v>
          </cell>
          <cell r="P508">
            <v>1.8203763719502644</v>
          </cell>
          <cell r="Q508">
            <v>1.8203763719502644</v>
          </cell>
          <cell r="R508">
            <v>1.8203763719502644</v>
          </cell>
        </row>
        <row r="509">
          <cell r="C509">
            <v>9600</v>
          </cell>
          <cell r="D509" t="str">
            <v>n/a</v>
          </cell>
          <cell r="E509" t="str">
            <v>Unmetered</v>
          </cell>
          <cell r="I509">
            <v>4.6521529806339945</v>
          </cell>
          <cell r="J509">
            <v>4.6521529806339945</v>
          </cell>
          <cell r="K509">
            <v>4.6521529806339945</v>
          </cell>
          <cell r="P509">
            <v>1.8203763719502644</v>
          </cell>
          <cell r="Q509">
            <v>1.8203763719502644</v>
          </cell>
          <cell r="R509">
            <v>1.8203763719502644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Inputs"/>
      <sheetName val="Revenue Proportions"/>
      <sheetName val="Comparison of smoothing"/>
      <sheetName val="Standard Estimates"/>
      <sheetName val="Estimates"/>
      <sheetName val="Depn"/>
    </sheetNames>
    <sheetDataSet>
      <sheetData sheetId="0"/>
      <sheetData sheetId="1">
        <row r="3">
          <cell r="C3" t="str">
            <v>2014/15</v>
          </cell>
          <cell r="D3" t="str">
            <v>2015/16</v>
          </cell>
          <cell r="E3" t="str">
            <v>2016/17</v>
          </cell>
          <cell r="F3" t="str">
            <v>2017/18</v>
          </cell>
          <cell r="G3" t="str">
            <v>2018/19</v>
          </cell>
          <cell r="H3" t="str">
            <v>2019/20</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mpts"/>
      <sheetName val="Overview"/>
      <sheetName val="Summary"/>
      <sheetName val="Summary Board Report YTD ONLY"/>
      <sheetName val="Summary Board Report by Month"/>
      <sheetName val="Forecast &amp; BUD"/>
      <sheetName val=" Forecast Summary"/>
      <sheetName val="BUD by Qty"/>
      <sheetName val="FORECAST CALCULATION"/>
      <sheetName val="Flex Budget"/>
      <sheetName val="Summary for Reg"/>
      <sheetName val="Streetllightling Detail"/>
      <sheetName val="FBS Unit Costing"/>
      <sheetName val="FEE BASED BILLINGS"/>
      <sheetName val="FEE BASED BILLINGS DETAIL"/>
      <sheetName val="FEE BASED BILLINGS - NO CHARGE"/>
      <sheetName val="FEE BASED BILLINGS by rate"/>
      <sheetName val="Product WO PIVOT"/>
      <sheetName val="Activity PIVOT"/>
      <sheetName val="Product PIVOT"/>
      <sheetName val="P001"/>
      <sheetName val="St Light Activity PIVOT"/>
      <sheetName val="MSR to GL reconciliation"/>
      <sheetName val="FRC 213 &amp; 013 PIVOT"/>
      <sheetName val="ACS Products"/>
      <sheetName val="ACS Activities"/>
      <sheetName val="MSR246"/>
      <sheetName val="FRC 213 &amp; 013"/>
      <sheetName val="FBS ACT Summary"/>
      <sheetName val="QUOTED ACT Summary"/>
      <sheetName val="Lookups"/>
      <sheetName val="Forecast"/>
      <sheetName val="Budget"/>
      <sheetName val="instructions"/>
      <sheetName val="To 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Cost Type</v>
          </cell>
          <cell r="B1" t="str">
            <v>Service Type</v>
          </cell>
          <cell r="C1" t="str">
            <v>Grouping (09/10)</v>
          </cell>
          <cell r="D1" t="str">
            <v>Tariff Schedule Grouping (10/11)</v>
          </cell>
          <cell r="E1" t="str">
            <v>SubGroup</v>
          </cell>
          <cell r="F1" t="str">
            <v>Product (Charge) Code Trimmed</v>
          </cell>
          <cell r="G1" t="str">
            <v>Market Outcome Status</v>
          </cell>
          <cell r="H1" t="str">
            <v>Market Exception Description</v>
          </cell>
          <cell r="I1" t="str">
            <v>Weighting</v>
          </cell>
          <cell r="J1" t="str">
            <v>09/10 Rate</v>
          </cell>
          <cell r="K1" t="str">
            <v>10/11 Rate</v>
          </cell>
          <cell r="L1" t="str">
            <v>Period</v>
          </cell>
          <cell r="M1" t="str">
            <v>AMT</v>
          </cell>
          <cell r="N1" t="str">
            <v>Services</v>
          </cell>
          <cell r="O1" t="str">
            <v>Weighted Services</v>
          </cell>
        </row>
        <row r="2">
          <cell r="G2" t="str">
            <v>Complete</v>
          </cell>
        </row>
        <row r="3">
          <cell r="G3" t="str">
            <v>Complete</v>
          </cell>
        </row>
        <row r="4">
          <cell r="G4" t="str">
            <v>Complete</v>
          </cell>
        </row>
        <row r="5">
          <cell r="G5" t="str">
            <v>Complete</v>
          </cell>
        </row>
        <row r="6">
          <cell r="G6" t="str">
            <v>Complete</v>
          </cell>
        </row>
        <row r="7">
          <cell r="G7" t="str">
            <v>Complete</v>
          </cell>
        </row>
        <row r="8">
          <cell r="G8" t="str">
            <v>Complete</v>
          </cell>
        </row>
        <row r="9">
          <cell r="G9" t="str">
            <v>Complete</v>
          </cell>
        </row>
        <row r="10">
          <cell r="G10" t="str">
            <v>Complete</v>
          </cell>
        </row>
        <row r="11">
          <cell r="G11" t="str">
            <v>Complete</v>
          </cell>
        </row>
        <row r="12">
          <cell r="G12" t="str">
            <v>Complete</v>
          </cell>
        </row>
        <row r="13">
          <cell r="G13" t="str">
            <v>Complete</v>
          </cell>
        </row>
        <row r="14">
          <cell r="G14" t="str">
            <v>Complete</v>
          </cell>
        </row>
        <row r="15">
          <cell r="G15" t="str">
            <v>Complete</v>
          </cell>
        </row>
        <row r="16">
          <cell r="G16" t="str">
            <v>Complete</v>
          </cell>
        </row>
        <row r="17">
          <cell r="G17" t="str">
            <v>Complete</v>
          </cell>
        </row>
        <row r="18">
          <cell r="G18" t="str">
            <v>Complete</v>
          </cell>
        </row>
        <row r="19">
          <cell r="G19" t="str">
            <v>Complete</v>
          </cell>
        </row>
        <row r="20">
          <cell r="G20" t="str">
            <v>Complete</v>
          </cell>
        </row>
        <row r="21">
          <cell r="G21" t="str">
            <v>Complete</v>
          </cell>
        </row>
        <row r="22">
          <cell r="G22" t="str">
            <v>Complete</v>
          </cell>
        </row>
        <row r="23">
          <cell r="G23" t="str">
            <v>Complete</v>
          </cell>
        </row>
        <row r="24">
          <cell r="G24" t="str">
            <v>Incomplete</v>
          </cell>
        </row>
        <row r="25">
          <cell r="G25" t="str">
            <v>Incomplete</v>
          </cell>
        </row>
        <row r="26">
          <cell r="G26" t="str">
            <v>Incomplete</v>
          </cell>
        </row>
        <row r="27">
          <cell r="G27" t="str">
            <v>Incomplete</v>
          </cell>
        </row>
        <row r="28">
          <cell r="G28" t="str">
            <v>Incomplete</v>
          </cell>
        </row>
        <row r="29">
          <cell r="G29" t="str">
            <v>Incomplete</v>
          </cell>
        </row>
        <row r="30">
          <cell r="G30" t="str">
            <v>Incomplete</v>
          </cell>
        </row>
        <row r="31">
          <cell r="G31" t="str">
            <v>Incomplete</v>
          </cell>
        </row>
        <row r="32">
          <cell r="G32" t="str">
            <v>Incomplete</v>
          </cell>
        </row>
        <row r="33">
          <cell r="G33" t="str">
            <v>Incomplete</v>
          </cell>
        </row>
        <row r="34">
          <cell r="G34" t="str">
            <v>Incomplete</v>
          </cell>
        </row>
        <row r="35">
          <cell r="G35" t="str">
            <v>Incomplete</v>
          </cell>
        </row>
        <row r="36">
          <cell r="G36" t="str">
            <v>Incomplete</v>
          </cell>
        </row>
        <row r="37">
          <cell r="G37" t="str">
            <v>Incomplete</v>
          </cell>
        </row>
        <row r="38">
          <cell r="G38" t="str">
            <v>Incomplete</v>
          </cell>
        </row>
        <row r="39">
          <cell r="G39" t="str">
            <v>Incomplete</v>
          </cell>
        </row>
        <row r="40">
          <cell r="G40" t="str">
            <v>Incomplete</v>
          </cell>
        </row>
        <row r="41">
          <cell r="G41" t="str">
            <v>Incomplete</v>
          </cell>
        </row>
        <row r="42">
          <cell r="G42" t="str">
            <v>Incomplete</v>
          </cell>
        </row>
        <row r="43">
          <cell r="G43" t="str">
            <v>Incomplete</v>
          </cell>
        </row>
        <row r="44">
          <cell r="G44" t="str">
            <v>Incomplete</v>
          </cell>
        </row>
        <row r="45">
          <cell r="G45" t="str">
            <v>Incomplete</v>
          </cell>
        </row>
        <row r="46">
          <cell r="G46" t="str">
            <v>Incomplete</v>
          </cell>
        </row>
        <row r="47">
          <cell r="G47" t="str">
            <v>Incomplete</v>
          </cell>
        </row>
        <row r="48">
          <cell r="G48" t="str">
            <v>Incomplete</v>
          </cell>
        </row>
        <row r="49">
          <cell r="G49" t="str">
            <v>Incomplete</v>
          </cell>
        </row>
        <row r="50">
          <cell r="G50" t="str">
            <v>Incomplete</v>
          </cell>
        </row>
        <row r="51">
          <cell r="G51" t="str">
            <v>Incomplete</v>
          </cell>
        </row>
        <row r="52">
          <cell r="G52" t="str">
            <v>Incomplete</v>
          </cell>
        </row>
        <row r="53">
          <cell r="G53" t="str">
            <v>Incomplete</v>
          </cell>
        </row>
        <row r="54">
          <cell r="G54" t="str">
            <v>Incomplete</v>
          </cell>
        </row>
        <row r="55">
          <cell r="G55" t="str">
            <v>Incomplete</v>
          </cell>
        </row>
        <row r="56">
          <cell r="G56" t="str">
            <v>Incomplete</v>
          </cell>
        </row>
        <row r="57">
          <cell r="G57" t="str">
            <v>Incomplete</v>
          </cell>
        </row>
        <row r="58">
          <cell r="G58" t="str">
            <v>Incomplete</v>
          </cell>
        </row>
        <row r="59">
          <cell r="G59" t="str">
            <v>Incomplete</v>
          </cell>
        </row>
        <row r="60">
          <cell r="G60" t="str">
            <v>Incomplete</v>
          </cell>
        </row>
        <row r="61">
          <cell r="G61" t="str">
            <v>Incomplete</v>
          </cell>
        </row>
        <row r="62">
          <cell r="G62" t="str">
            <v>Incomplete</v>
          </cell>
        </row>
        <row r="63">
          <cell r="G63" t="str">
            <v>Incomplete</v>
          </cell>
        </row>
        <row r="64">
          <cell r="G64" t="str">
            <v>Incomplete</v>
          </cell>
        </row>
        <row r="65">
          <cell r="G65" t="str">
            <v>Incomplete</v>
          </cell>
        </row>
        <row r="66">
          <cell r="G66" t="str">
            <v>Incomplete</v>
          </cell>
        </row>
        <row r="67">
          <cell r="G67" t="str">
            <v>Incomplete</v>
          </cell>
        </row>
        <row r="68">
          <cell r="G68" t="str">
            <v>Incomplete</v>
          </cell>
        </row>
        <row r="69">
          <cell r="G69" t="str">
            <v>Incomplete</v>
          </cell>
        </row>
        <row r="70">
          <cell r="G70" t="str">
            <v>Incomplete</v>
          </cell>
        </row>
        <row r="71">
          <cell r="G71" t="str">
            <v>Incomplete</v>
          </cell>
        </row>
        <row r="72">
          <cell r="G72" t="str">
            <v>Incomplete</v>
          </cell>
        </row>
        <row r="73">
          <cell r="G73" t="str">
            <v>Incomplete</v>
          </cell>
        </row>
        <row r="74">
          <cell r="G74" t="str">
            <v>Incomplete</v>
          </cell>
        </row>
        <row r="75">
          <cell r="G75" t="str">
            <v>Incomplete</v>
          </cell>
        </row>
        <row r="76">
          <cell r="G76" t="str">
            <v>Incomplete</v>
          </cell>
        </row>
        <row r="77">
          <cell r="G77" t="str">
            <v>Incomplete</v>
          </cell>
        </row>
        <row r="78">
          <cell r="G78" t="str">
            <v>Incomplete</v>
          </cell>
        </row>
        <row r="79">
          <cell r="G79" t="str">
            <v>Incomplete</v>
          </cell>
        </row>
        <row r="80">
          <cell r="G80" t="str">
            <v>Incomplete</v>
          </cell>
        </row>
        <row r="81">
          <cell r="G81" t="str">
            <v>Incomplete</v>
          </cell>
        </row>
        <row r="82">
          <cell r="G82" t="str">
            <v>Incomplete</v>
          </cell>
        </row>
        <row r="83">
          <cell r="G83" t="str">
            <v>Incomplete</v>
          </cell>
        </row>
        <row r="84">
          <cell r="G84" t="str">
            <v>Incomplete</v>
          </cell>
        </row>
        <row r="85">
          <cell r="G85" t="str">
            <v>Complete</v>
          </cell>
        </row>
        <row r="86">
          <cell r="G86" t="str">
            <v>Complete</v>
          </cell>
        </row>
        <row r="87">
          <cell r="G87" t="str">
            <v>Complete</v>
          </cell>
        </row>
        <row r="88">
          <cell r="G88" t="str">
            <v>Complete</v>
          </cell>
        </row>
        <row r="89">
          <cell r="G89" t="str">
            <v>Incomplete</v>
          </cell>
        </row>
        <row r="90">
          <cell r="G90" t="str">
            <v>Incomplete</v>
          </cell>
        </row>
        <row r="91">
          <cell r="G91" t="str">
            <v>Incomplete</v>
          </cell>
        </row>
        <row r="92">
          <cell r="G92" t="str">
            <v>Complete</v>
          </cell>
        </row>
        <row r="93">
          <cell r="G93" t="str">
            <v>Complete</v>
          </cell>
        </row>
        <row r="94">
          <cell r="G94" t="str">
            <v>Complete</v>
          </cell>
        </row>
        <row r="95">
          <cell r="G95" t="str">
            <v>Complete</v>
          </cell>
        </row>
        <row r="96">
          <cell r="G96" t="str">
            <v>Complete</v>
          </cell>
        </row>
        <row r="97">
          <cell r="G97" t="str">
            <v>Incomplete</v>
          </cell>
        </row>
        <row r="98">
          <cell r="G98" t="str">
            <v>Incomplete</v>
          </cell>
        </row>
        <row r="99">
          <cell r="G99" t="str">
            <v>Complete</v>
          </cell>
        </row>
        <row r="100">
          <cell r="G100" t="str">
            <v>Complete</v>
          </cell>
        </row>
        <row r="101">
          <cell r="G101" t="str">
            <v>Complete</v>
          </cell>
        </row>
        <row r="102">
          <cell r="G102" t="str">
            <v>Complete</v>
          </cell>
        </row>
        <row r="103">
          <cell r="G103" t="str">
            <v>Complete</v>
          </cell>
        </row>
        <row r="104">
          <cell r="G104" t="str">
            <v>Complete</v>
          </cell>
        </row>
        <row r="105">
          <cell r="G105" t="str">
            <v>Complete</v>
          </cell>
        </row>
        <row r="106">
          <cell r="G106" t="str">
            <v>Complete</v>
          </cell>
        </row>
        <row r="107">
          <cell r="G107" t="str">
            <v>Complete</v>
          </cell>
        </row>
        <row r="108">
          <cell r="G108" t="str">
            <v>Complete</v>
          </cell>
        </row>
        <row r="109">
          <cell r="G109" t="str">
            <v>Complete</v>
          </cell>
        </row>
        <row r="110">
          <cell r="G110" t="str">
            <v>Complete</v>
          </cell>
        </row>
        <row r="111">
          <cell r="G111" t="str">
            <v>Incomplete</v>
          </cell>
        </row>
        <row r="112">
          <cell r="G112" t="str">
            <v>Incomplete</v>
          </cell>
        </row>
        <row r="113">
          <cell r="G113" t="str">
            <v>Incomplete</v>
          </cell>
        </row>
        <row r="114">
          <cell r="G114" t="str">
            <v>Incomplete</v>
          </cell>
        </row>
        <row r="115">
          <cell r="G115" t="str">
            <v>Incomplete</v>
          </cell>
        </row>
        <row r="116">
          <cell r="G116" t="str">
            <v>Incomplete</v>
          </cell>
        </row>
        <row r="117">
          <cell r="G117" t="str">
            <v>Incomplete</v>
          </cell>
        </row>
        <row r="118">
          <cell r="G118" t="str">
            <v>Incomplete</v>
          </cell>
        </row>
        <row r="119">
          <cell r="G119" t="str">
            <v>Incomplete</v>
          </cell>
        </row>
        <row r="120">
          <cell r="G120" t="str">
            <v>Incomplete</v>
          </cell>
        </row>
        <row r="121">
          <cell r="G121" t="str">
            <v>Incomplete</v>
          </cell>
        </row>
        <row r="122">
          <cell r="G122" t="str">
            <v>Incomplete</v>
          </cell>
        </row>
        <row r="123">
          <cell r="G123" t="str">
            <v>Incomplete</v>
          </cell>
        </row>
        <row r="124">
          <cell r="G124" t="str">
            <v>Incomplete</v>
          </cell>
        </row>
        <row r="125">
          <cell r="G125" t="str">
            <v>Incomplete</v>
          </cell>
        </row>
        <row r="126">
          <cell r="G126" t="str">
            <v>Incomplete</v>
          </cell>
        </row>
        <row r="127">
          <cell r="G127" t="str">
            <v>Incomplete</v>
          </cell>
        </row>
        <row r="128">
          <cell r="G128" t="str">
            <v>Incomplete</v>
          </cell>
        </row>
        <row r="129">
          <cell r="G129" t="str">
            <v>Incomplete</v>
          </cell>
        </row>
        <row r="130">
          <cell r="G130" t="str">
            <v>Incomplete</v>
          </cell>
        </row>
        <row r="131">
          <cell r="G131" t="str">
            <v>Incomplete</v>
          </cell>
        </row>
        <row r="132">
          <cell r="G132" t="str">
            <v>Incomplete</v>
          </cell>
        </row>
        <row r="133">
          <cell r="G133" t="str">
            <v>Incomplete</v>
          </cell>
        </row>
        <row r="134">
          <cell r="G134" t="str">
            <v>Incomplete</v>
          </cell>
        </row>
        <row r="135">
          <cell r="G135" t="str">
            <v>Incomplete</v>
          </cell>
        </row>
        <row r="136">
          <cell r="G136" t="str">
            <v>Incomplete</v>
          </cell>
        </row>
        <row r="137">
          <cell r="G137" t="str">
            <v>Incomplete</v>
          </cell>
        </row>
        <row r="138">
          <cell r="G138" t="str">
            <v>Incomplete</v>
          </cell>
        </row>
        <row r="139">
          <cell r="G139" t="str">
            <v>Incomplete</v>
          </cell>
        </row>
        <row r="140">
          <cell r="G140" t="str">
            <v>Incomplete</v>
          </cell>
        </row>
        <row r="141">
          <cell r="G141" t="str">
            <v>Incomplete</v>
          </cell>
        </row>
        <row r="142">
          <cell r="G142" t="str">
            <v>Incomplete</v>
          </cell>
        </row>
        <row r="143">
          <cell r="G143" t="str">
            <v>Incomplete</v>
          </cell>
        </row>
        <row r="144">
          <cell r="G144" t="str">
            <v>Incomplete</v>
          </cell>
        </row>
        <row r="145">
          <cell r="G145" t="str">
            <v>Incomplete</v>
          </cell>
        </row>
        <row r="146">
          <cell r="G146" t="str">
            <v>Incomplete</v>
          </cell>
        </row>
        <row r="147">
          <cell r="G147" t="str">
            <v>Incomplete</v>
          </cell>
        </row>
        <row r="148">
          <cell r="G148" t="str">
            <v>Incomplete</v>
          </cell>
        </row>
        <row r="149">
          <cell r="G149" t="str">
            <v>Incomplete</v>
          </cell>
        </row>
        <row r="150">
          <cell r="G150" t="str">
            <v>Incomplete</v>
          </cell>
        </row>
        <row r="151">
          <cell r="G151" t="str">
            <v>Incomplete</v>
          </cell>
        </row>
        <row r="152">
          <cell r="G152" t="str">
            <v>Incomplete</v>
          </cell>
        </row>
        <row r="153">
          <cell r="G153" t="str">
            <v>Incomplete</v>
          </cell>
        </row>
        <row r="154">
          <cell r="G154" t="str">
            <v>Incomplete</v>
          </cell>
        </row>
        <row r="155">
          <cell r="G155" t="str">
            <v>Incomplete</v>
          </cell>
        </row>
        <row r="156">
          <cell r="G156" t="str">
            <v>Incomplete</v>
          </cell>
        </row>
        <row r="157">
          <cell r="G157" t="str">
            <v>Incomplete</v>
          </cell>
        </row>
        <row r="158">
          <cell r="G158" t="str">
            <v>Incomplete</v>
          </cell>
        </row>
        <row r="159">
          <cell r="G159" t="str">
            <v>Incomplete</v>
          </cell>
        </row>
        <row r="160">
          <cell r="G160" t="str">
            <v>Incomplete</v>
          </cell>
        </row>
        <row r="161">
          <cell r="G161" t="str">
            <v>Incomplete</v>
          </cell>
        </row>
        <row r="162">
          <cell r="G162" t="str">
            <v>Incomplete</v>
          </cell>
        </row>
        <row r="163">
          <cell r="G163" t="str">
            <v>Incomplete</v>
          </cell>
        </row>
        <row r="164">
          <cell r="G164" t="str">
            <v>Incomplete</v>
          </cell>
        </row>
        <row r="165">
          <cell r="G165" t="str">
            <v>Complete</v>
          </cell>
        </row>
        <row r="166">
          <cell r="G166" t="str">
            <v>Complete</v>
          </cell>
        </row>
        <row r="167">
          <cell r="G167" t="str">
            <v>Complete</v>
          </cell>
        </row>
        <row r="168">
          <cell r="G168" t="str">
            <v>Complete</v>
          </cell>
        </row>
        <row r="169">
          <cell r="G169" t="str">
            <v>Complete</v>
          </cell>
        </row>
        <row r="170">
          <cell r="G170" t="str">
            <v>Complete</v>
          </cell>
        </row>
        <row r="171">
          <cell r="G171" t="str">
            <v>Complete</v>
          </cell>
        </row>
        <row r="172">
          <cell r="G172" t="str">
            <v>Complete</v>
          </cell>
        </row>
        <row r="173">
          <cell r="G173" t="str">
            <v>Complete</v>
          </cell>
        </row>
        <row r="174">
          <cell r="G174" t="str">
            <v>Incomplete</v>
          </cell>
        </row>
        <row r="175">
          <cell r="G175" t="str">
            <v>Incomplete</v>
          </cell>
        </row>
        <row r="176">
          <cell r="G176" t="str">
            <v>Incomplete</v>
          </cell>
        </row>
        <row r="177">
          <cell r="G177" t="str">
            <v>Incomplete</v>
          </cell>
        </row>
        <row r="178">
          <cell r="G178" t="str">
            <v>Incomplete</v>
          </cell>
        </row>
        <row r="179">
          <cell r="G179" t="str">
            <v>Incomplete</v>
          </cell>
        </row>
        <row r="180">
          <cell r="G180" t="str">
            <v>Incomplete</v>
          </cell>
        </row>
        <row r="181">
          <cell r="G181" t="str">
            <v>Incomplete</v>
          </cell>
        </row>
        <row r="182">
          <cell r="G182" t="str">
            <v>Incomplete</v>
          </cell>
        </row>
        <row r="183">
          <cell r="G183" t="str">
            <v>Incomplete</v>
          </cell>
        </row>
        <row r="184">
          <cell r="G184" t="str">
            <v>Incomplete</v>
          </cell>
        </row>
        <row r="185">
          <cell r="G185" t="str">
            <v>Incomplete</v>
          </cell>
        </row>
        <row r="186">
          <cell r="G186" t="str">
            <v>Incomplete</v>
          </cell>
        </row>
        <row r="187">
          <cell r="G187" t="str">
            <v>Incomplete</v>
          </cell>
        </row>
        <row r="188">
          <cell r="G188" t="str">
            <v>Incomplete</v>
          </cell>
        </row>
        <row r="189">
          <cell r="G189" t="str">
            <v>Incomplete</v>
          </cell>
        </row>
        <row r="190">
          <cell r="G190" t="str">
            <v>Incomplete</v>
          </cell>
        </row>
        <row r="191">
          <cell r="G191" t="str">
            <v>Incomplete</v>
          </cell>
        </row>
        <row r="192">
          <cell r="G192" t="str">
            <v>Complete</v>
          </cell>
        </row>
        <row r="193">
          <cell r="G193" t="str">
            <v>Complete</v>
          </cell>
        </row>
        <row r="194">
          <cell r="G194" t="str">
            <v>Complete</v>
          </cell>
        </row>
        <row r="195">
          <cell r="G195" t="str">
            <v>Complete</v>
          </cell>
        </row>
        <row r="196">
          <cell r="G196" t="str">
            <v>Complete</v>
          </cell>
        </row>
        <row r="197">
          <cell r="G197" t="str">
            <v>Complete</v>
          </cell>
        </row>
        <row r="198">
          <cell r="G198" t="str">
            <v>Complete</v>
          </cell>
        </row>
        <row r="199">
          <cell r="G199" t="str">
            <v>Complete</v>
          </cell>
        </row>
        <row r="200">
          <cell r="G200" t="str">
            <v>Complete</v>
          </cell>
        </row>
        <row r="201">
          <cell r="G201" t="str">
            <v>Complete</v>
          </cell>
        </row>
        <row r="202">
          <cell r="G202" t="str">
            <v>Complete</v>
          </cell>
        </row>
        <row r="203">
          <cell r="G203" t="str">
            <v>Incomplete</v>
          </cell>
        </row>
        <row r="204">
          <cell r="G204" t="str">
            <v>Complete</v>
          </cell>
        </row>
        <row r="205">
          <cell r="G205" t="str">
            <v>Complete</v>
          </cell>
        </row>
        <row r="206">
          <cell r="G206" t="str">
            <v>Complete</v>
          </cell>
        </row>
        <row r="207">
          <cell r="G207" t="str">
            <v>Complete</v>
          </cell>
        </row>
        <row r="208">
          <cell r="G208" t="str">
            <v>Complete</v>
          </cell>
        </row>
        <row r="209">
          <cell r="G209" t="str">
            <v>Complete</v>
          </cell>
        </row>
        <row r="210">
          <cell r="G210" t="str">
            <v>Complete</v>
          </cell>
        </row>
        <row r="211">
          <cell r="G211" t="str">
            <v>Complete</v>
          </cell>
        </row>
        <row r="212">
          <cell r="G212" t="str">
            <v>Complete</v>
          </cell>
        </row>
        <row r="213">
          <cell r="G213" t="str">
            <v>Complete</v>
          </cell>
        </row>
        <row r="214">
          <cell r="G214" t="str">
            <v>Complete</v>
          </cell>
        </row>
        <row r="215">
          <cell r="G215" t="str">
            <v>Complete</v>
          </cell>
        </row>
        <row r="216">
          <cell r="G216" t="str">
            <v>Incomplete</v>
          </cell>
        </row>
        <row r="217">
          <cell r="G217" t="str">
            <v>Incomplete</v>
          </cell>
        </row>
        <row r="218">
          <cell r="G218" t="str">
            <v>Incomplete</v>
          </cell>
        </row>
        <row r="219">
          <cell r="G219" t="str">
            <v>Incomplete</v>
          </cell>
        </row>
        <row r="220">
          <cell r="G220" t="str">
            <v>Incomplete</v>
          </cell>
        </row>
        <row r="221">
          <cell r="G221" t="str">
            <v>Incomplete</v>
          </cell>
        </row>
        <row r="222">
          <cell r="G222" t="str">
            <v>Incomplete</v>
          </cell>
        </row>
        <row r="223">
          <cell r="G223" t="str">
            <v>Incomplete</v>
          </cell>
        </row>
        <row r="224">
          <cell r="G224" t="str">
            <v>Incomplete</v>
          </cell>
        </row>
        <row r="225">
          <cell r="G225" t="str">
            <v>Complete</v>
          </cell>
        </row>
        <row r="226">
          <cell r="G226" t="str">
            <v>Complete</v>
          </cell>
        </row>
        <row r="227">
          <cell r="G227" t="str">
            <v>Complete</v>
          </cell>
        </row>
        <row r="228">
          <cell r="G228" t="str">
            <v>Complete</v>
          </cell>
        </row>
        <row r="229">
          <cell r="G229" t="str">
            <v>Complete</v>
          </cell>
        </row>
        <row r="230">
          <cell r="G230" t="str">
            <v>Complete</v>
          </cell>
        </row>
        <row r="231">
          <cell r="G231" t="str">
            <v>Complete</v>
          </cell>
        </row>
        <row r="232">
          <cell r="G232" t="str">
            <v>Complete</v>
          </cell>
        </row>
        <row r="233">
          <cell r="G233" t="str">
            <v>Incomplete</v>
          </cell>
        </row>
        <row r="234">
          <cell r="G234" t="str">
            <v>Incomplete</v>
          </cell>
        </row>
        <row r="235">
          <cell r="G235" t="str">
            <v>Incomplete</v>
          </cell>
        </row>
        <row r="236">
          <cell r="G236" t="str">
            <v>Complete</v>
          </cell>
        </row>
        <row r="237">
          <cell r="G237" t="str">
            <v>Complete</v>
          </cell>
        </row>
        <row r="238">
          <cell r="G238" t="str">
            <v>Complete</v>
          </cell>
        </row>
        <row r="239">
          <cell r="G239" t="str">
            <v>Complete</v>
          </cell>
        </row>
        <row r="240">
          <cell r="G240" t="str">
            <v>Complete</v>
          </cell>
        </row>
        <row r="241">
          <cell r="G241" t="str">
            <v>Complete</v>
          </cell>
        </row>
        <row r="242">
          <cell r="G242" t="str">
            <v>Complete</v>
          </cell>
        </row>
        <row r="243">
          <cell r="G243" t="str">
            <v>Complete</v>
          </cell>
        </row>
        <row r="244">
          <cell r="G244" t="str">
            <v>Complete</v>
          </cell>
        </row>
        <row r="245">
          <cell r="G245" t="str">
            <v>Incomplete</v>
          </cell>
        </row>
        <row r="246">
          <cell r="G246" t="str">
            <v>Incomplete</v>
          </cell>
        </row>
        <row r="247">
          <cell r="G247" t="str">
            <v>Incomplete</v>
          </cell>
        </row>
        <row r="248">
          <cell r="G248" t="str">
            <v>Incomplete</v>
          </cell>
        </row>
        <row r="249">
          <cell r="G249" t="str">
            <v>Incomplete</v>
          </cell>
        </row>
        <row r="250">
          <cell r="G250" t="str">
            <v>Incomplete</v>
          </cell>
        </row>
        <row r="251">
          <cell r="G251" t="str">
            <v>Incomplete</v>
          </cell>
        </row>
        <row r="252">
          <cell r="G252" t="str">
            <v>Incomplete</v>
          </cell>
        </row>
        <row r="253">
          <cell r="G253" t="str">
            <v>Incomplete</v>
          </cell>
        </row>
        <row r="254">
          <cell r="G254" t="str">
            <v>Incomplete</v>
          </cell>
        </row>
        <row r="255">
          <cell r="G255" t="str">
            <v>Incomplete</v>
          </cell>
        </row>
        <row r="256">
          <cell r="G256" t="str">
            <v>Incomplete</v>
          </cell>
        </row>
        <row r="257">
          <cell r="G257" t="str">
            <v>Incomplete</v>
          </cell>
        </row>
        <row r="258">
          <cell r="G258" t="str">
            <v>Incomplete</v>
          </cell>
        </row>
        <row r="259">
          <cell r="G259" t="str">
            <v>Incomplete</v>
          </cell>
        </row>
        <row r="260">
          <cell r="G260" t="str">
            <v>Complete</v>
          </cell>
        </row>
        <row r="261">
          <cell r="G261" t="str">
            <v>Complete</v>
          </cell>
        </row>
        <row r="262">
          <cell r="G262" t="str">
            <v>Complete</v>
          </cell>
        </row>
        <row r="263">
          <cell r="G263" t="str">
            <v>Complete</v>
          </cell>
        </row>
        <row r="264">
          <cell r="G264" t="str">
            <v>Complete</v>
          </cell>
        </row>
        <row r="265">
          <cell r="G265" t="str">
            <v>Complete</v>
          </cell>
        </row>
        <row r="266">
          <cell r="G266" t="str">
            <v>Complete</v>
          </cell>
        </row>
        <row r="267">
          <cell r="G267" t="str">
            <v>Complete</v>
          </cell>
        </row>
        <row r="268">
          <cell r="G268" t="str">
            <v>Complete</v>
          </cell>
        </row>
        <row r="269">
          <cell r="G269" t="str">
            <v>Incomplete</v>
          </cell>
        </row>
        <row r="270">
          <cell r="G270" t="str">
            <v>Incomplete</v>
          </cell>
        </row>
        <row r="271">
          <cell r="G271" t="str">
            <v>Incomplete</v>
          </cell>
        </row>
        <row r="272">
          <cell r="G272" t="str">
            <v>Incomplete</v>
          </cell>
        </row>
        <row r="273">
          <cell r="G273" t="str">
            <v>Incomplete</v>
          </cell>
        </row>
        <row r="274">
          <cell r="G274" t="str">
            <v>Incomplete</v>
          </cell>
        </row>
        <row r="275">
          <cell r="G275" t="str">
            <v>Incomplete</v>
          </cell>
        </row>
        <row r="276">
          <cell r="G276" t="str">
            <v>Incomplete</v>
          </cell>
        </row>
        <row r="277">
          <cell r="G277" t="str">
            <v>Incomplete</v>
          </cell>
        </row>
        <row r="278">
          <cell r="G278" t="str">
            <v>Incomplete</v>
          </cell>
        </row>
        <row r="279">
          <cell r="G279" t="str">
            <v>Incomplete</v>
          </cell>
        </row>
        <row r="280">
          <cell r="G280" t="str">
            <v>Incomplete</v>
          </cell>
        </row>
        <row r="281">
          <cell r="G281" t="str">
            <v>Incomplete</v>
          </cell>
        </row>
        <row r="282">
          <cell r="G282" t="str">
            <v>Incomplete</v>
          </cell>
        </row>
        <row r="283">
          <cell r="G283" t="str">
            <v>Incomplete</v>
          </cell>
        </row>
        <row r="284">
          <cell r="G284" t="str">
            <v>Incomplete</v>
          </cell>
        </row>
        <row r="285">
          <cell r="G285" t="str">
            <v>Incomplete</v>
          </cell>
        </row>
        <row r="286">
          <cell r="G286" t="str">
            <v>Incomplete</v>
          </cell>
        </row>
        <row r="287">
          <cell r="G287" t="str">
            <v>Incomplete</v>
          </cell>
        </row>
        <row r="288">
          <cell r="G288" t="str">
            <v>Incomplete</v>
          </cell>
        </row>
        <row r="289">
          <cell r="G289" t="str">
            <v>Incomplete</v>
          </cell>
        </row>
        <row r="290">
          <cell r="G290" t="str">
            <v>Incomplete</v>
          </cell>
        </row>
        <row r="291">
          <cell r="G291" t="str">
            <v>Incomplete</v>
          </cell>
        </row>
        <row r="292">
          <cell r="G292" t="str">
            <v>Incomplete</v>
          </cell>
        </row>
        <row r="293">
          <cell r="G293" t="str">
            <v>Incomplete</v>
          </cell>
        </row>
        <row r="294">
          <cell r="G294" t="str">
            <v>Complete</v>
          </cell>
        </row>
        <row r="295">
          <cell r="G295" t="str">
            <v>Complete</v>
          </cell>
        </row>
        <row r="296">
          <cell r="G296" t="str">
            <v>Complete</v>
          </cell>
        </row>
        <row r="297">
          <cell r="G297" t="str">
            <v>Complete</v>
          </cell>
        </row>
        <row r="298">
          <cell r="G298" t="str">
            <v>Complete</v>
          </cell>
        </row>
        <row r="299">
          <cell r="G299" t="str">
            <v>Complete</v>
          </cell>
        </row>
        <row r="300">
          <cell r="G300" t="str">
            <v>Complete</v>
          </cell>
        </row>
        <row r="301">
          <cell r="G301" t="str">
            <v>Complete</v>
          </cell>
        </row>
        <row r="302">
          <cell r="G302" t="str">
            <v>Incomplete</v>
          </cell>
        </row>
        <row r="303">
          <cell r="G303" t="str">
            <v>Incomplete</v>
          </cell>
        </row>
        <row r="304">
          <cell r="G304" t="str">
            <v>Incomplete</v>
          </cell>
        </row>
        <row r="305">
          <cell r="G305" t="str">
            <v>Incomplete</v>
          </cell>
        </row>
        <row r="306">
          <cell r="G306" t="str">
            <v>Incomplete</v>
          </cell>
        </row>
        <row r="307">
          <cell r="G307" t="str">
            <v>Incomplete</v>
          </cell>
        </row>
        <row r="308">
          <cell r="G308" t="str">
            <v>Incomplete</v>
          </cell>
        </row>
        <row r="309">
          <cell r="G309" t="str">
            <v>Incomplete</v>
          </cell>
        </row>
        <row r="310">
          <cell r="G310" t="str">
            <v>Incomplete</v>
          </cell>
        </row>
        <row r="311">
          <cell r="G311" t="str">
            <v>Incomplete</v>
          </cell>
        </row>
        <row r="312">
          <cell r="G312" t="str">
            <v>Incomplete</v>
          </cell>
        </row>
        <row r="313">
          <cell r="G313" t="str">
            <v>Incomplete</v>
          </cell>
        </row>
        <row r="314">
          <cell r="G314" t="str">
            <v>Incomplete</v>
          </cell>
        </row>
        <row r="315">
          <cell r="G315" t="str">
            <v>Incomplete</v>
          </cell>
        </row>
        <row r="316">
          <cell r="G316" t="str">
            <v>Incomplete</v>
          </cell>
        </row>
        <row r="317">
          <cell r="G317" t="str">
            <v>Incomplete</v>
          </cell>
        </row>
        <row r="318">
          <cell r="G318" t="str">
            <v>Incomplete</v>
          </cell>
        </row>
        <row r="319">
          <cell r="G319" t="str">
            <v>Incomplete</v>
          </cell>
        </row>
        <row r="320">
          <cell r="G320" t="str">
            <v>Incomplete</v>
          </cell>
        </row>
        <row r="321">
          <cell r="G321" t="str">
            <v>Incomplete</v>
          </cell>
        </row>
        <row r="322">
          <cell r="G322" t="str">
            <v>Incomplete</v>
          </cell>
        </row>
        <row r="323">
          <cell r="G323" t="str">
            <v>Incomplete</v>
          </cell>
        </row>
        <row r="324">
          <cell r="G324" t="str">
            <v>Incomplete</v>
          </cell>
        </row>
        <row r="325">
          <cell r="G325" t="str">
            <v>Incomplete</v>
          </cell>
        </row>
        <row r="326">
          <cell r="G326" t="str">
            <v>Complete</v>
          </cell>
        </row>
        <row r="327">
          <cell r="G327" t="str">
            <v>Complete</v>
          </cell>
        </row>
        <row r="328">
          <cell r="G328" t="str">
            <v>Complete</v>
          </cell>
        </row>
        <row r="329">
          <cell r="G329" t="str">
            <v>Complete</v>
          </cell>
        </row>
        <row r="330">
          <cell r="G330" t="str">
            <v>Complete</v>
          </cell>
        </row>
        <row r="331">
          <cell r="G331" t="str">
            <v>Complete</v>
          </cell>
        </row>
        <row r="332">
          <cell r="G332" t="str">
            <v>Complete</v>
          </cell>
        </row>
        <row r="333">
          <cell r="G333" t="str">
            <v>Complete</v>
          </cell>
        </row>
        <row r="334">
          <cell r="G334" t="str">
            <v>Complete</v>
          </cell>
        </row>
        <row r="335">
          <cell r="G335" t="str">
            <v>Incomplete</v>
          </cell>
        </row>
        <row r="336">
          <cell r="G336" t="str">
            <v>Incomplete</v>
          </cell>
        </row>
        <row r="337">
          <cell r="G337" t="str">
            <v>Incomplete</v>
          </cell>
        </row>
        <row r="338">
          <cell r="G338" t="str">
            <v>Incomplete</v>
          </cell>
        </row>
        <row r="339">
          <cell r="G339" t="str">
            <v>Incomplete</v>
          </cell>
        </row>
        <row r="340">
          <cell r="G340" t="str">
            <v>Incomplete</v>
          </cell>
        </row>
        <row r="341">
          <cell r="G341" t="str">
            <v>Incomplete</v>
          </cell>
        </row>
        <row r="342">
          <cell r="G342" t="str">
            <v>Incomplete</v>
          </cell>
        </row>
        <row r="343">
          <cell r="G343" t="str">
            <v>Incomplete</v>
          </cell>
        </row>
        <row r="344">
          <cell r="G344" t="str">
            <v>Incomplete</v>
          </cell>
        </row>
        <row r="345">
          <cell r="G345" t="str">
            <v>Incomplete</v>
          </cell>
        </row>
        <row r="346">
          <cell r="G346" t="str">
            <v>Incomplete</v>
          </cell>
        </row>
        <row r="347">
          <cell r="G347" t="str">
            <v>Incomplete</v>
          </cell>
        </row>
        <row r="348">
          <cell r="G348" t="str">
            <v>Incomplete</v>
          </cell>
        </row>
        <row r="349">
          <cell r="G349" t="str">
            <v>Incomplete</v>
          </cell>
        </row>
        <row r="350">
          <cell r="G350" t="str">
            <v>Incomplete</v>
          </cell>
        </row>
        <row r="351">
          <cell r="G351" t="str">
            <v>Incomplete</v>
          </cell>
        </row>
        <row r="352">
          <cell r="G352" t="str">
            <v>Incomplete</v>
          </cell>
        </row>
        <row r="353">
          <cell r="G353" t="str">
            <v>Incomplete</v>
          </cell>
        </row>
        <row r="354">
          <cell r="G354" t="str">
            <v>Incomplete</v>
          </cell>
        </row>
        <row r="355">
          <cell r="G355" t="str">
            <v>Incomplete</v>
          </cell>
        </row>
        <row r="356">
          <cell r="G356" t="str">
            <v>Incomplete</v>
          </cell>
        </row>
        <row r="357">
          <cell r="G357" t="str">
            <v>Incomplete</v>
          </cell>
        </row>
        <row r="358">
          <cell r="G358" t="str">
            <v>Incomplete</v>
          </cell>
        </row>
        <row r="359">
          <cell r="G359" t="str">
            <v>Incomplete</v>
          </cell>
        </row>
        <row r="360">
          <cell r="G360" t="str">
            <v>Incomplete</v>
          </cell>
        </row>
        <row r="361">
          <cell r="G361" t="str">
            <v>Complete</v>
          </cell>
        </row>
        <row r="362">
          <cell r="G362" t="str">
            <v>Complete</v>
          </cell>
        </row>
        <row r="363">
          <cell r="G363" t="str">
            <v>Complete</v>
          </cell>
        </row>
        <row r="364">
          <cell r="G364" t="str">
            <v>Complete</v>
          </cell>
        </row>
        <row r="365">
          <cell r="G365" t="str">
            <v>Complete</v>
          </cell>
        </row>
        <row r="366">
          <cell r="G366" t="str">
            <v>Complete</v>
          </cell>
        </row>
        <row r="367">
          <cell r="G367" t="str">
            <v>Complete</v>
          </cell>
        </row>
        <row r="368">
          <cell r="G368" t="str">
            <v>Complete</v>
          </cell>
        </row>
        <row r="369">
          <cell r="G369" t="str">
            <v>Incomplete</v>
          </cell>
        </row>
        <row r="370">
          <cell r="G370" t="str">
            <v>Incomplete</v>
          </cell>
        </row>
        <row r="371">
          <cell r="G371" t="str">
            <v>Complete</v>
          </cell>
        </row>
        <row r="372">
          <cell r="G372" t="str">
            <v>Complete</v>
          </cell>
        </row>
        <row r="373">
          <cell r="G373" t="str">
            <v>Complete</v>
          </cell>
        </row>
        <row r="374">
          <cell r="G374" t="str">
            <v>Complete</v>
          </cell>
        </row>
        <row r="375">
          <cell r="G375" t="str">
            <v>Complete</v>
          </cell>
        </row>
        <row r="376">
          <cell r="G376" t="str">
            <v>Complete</v>
          </cell>
        </row>
        <row r="377">
          <cell r="G377" t="str">
            <v>Complete</v>
          </cell>
        </row>
        <row r="378">
          <cell r="G378" t="str">
            <v>Complete</v>
          </cell>
        </row>
        <row r="379">
          <cell r="G379" t="str">
            <v>Incomplete</v>
          </cell>
        </row>
        <row r="380">
          <cell r="G380" t="str">
            <v>Incomplete</v>
          </cell>
        </row>
        <row r="381">
          <cell r="G381" t="str">
            <v>Incomplete</v>
          </cell>
        </row>
        <row r="382">
          <cell r="G382" t="str">
            <v>Incomplete</v>
          </cell>
        </row>
        <row r="383">
          <cell r="G383" t="str">
            <v>Incomplete</v>
          </cell>
        </row>
        <row r="384">
          <cell r="G384" t="str">
            <v>Incomplete</v>
          </cell>
        </row>
        <row r="385">
          <cell r="G385" t="str">
            <v>Incomplete</v>
          </cell>
        </row>
        <row r="386">
          <cell r="G386" t="str">
            <v>Incomplete</v>
          </cell>
        </row>
        <row r="387">
          <cell r="G387" t="str">
            <v>Incomplete</v>
          </cell>
        </row>
        <row r="388">
          <cell r="G388" t="str">
            <v>Incomplete</v>
          </cell>
        </row>
        <row r="389">
          <cell r="G389" t="str">
            <v>Complete</v>
          </cell>
        </row>
        <row r="390">
          <cell r="G390" t="str">
            <v>Complete</v>
          </cell>
        </row>
        <row r="391">
          <cell r="G391" t="str">
            <v>Complete</v>
          </cell>
        </row>
        <row r="392">
          <cell r="G392" t="str">
            <v>Complete</v>
          </cell>
        </row>
        <row r="393">
          <cell r="G393" t="str">
            <v>Complete</v>
          </cell>
        </row>
        <row r="394">
          <cell r="G394" t="str">
            <v>Incomplete</v>
          </cell>
        </row>
        <row r="395">
          <cell r="G395" t="str">
            <v>Incomplete</v>
          </cell>
        </row>
        <row r="396">
          <cell r="G396" t="str">
            <v>Incomplete</v>
          </cell>
        </row>
        <row r="397">
          <cell r="G397" t="str">
            <v>Complete</v>
          </cell>
        </row>
        <row r="398">
          <cell r="G398" t="str">
            <v>Complete</v>
          </cell>
        </row>
        <row r="399">
          <cell r="G399" t="str">
            <v>Complete</v>
          </cell>
        </row>
        <row r="400">
          <cell r="G400" t="str">
            <v>Complete</v>
          </cell>
        </row>
        <row r="401">
          <cell r="G401" t="str">
            <v>Complete</v>
          </cell>
        </row>
        <row r="402">
          <cell r="G402" t="str">
            <v>Complete</v>
          </cell>
        </row>
        <row r="403">
          <cell r="G403" t="str">
            <v>Complete</v>
          </cell>
        </row>
        <row r="404">
          <cell r="G404" t="str">
            <v>Incomplete</v>
          </cell>
        </row>
        <row r="405">
          <cell r="G405" t="str">
            <v>Incomplete</v>
          </cell>
        </row>
        <row r="406">
          <cell r="G406" t="str">
            <v>Incomplete</v>
          </cell>
        </row>
        <row r="407">
          <cell r="G407" t="str">
            <v>Complete</v>
          </cell>
        </row>
        <row r="408">
          <cell r="G408" t="str">
            <v>Complete</v>
          </cell>
        </row>
        <row r="409">
          <cell r="G409" t="str">
            <v>Complete</v>
          </cell>
        </row>
        <row r="410">
          <cell r="G410" t="str">
            <v>Complete</v>
          </cell>
        </row>
        <row r="411">
          <cell r="G411" t="str">
            <v>Complete</v>
          </cell>
        </row>
        <row r="412">
          <cell r="G412" t="str">
            <v>Complete</v>
          </cell>
        </row>
        <row r="413">
          <cell r="G413" t="str">
            <v>Complete</v>
          </cell>
        </row>
        <row r="414">
          <cell r="G414" t="str">
            <v>Complete</v>
          </cell>
        </row>
        <row r="415">
          <cell r="G415" t="str">
            <v>Incomplete</v>
          </cell>
        </row>
        <row r="416">
          <cell r="G416" t="str">
            <v>Incomplete</v>
          </cell>
        </row>
        <row r="417">
          <cell r="G417" t="str">
            <v>Incomplete</v>
          </cell>
        </row>
        <row r="418">
          <cell r="G418" t="str">
            <v>Incomplete</v>
          </cell>
        </row>
        <row r="419">
          <cell r="G419" t="str">
            <v>Incomplete</v>
          </cell>
        </row>
        <row r="420">
          <cell r="G420" t="str">
            <v>Incomplete</v>
          </cell>
        </row>
        <row r="421">
          <cell r="G421" t="str">
            <v>Incomplete</v>
          </cell>
        </row>
        <row r="422">
          <cell r="G422" t="str">
            <v>Incomplete</v>
          </cell>
        </row>
        <row r="423">
          <cell r="G423" t="str">
            <v>Incomplete</v>
          </cell>
        </row>
        <row r="424">
          <cell r="G424" t="str">
            <v>Incomplete</v>
          </cell>
        </row>
        <row r="425">
          <cell r="G425" t="str">
            <v>Incomplete</v>
          </cell>
        </row>
        <row r="426">
          <cell r="G426" t="str">
            <v>Incomplete</v>
          </cell>
        </row>
        <row r="427">
          <cell r="G427" t="str">
            <v>Incomplete</v>
          </cell>
        </row>
        <row r="428">
          <cell r="G428" t="str">
            <v>Incomplete</v>
          </cell>
        </row>
        <row r="429">
          <cell r="G429" t="str">
            <v>Incomplete</v>
          </cell>
        </row>
        <row r="430">
          <cell r="G430" t="str">
            <v>Incomplete</v>
          </cell>
        </row>
        <row r="431">
          <cell r="G431" t="str">
            <v>Complete</v>
          </cell>
        </row>
        <row r="432">
          <cell r="G432" t="str">
            <v>Complete</v>
          </cell>
        </row>
        <row r="433">
          <cell r="G433" t="str">
            <v>Complete</v>
          </cell>
        </row>
        <row r="434">
          <cell r="G434" t="str">
            <v>Complete</v>
          </cell>
        </row>
        <row r="435">
          <cell r="G435" t="str">
            <v>Complete</v>
          </cell>
        </row>
        <row r="436">
          <cell r="G436" t="str">
            <v>Complete</v>
          </cell>
        </row>
        <row r="437">
          <cell r="G437" t="str">
            <v>Complete</v>
          </cell>
        </row>
        <row r="438">
          <cell r="G438" t="str">
            <v>Complete</v>
          </cell>
        </row>
        <row r="439">
          <cell r="G439" t="str">
            <v>Complete</v>
          </cell>
        </row>
        <row r="440">
          <cell r="G440" t="str">
            <v>Complete</v>
          </cell>
        </row>
        <row r="441">
          <cell r="G441" t="str">
            <v>Complete</v>
          </cell>
        </row>
        <row r="442">
          <cell r="G442" t="str">
            <v>Incomplete</v>
          </cell>
        </row>
        <row r="443">
          <cell r="G443" t="str">
            <v>Incomplete</v>
          </cell>
        </row>
        <row r="444">
          <cell r="G444" t="str">
            <v>Incomplete</v>
          </cell>
        </row>
        <row r="445">
          <cell r="G445" t="str">
            <v>Incomplete</v>
          </cell>
        </row>
        <row r="446">
          <cell r="G446" t="str">
            <v>Incomplete</v>
          </cell>
        </row>
        <row r="447">
          <cell r="G447" t="str">
            <v>Incomplete</v>
          </cell>
        </row>
        <row r="448">
          <cell r="G448" t="str">
            <v>Incomplete</v>
          </cell>
        </row>
        <row r="449">
          <cell r="G449" t="str">
            <v>Incomplete</v>
          </cell>
        </row>
        <row r="450">
          <cell r="G450" t="str">
            <v>Incomplete</v>
          </cell>
        </row>
        <row r="451">
          <cell r="G451" t="str">
            <v>Incomplete</v>
          </cell>
        </row>
        <row r="452">
          <cell r="G452" t="str">
            <v>Incomplete</v>
          </cell>
        </row>
        <row r="453">
          <cell r="G453" t="str">
            <v>Incomplete</v>
          </cell>
        </row>
        <row r="454">
          <cell r="G454" t="str">
            <v>Incomplete</v>
          </cell>
        </row>
        <row r="455">
          <cell r="G455" t="str">
            <v>Incomplete</v>
          </cell>
        </row>
        <row r="456">
          <cell r="G456" t="str">
            <v>Incomplete</v>
          </cell>
        </row>
        <row r="457">
          <cell r="G457" t="str">
            <v>Complete</v>
          </cell>
        </row>
        <row r="458">
          <cell r="G458" t="str">
            <v>Complete</v>
          </cell>
        </row>
        <row r="459">
          <cell r="G459" t="str">
            <v>Complete</v>
          </cell>
        </row>
        <row r="460">
          <cell r="G460" t="str">
            <v>Complete</v>
          </cell>
        </row>
        <row r="461">
          <cell r="G461" t="str">
            <v>Complete</v>
          </cell>
        </row>
        <row r="462">
          <cell r="G462" t="str">
            <v>Complete</v>
          </cell>
        </row>
        <row r="463">
          <cell r="G463" t="str">
            <v>Complete</v>
          </cell>
        </row>
        <row r="464">
          <cell r="G464" t="str">
            <v>Complete</v>
          </cell>
        </row>
        <row r="465">
          <cell r="G465" t="str">
            <v>Complete</v>
          </cell>
        </row>
        <row r="466">
          <cell r="G466" t="str">
            <v>Incomplete</v>
          </cell>
        </row>
        <row r="467">
          <cell r="G467" t="str">
            <v>Incomplete</v>
          </cell>
        </row>
        <row r="468">
          <cell r="G468" t="str">
            <v>Incomplete</v>
          </cell>
        </row>
        <row r="469">
          <cell r="G469" t="str">
            <v>Incomplete</v>
          </cell>
        </row>
        <row r="470">
          <cell r="G470" t="str">
            <v>Incomplete</v>
          </cell>
        </row>
        <row r="471">
          <cell r="G471" t="str">
            <v>Incomplete</v>
          </cell>
        </row>
        <row r="472">
          <cell r="G472" t="str">
            <v>Incomplete</v>
          </cell>
        </row>
        <row r="473">
          <cell r="G473" t="str">
            <v>Incomplete</v>
          </cell>
        </row>
        <row r="474">
          <cell r="G474" t="str">
            <v>Incomplete</v>
          </cell>
        </row>
        <row r="475">
          <cell r="G475" t="str">
            <v>Incomplete</v>
          </cell>
        </row>
        <row r="476">
          <cell r="G476" t="str">
            <v>Incomplete</v>
          </cell>
        </row>
        <row r="477">
          <cell r="G477" t="str">
            <v>Incomplete</v>
          </cell>
        </row>
        <row r="478">
          <cell r="G478" t="str">
            <v>Incomplete</v>
          </cell>
        </row>
        <row r="479">
          <cell r="G479" t="str">
            <v>Incomplete</v>
          </cell>
        </row>
        <row r="480">
          <cell r="G480" t="str">
            <v>Incomplete</v>
          </cell>
        </row>
        <row r="481">
          <cell r="G481" t="str">
            <v>Incomplete</v>
          </cell>
        </row>
        <row r="482">
          <cell r="G482" t="str">
            <v>Incomplete</v>
          </cell>
        </row>
        <row r="483">
          <cell r="G483" t="str">
            <v>Incomplete</v>
          </cell>
        </row>
        <row r="484">
          <cell r="G484" t="str">
            <v>Incomplete</v>
          </cell>
        </row>
        <row r="485">
          <cell r="G485" t="str">
            <v>Incomplete</v>
          </cell>
        </row>
        <row r="486">
          <cell r="G486" t="str">
            <v>Incomplete</v>
          </cell>
        </row>
        <row r="487">
          <cell r="G487" t="str">
            <v>Incomplete</v>
          </cell>
        </row>
        <row r="488">
          <cell r="G488" t="str">
            <v>Complete</v>
          </cell>
        </row>
        <row r="489">
          <cell r="G489" t="str">
            <v>Complete</v>
          </cell>
        </row>
        <row r="490">
          <cell r="G490" t="str">
            <v>Complete</v>
          </cell>
        </row>
        <row r="491">
          <cell r="G491" t="str">
            <v>Complete</v>
          </cell>
        </row>
        <row r="492">
          <cell r="G492" t="str">
            <v>Complete</v>
          </cell>
        </row>
        <row r="493">
          <cell r="G493" t="str">
            <v>Complete</v>
          </cell>
        </row>
        <row r="494">
          <cell r="G494" t="str">
            <v>Complete</v>
          </cell>
        </row>
        <row r="495">
          <cell r="G495" t="str">
            <v>Complete</v>
          </cell>
        </row>
        <row r="496">
          <cell r="G496" t="str">
            <v>Incomplete</v>
          </cell>
        </row>
        <row r="497">
          <cell r="G497" t="str">
            <v>Incomplete</v>
          </cell>
        </row>
        <row r="498">
          <cell r="G498" t="str">
            <v>Incomplete</v>
          </cell>
        </row>
        <row r="499">
          <cell r="G499" t="str">
            <v>Complete</v>
          </cell>
        </row>
        <row r="500">
          <cell r="G500" t="str">
            <v>Complete</v>
          </cell>
        </row>
        <row r="501">
          <cell r="G501" t="str">
            <v>Complete</v>
          </cell>
        </row>
        <row r="502">
          <cell r="G502" t="str">
            <v>Complete</v>
          </cell>
        </row>
        <row r="503">
          <cell r="G503" t="str">
            <v>Complete</v>
          </cell>
        </row>
        <row r="504">
          <cell r="G504" t="str">
            <v>Complete</v>
          </cell>
        </row>
        <row r="505">
          <cell r="G505" t="str">
            <v>Complete</v>
          </cell>
        </row>
        <row r="506">
          <cell r="G506" t="str">
            <v>Complete</v>
          </cell>
        </row>
        <row r="507">
          <cell r="G507" t="str">
            <v>Incomplete</v>
          </cell>
        </row>
        <row r="508">
          <cell r="G508" t="str">
            <v>Incomplete</v>
          </cell>
        </row>
        <row r="509">
          <cell r="G509" t="str">
            <v>Incomplete</v>
          </cell>
        </row>
        <row r="510">
          <cell r="G510" t="str">
            <v>Complete</v>
          </cell>
        </row>
        <row r="511">
          <cell r="G511" t="str">
            <v>Complete</v>
          </cell>
        </row>
        <row r="512">
          <cell r="G512" t="str">
            <v>Complete</v>
          </cell>
        </row>
        <row r="513">
          <cell r="G513" t="str">
            <v>Complete</v>
          </cell>
        </row>
        <row r="514">
          <cell r="G514" t="str">
            <v>Complete</v>
          </cell>
        </row>
        <row r="515">
          <cell r="G515" t="str">
            <v>Complete</v>
          </cell>
        </row>
        <row r="516">
          <cell r="G516" t="str">
            <v>Complete</v>
          </cell>
        </row>
        <row r="517">
          <cell r="G517" t="str">
            <v>Complete</v>
          </cell>
        </row>
        <row r="518">
          <cell r="G518" t="str">
            <v>Complete</v>
          </cell>
        </row>
        <row r="519">
          <cell r="G519" t="str">
            <v>Complete</v>
          </cell>
        </row>
        <row r="520">
          <cell r="G520" t="str">
            <v>Complete</v>
          </cell>
        </row>
        <row r="521">
          <cell r="G521" t="str">
            <v>Complete</v>
          </cell>
        </row>
        <row r="522">
          <cell r="G522" t="str">
            <v>Incomplete</v>
          </cell>
        </row>
        <row r="523">
          <cell r="G523" t="str">
            <v>Incomplete</v>
          </cell>
        </row>
        <row r="524">
          <cell r="G524" t="str">
            <v>Incomplete</v>
          </cell>
        </row>
        <row r="525">
          <cell r="G525" t="str">
            <v>Incomplete</v>
          </cell>
        </row>
        <row r="526">
          <cell r="G526" t="str">
            <v>Incomplete</v>
          </cell>
        </row>
        <row r="527">
          <cell r="G527" t="str">
            <v>Incomplete</v>
          </cell>
        </row>
        <row r="528">
          <cell r="G528" t="str">
            <v>Incomplete</v>
          </cell>
        </row>
        <row r="529">
          <cell r="G529" t="str">
            <v>Incomplete</v>
          </cell>
        </row>
        <row r="530">
          <cell r="G530" t="str">
            <v>Incomplete</v>
          </cell>
        </row>
        <row r="531">
          <cell r="G531" t="str">
            <v>Incomplete</v>
          </cell>
        </row>
        <row r="532">
          <cell r="G532" t="str">
            <v>Incomplete</v>
          </cell>
        </row>
        <row r="533">
          <cell r="G533" t="str">
            <v>Incomplete</v>
          </cell>
        </row>
        <row r="534">
          <cell r="G534" t="str">
            <v>Incomplete</v>
          </cell>
        </row>
        <row r="535">
          <cell r="G535" t="str">
            <v>Incomplete</v>
          </cell>
        </row>
        <row r="536">
          <cell r="G536" t="str">
            <v>Incomplete</v>
          </cell>
        </row>
        <row r="537">
          <cell r="G537" t="str">
            <v>Incomplete</v>
          </cell>
        </row>
        <row r="538">
          <cell r="G538" t="str">
            <v>Incomplete</v>
          </cell>
        </row>
        <row r="539">
          <cell r="G539" t="str">
            <v>Incomplete</v>
          </cell>
        </row>
        <row r="540">
          <cell r="G540" t="str">
            <v>Incomplete</v>
          </cell>
        </row>
        <row r="541">
          <cell r="G541" t="str">
            <v>Incomplete</v>
          </cell>
        </row>
        <row r="542">
          <cell r="G542" t="str">
            <v>Incomplete</v>
          </cell>
        </row>
        <row r="543">
          <cell r="G543" t="str">
            <v>Incomplete</v>
          </cell>
        </row>
        <row r="544">
          <cell r="G544" t="str">
            <v>Incomplete</v>
          </cell>
        </row>
        <row r="545">
          <cell r="G545" t="str">
            <v>Incomplete</v>
          </cell>
        </row>
        <row r="546">
          <cell r="G546" t="str">
            <v>Incomplete</v>
          </cell>
        </row>
        <row r="547">
          <cell r="G547" t="str">
            <v>Incomplete</v>
          </cell>
        </row>
        <row r="548">
          <cell r="G548" t="str">
            <v>Incomplete</v>
          </cell>
        </row>
        <row r="549">
          <cell r="G549" t="str">
            <v>Complete</v>
          </cell>
        </row>
        <row r="550">
          <cell r="G550" t="str">
            <v>Complete</v>
          </cell>
        </row>
        <row r="551">
          <cell r="G551" t="str">
            <v>Complete</v>
          </cell>
        </row>
        <row r="552">
          <cell r="G552" t="str">
            <v>Complete</v>
          </cell>
        </row>
        <row r="553">
          <cell r="G553" t="str">
            <v>Complete</v>
          </cell>
        </row>
        <row r="554">
          <cell r="G554" t="str">
            <v>Complete</v>
          </cell>
        </row>
        <row r="555">
          <cell r="G555" t="str">
            <v>Complete</v>
          </cell>
        </row>
        <row r="556">
          <cell r="G556" t="str">
            <v>Complete</v>
          </cell>
        </row>
        <row r="557">
          <cell r="G557" t="str">
            <v>Incomplete</v>
          </cell>
        </row>
        <row r="558">
          <cell r="G558" t="str">
            <v>Complete</v>
          </cell>
        </row>
        <row r="559">
          <cell r="G559" t="str">
            <v>Complete</v>
          </cell>
        </row>
        <row r="560">
          <cell r="G560" t="str">
            <v>Complete</v>
          </cell>
        </row>
        <row r="561">
          <cell r="G561" t="str">
            <v>Complete</v>
          </cell>
        </row>
        <row r="562">
          <cell r="G562" t="str">
            <v>Complete</v>
          </cell>
        </row>
        <row r="563">
          <cell r="G563" t="str">
            <v>Complete</v>
          </cell>
        </row>
        <row r="564">
          <cell r="G564" t="str">
            <v>Complete</v>
          </cell>
        </row>
        <row r="565">
          <cell r="G565" t="str">
            <v>Complete</v>
          </cell>
        </row>
        <row r="566">
          <cell r="G566" t="str">
            <v>Incomplete</v>
          </cell>
        </row>
        <row r="567">
          <cell r="G567" t="str">
            <v>Incomplete</v>
          </cell>
        </row>
        <row r="568">
          <cell r="G568" t="str">
            <v>Incomplete</v>
          </cell>
        </row>
        <row r="569">
          <cell r="G569" t="str">
            <v>Incomplete</v>
          </cell>
        </row>
        <row r="570">
          <cell r="G570" t="str">
            <v>Incomplete</v>
          </cell>
        </row>
        <row r="571">
          <cell r="G571" t="str">
            <v>Incomplete</v>
          </cell>
        </row>
        <row r="572">
          <cell r="G572" t="str">
            <v>Incomplete</v>
          </cell>
        </row>
        <row r="573">
          <cell r="G573" t="str">
            <v>Incomplete</v>
          </cell>
        </row>
        <row r="574">
          <cell r="G574" t="str">
            <v>Incomplete</v>
          </cell>
        </row>
        <row r="575">
          <cell r="G575" t="str">
            <v>Incomplete</v>
          </cell>
        </row>
        <row r="576">
          <cell r="G576" t="str">
            <v>Incomplete</v>
          </cell>
        </row>
        <row r="577">
          <cell r="G577" t="str">
            <v>Incomplete</v>
          </cell>
        </row>
        <row r="578">
          <cell r="G578" t="str">
            <v>Incomplete</v>
          </cell>
        </row>
        <row r="579">
          <cell r="G579" t="str">
            <v>Incomplete</v>
          </cell>
        </row>
        <row r="580">
          <cell r="G580" t="str">
            <v>Incomplete</v>
          </cell>
        </row>
        <row r="581">
          <cell r="G581" t="str">
            <v>Incomplete</v>
          </cell>
        </row>
        <row r="582">
          <cell r="G582" t="str">
            <v>Complete</v>
          </cell>
        </row>
        <row r="583">
          <cell r="G583" t="str">
            <v>Complete</v>
          </cell>
        </row>
        <row r="584">
          <cell r="G584" t="str">
            <v>Complete</v>
          </cell>
        </row>
        <row r="585">
          <cell r="G585" t="str">
            <v>Complete</v>
          </cell>
        </row>
        <row r="586">
          <cell r="G586" t="str">
            <v>Complete</v>
          </cell>
        </row>
        <row r="587">
          <cell r="G587" t="str">
            <v>Complete</v>
          </cell>
        </row>
        <row r="588">
          <cell r="G588" t="str">
            <v>Complete</v>
          </cell>
        </row>
        <row r="589">
          <cell r="G589" t="str">
            <v>Complete</v>
          </cell>
        </row>
        <row r="590">
          <cell r="G590" t="str">
            <v>Complete</v>
          </cell>
        </row>
        <row r="591">
          <cell r="G591" t="str">
            <v>Complete</v>
          </cell>
        </row>
        <row r="592">
          <cell r="G592" t="str">
            <v>Complete</v>
          </cell>
        </row>
        <row r="593">
          <cell r="G593" t="str">
            <v>Complete</v>
          </cell>
        </row>
        <row r="594">
          <cell r="G594" t="str">
            <v>Complete</v>
          </cell>
        </row>
        <row r="595">
          <cell r="G595" t="str">
            <v>Complete</v>
          </cell>
        </row>
        <row r="596">
          <cell r="G596" t="str">
            <v>Complete</v>
          </cell>
        </row>
        <row r="597">
          <cell r="G597" t="str">
            <v>Complete</v>
          </cell>
        </row>
        <row r="598">
          <cell r="G598" t="str">
            <v>Complete</v>
          </cell>
        </row>
        <row r="599">
          <cell r="G599" t="str">
            <v>Complete</v>
          </cell>
        </row>
        <row r="600">
          <cell r="G600" t="str">
            <v>Complete</v>
          </cell>
        </row>
        <row r="601">
          <cell r="G601" t="str">
            <v>Complete</v>
          </cell>
        </row>
        <row r="602">
          <cell r="G602" t="str">
            <v>Complete</v>
          </cell>
        </row>
        <row r="603">
          <cell r="G603" t="str">
            <v>Complete</v>
          </cell>
        </row>
        <row r="604">
          <cell r="G604" t="str">
            <v>Complete</v>
          </cell>
        </row>
        <row r="605">
          <cell r="G605" t="str">
            <v>Incomplete</v>
          </cell>
        </row>
        <row r="606">
          <cell r="G606" t="str">
            <v>Incomplete</v>
          </cell>
        </row>
        <row r="607">
          <cell r="G607" t="str">
            <v>Incomplete</v>
          </cell>
        </row>
        <row r="608">
          <cell r="G608" t="str">
            <v>Incomplete</v>
          </cell>
        </row>
        <row r="609">
          <cell r="G609" t="str">
            <v>Incomplete</v>
          </cell>
        </row>
        <row r="610">
          <cell r="G610" t="str">
            <v>Incomplete</v>
          </cell>
        </row>
        <row r="611">
          <cell r="G611" t="str">
            <v>Incomplete</v>
          </cell>
        </row>
        <row r="612">
          <cell r="G612" t="str">
            <v>Incomplete</v>
          </cell>
        </row>
        <row r="613">
          <cell r="G613" t="str">
            <v>Incomplete</v>
          </cell>
        </row>
        <row r="614">
          <cell r="G614" t="str">
            <v>Incomplete</v>
          </cell>
        </row>
        <row r="615">
          <cell r="G615" t="str">
            <v>Incomplete</v>
          </cell>
        </row>
        <row r="616">
          <cell r="G616" t="str">
            <v>Incomplete</v>
          </cell>
        </row>
        <row r="617">
          <cell r="G617" t="str">
            <v>Incomplete</v>
          </cell>
        </row>
        <row r="618">
          <cell r="G618" t="str">
            <v>Incomplete</v>
          </cell>
        </row>
        <row r="619">
          <cell r="G619" t="str">
            <v>Incomplete</v>
          </cell>
        </row>
        <row r="620">
          <cell r="G620" t="str">
            <v>Incomplete</v>
          </cell>
        </row>
        <row r="621">
          <cell r="G621" t="str">
            <v>Incomplete</v>
          </cell>
        </row>
        <row r="622">
          <cell r="G622" t="str">
            <v>Incomplete</v>
          </cell>
        </row>
        <row r="623">
          <cell r="G623" t="str">
            <v>Incomplete</v>
          </cell>
        </row>
        <row r="624">
          <cell r="G624" t="str">
            <v>Incomplete</v>
          </cell>
        </row>
        <row r="625">
          <cell r="G625" t="str">
            <v>Incomplete</v>
          </cell>
        </row>
        <row r="626">
          <cell r="G626" t="str">
            <v>Incomplete</v>
          </cell>
        </row>
        <row r="627">
          <cell r="G627" t="str">
            <v>Incomplete</v>
          </cell>
        </row>
        <row r="628">
          <cell r="G628" t="str">
            <v>Incomplete</v>
          </cell>
        </row>
        <row r="629">
          <cell r="G629" t="str">
            <v>Incomplete</v>
          </cell>
        </row>
        <row r="630">
          <cell r="G630" t="str">
            <v>Incomplete</v>
          </cell>
        </row>
        <row r="631">
          <cell r="G631" t="str">
            <v>Incomplete</v>
          </cell>
        </row>
        <row r="632">
          <cell r="G632" t="str">
            <v>Incomplete</v>
          </cell>
        </row>
        <row r="633">
          <cell r="G633" t="str">
            <v>Incomplete</v>
          </cell>
        </row>
        <row r="634">
          <cell r="G634" t="str">
            <v>Incomplete</v>
          </cell>
        </row>
        <row r="635">
          <cell r="G635" t="str">
            <v>Incomplete</v>
          </cell>
        </row>
        <row r="636">
          <cell r="G636" t="str">
            <v>Incomplete</v>
          </cell>
        </row>
        <row r="637">
          <cell r="G637" t="str">
            <v>Incomplete</v>
          </cell>
        </row>
        <row r="638">
          <cell r="G638" t="str">
            <v>Incomplete</v>
          </cell>
        </row>
        <row r="639">
          <cell r="G639" t="str">
            <v>Incomplete</v>
          </cell>
        </row>
        <row r="640">
          <cell r="G640" t="str">
            <v>Incomplete</v>
          </cell>
        </row>
        <row r="641">
          <cell r="G641" t="str">
            <v>Incomplete</v>
          </cell>
        </row>
        <row r="642">
          <cell r="G642" t="str">
            <v>Incomplete</v>
          </cell>
        </row>
        <row r="643">
          <cell r="G643" t="str">
            <v>Incomplete</v>
          </cell>
        </row>
        <row r="644">
          <cell r="G644" t="str">
            <v>Incomplete</v>
          </cell>
        </row>
        <row r="645">
          <cell r="G645" t="str">
            <v>Incomplete</v>
          </cell>
        </row>
        <row r="646">
          <cell r="G646" t="str">
            <v>Incomplete</v>
          </cell>
        </row>
        <row r="647">
          <cell r="G647" t="str">
            <v>Incomplete</v>
          </cell>
        </row>
        <row r="648">
          <cell r="G648" t="str">
            <v>Complete</v>
          </cell>
        </row>
        <row r="649">
          <cell r="G649" t="str">
            <v>Complete</v>
          </cell>
        </row>
        <row r="650">
          <cell r="G650" t="str">
            <v>Complete</v>
          </cell>
        </row>
        <row r="651">
          <cell r="G651" t="str">
            <v>Complete</v>
          </cell>
        </row>
        <row r="652">
          <cell r="G652" t="str">
            <v>Complete</v>
          </cell>
        </row>
        <row r="653">
          <cell r="G653" t="str">
            <v>Complete</v>
          </cell>
        </row>
        <row r="654">
          <cell r="G654" t="str">
            <v>Complete</v>
          </cell>
        </row>
        <row r="655">
          <cell r="G655" t="str">
            <v>Incomplete</v>
          </cell>
        </row>
        <row r="656">
          <cell r="G656" t="str">
            <v>Incomplete</v>
          </cell>
        </row>
        <row r="657">
          <cell r="G657" t="str">
            <v>Incomplete</v>
          </cell>
        </row>
        <row r="658">
          <cell r="G658" t="str">
            <v>Incomplete</v>
          </cell>
        </row>
        <row r="659">
          <cell r="G659" t="str">
            <v>Incomplete</v>
          </cell>
        </row>
        <row r="660">
          <cell r="G660" t="str">
            <v>Incomplete</v>
          </cell>
        </row>
        <row r="661">
          <cell r="G661" t="str">
            <v>Incomplete</v>
          </cell>
        </row>
        <row r="662">
          <cell r="G662" t="str">
            <v>Incomplete</v>
          </cell>
        </row>
        <row r="663">
          <cell r="G663" t="str">
            <v>Incomplete</v>
          </cell>
        </row>
        <row r="664">
          <cell r="G664" t="str">
            <v>Incomplete</v>
          </cell>
        </row>
        <row r="665">
          <cell r="G665" t="str">
            <v>Incomplete</v>
          </cell>
        </row>
        <row r="666">
          <cell r="G666" t="str">
            <v>Incomplete</v>
          </cell>
        </row>
        <row r="667">
          <cell r="G667" t="str">
            <v>Incomplete</v>
          </cell>
        </row>
        <row r="668">
          <cell r="G668" t="str">
            <v>Incomplete</v>
          </cell>
        </row>
        <row r="669">
          <cell r="G669" t="str">
            <v>Incomplete</v>
          </cell>
        </row>
        <row r="670">
          <cell r="G670" t="str">
            <v>Incomplete</v>
          </cell>
        </row>
        <row r="671">
          <cell r="G671" t="str">
            <v>Incomplete</v>
          </cell>
        </row>
        <row r="672">
          <cell r="G672" t="str">
            <v>Incomplete</v>
          </cell>
        </row>
        <row r="673">
          <cell r="G673" t="str">
            <v>Incomplete</v>
          </cell>
        </row>
        <row r="674">
          <cell r="G674" t="str">
            <v>Incomplete</v>
          </cell>
        </row>
        <row r="675">
          <cell r="G675" t="str">
            <v>Complete</v>
          </cell>
        </row>
        <row r="676">
          <cell r="G676" t="str">
            <v>Complete</v>
          </cell>
        </row>
        <row r="677">
          <cell r="G677" t="str">
            <v>Complete</v>
          </cell>
        </row>
        <row r="678">
          <cell r="G678" t="str">
            <v>Complete</v>
          </cell>
        </row>
        <row r="679">
          <cell r="G679" t="str">
            <v>Complete</v>
          </cell>
        </row>
        <row r="680">
          <cell r="G680" t="str">
            <v>Complete</v>
          </cell>
        </row>
        <row r="681">
          <cell r="G681" t="str">
            <v>Complete</v>
          </cell>
        </row>
        <row r="682">
          <cell r="G682" t="str">
            <v>Complete</v>
          </cell>
        </row>
        <row r="683">
          <cell r="G683" t="str">
            <v>Complete</v>
          </cell>
        </row>
        <row r="684">
          <cell r="G684" t="str">
            <v>Complete</v>
          </cell>
        </row>
        <row r="685">
          <cell r="G685" t="str">
            <v>Complete</v>
          </cell>
        </row>
        <row r="686">
          <cell r="G686" t="str">
            <v>Complete</v>
          </cell>
        </row>
        <row r="687">
          <cell r="G687" t="str">
            <v>Complete</v>
          </cell>
        </row>
        <row r="688">
          <cell r="G688" t="str">
            <v>Incomplete</v>
          </cell>
        </row>
        <row r="689">
          <cell r="G689" t="str">
            <v>Incomplete</v>
          </cell>
        </row>
        <row r="690">
          <cell r="G690" t="str">
            <v>Incomplete</v>
          </cell>
        </row>
        <row r="691">
          <cell r="G691" t="str">
            <v>Incomplete</v>
          </cell>
        </row>
        <row r="692">
          <cell r="G692" t="str">
            <v>Incomplete</v>
          </cell>
        </row>
        <row r="693">
          <cell r="G693" t="str">
            <v>Incomplete</v>
          </cell>
        </row>
        <row r="694">
          <cell r="G694" t="str">
            <v>Incomplete</v>
          </cell>
        </row>
        <row r="695">
          <cell r="G695" t="str">
            <v>Incomplete</v>
          </cell>
        </row>
        <row r="696">
          <cell r="G696" t="str">
            <v>Incomplete</v>
          </cell>
        </row>
        <row r="697">
          <cell r="G697" t="str">
            <v>Incomplete</v>
          </cell>
        </row>
        <row r="698">
          <cell r="G698" t="str">
            <v>Incomplete</v>
          </cell>
        </row>
        <row r="699">
          <cell r="G699" t="str">
            <v>Incomplete</v>
          </cell>
        </row>
        <row r="700">
          <cell r="G700" t="str">
            <v>Incomplete</v>
          </cell>
        </row>
        <row r="701">
          <cell r="G701" t="str">
            <v>Incomplete</v>
          </cell>
        </row>
        <row r="702">
          <cell r="G702" t="str">
            <v>Incomplete</v>
          </cell>
        </row>
        <row r="703">
          <cell r="G703" t="str">
            <v>Incomplete</v>
          </cell>
        </row>
        <row r="704">
          <cell r="G704" t="str">
            <v>Incomplete</v>
          </cell>
        </row>
        <row r="705">
          <cell r="G705" t="str">
            <v>Incomplete</v>
          </cell>
        </row>
        <row r="706">
          <cell r="G706" t="str">
            <v>Incomplete</v>
          </cell>
        </row>
        <row r="707">
          <cell r="G707" t="str">
            <v>Complete</v>
          </cell>
        </row>
        <row r="708">
          <cell r="G708" t="str">
            <v>Complete</v>
          </cell>
        </row>
        <row r="709">
          <cell r="G709" t="str">
            <v>Incomplete</v>
          </cell>
        </row>
        <row r="710">
          <cell r="G710" t="str">
            <v>Incomplete</v>
          </cell>
        </row>
        <row r="711">
          <cell r="G711" t="str">
            <v>Incomplete</v>
          </cell>
        </row>
        <row r="712">
          <cell r="G712" t="str">
            <v>Incomplete</v>
          </cell>
        </row>
        <row r="713">
          <cell r="G713" t="str">
            <v>Incomplete</v>
          </cell>
        </row>
        <row r="714">
          <cell r="G714" t="str">
            <v>Complete</v>
          </cell>
        </row>
        <row r="715">
          <cell r="G715" t="str">
            <v>Complete</v>
          </cell>
        </row>
        <row r="716">
          <cell r="G716" t="str">
            <v>Complete</v>
          </cell>
        </row>
        <row r="717">
          <cell r="G717" t="str">
            <v>Complete</v>
          </cell>
        </row>
        <row r="718">
          <cell r="G718" t="str">
            <v>Complete</v>
          </cell>
        </row>
        <row r="719">
          <cell r="G719" t="str">
            <v>Complete</v>
          </cell>
        </row>
        <row r="720">
          <cell r="G720" t="str">
            <v>Complete</v>
          </cell>
        </row>
        <row r="721">
          <cell r="G721" t="str">
            <v>Complete</v>
          </cell>
        </row>
        <row r="722">
          <cell r="G722" t="str">
            <v>Complete</v>
          </cell>
        </row>
        <row r="723">
          <cell r="G723" t="str">
            <v>Complete</v>
          </cell>
        </row>
        <row r="724">
          <cell r="G724" t="str">
            <v>Complete</v>
          </cell>
        </row>
        <row r="725">
          <cell r="G725" t="str">
            <v>Complete</v>
          </cell>
        </row>
        <row r="726">
          <cell r="G726" t="str">
            <v>Complete</v>
          </cell>
        </row>
        <row r="727">
          <cell r="G727" t="str">
            <v>Complete</v>
          </cell>
        </row>
        <row r="728">
          <cell r="G728" t="str">
            <v>Complete</v>
          </cell>
        </row>
        <row r="729">
          <cell r="G729" t="str">
            <v>Complete</v>
          </cell>
        </row>
        <row r="730">
          <cell r="G730" t="str">
            <v>Incomplete</v>
          </cell>
        </row>
        <row r="731">
          <cell r="G731" t="str">
            <v>Incomplete</v>
          </cell>
        </row>
        <row r="732">
          <cell r="G732" t="str">
            <v>Incomplete</v>
          </cell>
        </row>
        <row r="733">
          <cell r="G733" t="str">
            <v>Incomplete</v>
          </cell>
        </row>
        <row r="734">
          <cell r="G734" t="str">
            <v>Incomplete</v>
          </cell>
        </row>
        <row r="735">
          <cell r="G735" t="str">
            <v>Incomplete</v>
          </cell>
        </row>
        <row r="736">
          <cell r="G736" t="str">
            <v>Incomplete</v>
          </cell>
        </row>
        <row r="737">
          <cell r="G737" t="str">
            <v>Incomplete</v>
          </cell>
        </row>
        <row r="738">
          <cell r="G738" t="str">
            <v>Incomplete</v>
          </cell>
        </row>
        <row r="739">
          <cell r="G739" t="str">
            <v>Incomplete</v>
          </cell>
        </row>
        <row r="740">
          <cell r="G740" t="str">
            <v>Incomplete</v>
          </cell>
        </row>
        <row r="741">
          <cell r="G741" t="str">
            <v>Incomplete</v>
          </cell>
        </row>
        <row r="742">
          <cell r="G742" t="str">
            <v>Incomplete</v>
          </cell>
        </row>
        <row r="743">
          <cell r="G743" t="str">
            <v>Incomplete</v>
          </cell>
        </row>
        <row r="744">
          <cell r="G744" t="str">
            <v>Incomplete</v>
          </cell>
        </row>
        <row r="745">
          <cell r="G745" t="str">
            <v>Incomplete</v>
          </cell>
        </row>
        <row r="746">
          <cell r="G746" t="str">
            <v>Incomplete</v>
          </cell>
        </row>
        <row r="747">
          <cell r="G747" t="str">
            <v>Incomplete</v>
          </cell>
        </row>
        <row r="748">
          <cell r="G748" t="str">
            <v>Incomplete</v>
          </cell>
        </row>
        <row r="749">
          <cell r="G749" t="str">
            <v>Incomplete</v>
          </cell>
        </row>
        <row r="750">
          <cell r="G750" t="str">
            <v>Incomplete</v>
          </cell>
        </row>
        <row r="751">
          <cell r="G751" t="str">
            <v>Incomplete</v>
          </cell>
        </row>
        <row r="752">
          <cell r="G752" t="str">
            <v>Incomplete</v>
          </cell>
        </row>
        <row r="753">
          <cell r="G753" t="str">
            <v>Incomplete</v>
          </cell>
        </row>
        <row r="754">
          <cell r="G754" t="str">
            <v>Incomplete</v>
          </cell>
        </row>
        <row r="755">
          <cell r="G755" t="str">
            <v>Incomplete</v>
          </cell>
        </row>
        <row r="756">
          <cell r="G756" t="str">
            <v>Incomplete</v>
          </cell>
        </row>
        <row r="757">
          <cell r="G757" t="str">
            <v>Incomplete</v>
          </cell>
        </row>
        <row r="758">
          <cell r="G758" t="str">
            <v>Incomplete</v>
          </cell>
        </row>
        <row r="759">
          <cell r="G759" t="str">
            <v>Incomplete</v>
          </cell>
        </row>
        <row r="760">
          <cell r="G760" t="str">
            <v>Incomplete</v>
          </cell>
        </row>
        <row r="761">
          <cell r="G761" t="str">
            <v>Incomplete</v>
          </cell>
        </row>
        <row r="762">
          <cell r="G762" t="str">
            <v>Incomplete</v>
          </cell>
        </row>
        <row r="763">
          <cell r="G763" t="str">
            <v>Incomplete</v>
          </cell>
        </row>
        <row r="764">
          <cell r="G764" t="str">
            <v>Incomplete</v>
          </cell>
        </row>
        <row r="765">
          <cell r="G765" t="str">
            <v>Incomplete</v>
          </cell>
        </row>
        <row r="766">
          <cell r="G766" t="str">
            <v>Incomplete</v>
          </cell>
        </row>
        <row r="767">
          <cell r="G767" t="str">
            <v>Incomplete</v>
          </cell>
        </row>
        <row r="768">
          <cell r="G768" t="str">
            <v>Incomplete</v>
          </cell>
        </row>
        <row r="769">
          <cell r="G769" t="str">
            <v>Incomplete</v>
          </cell>
        </row>
        <row r="770">
          <cell r="G770" t="str">
            <v>Incomplete</v>
          </cell>
        </row>
        <row r="771">
          <cell r="G771" t="str">
            <v>Incomplete</v>
          </cell>
        </row>
        <row r="772">
          <cell r="G772" t="str">
            <v>Incomplete</v>
          </cell>
        </row>
        <row r="773">
          <cell r="G773" t="str">
            <v>Incomplete</v>
          </cell>
        </row>
        <row r="774">
          <cell r="G774" t="str">
            <v>Incomplete</v>
          </cell>
        </row>
        <row r="775">
          <cell r="G775" t="str">
            <v>Incomplete</v>
          </cell>
        </row>
        <row r="776">
          <cell r="G776" t="str">
            <v>Incomplete</v>
          </cell>
        </row>
        <row r="777">
          <cell r="G777" t="str">
            <v>Incomplete</v>
          </cell>
        </row>
        <row r="778">
          <cell r="G778" t="str">
            <v>Incomplete</v>
          </cell>
        </row>
        <row r="779">
          <cell r="G779" t="str">
            <v>Incomplete</v>
          </cell>
        </row>
        <row r="780">
          <cell r="G780" t="str">
            <v>Complete</v>
          </cell>
        </row>
        <row r="781">
          <cell r="G781" t="str">
            <v>Complete</v>
          </cell>
        </row>
        <row r="782">
          <cell r="G782" t="str">
            <v>Complete</v>
          </cell>
        </row>
        <row r="783">
          <cell r="G783" t="str">
            <v>Complete</v>
          </cell>
        </row>
        <row r="784">
          <cell r="G784" t="str">
            <v>Complete</v>
          </cell>
        </row>
        <row r="785">
          <cell r="G785" t="str">
            <v>Complete</v>
          </cell>
        </row>
        <row r="786">
          <cell r="G786" t="str">
            <v>Complete</v>
          </cell>
        </row>
        <row r="787">
          <cell r="G787" t="str">
            <v>Complete</v>
          </cell>
        </row>
        <row r="788">
          <cell r="G788" t="str">
            <v>Complete</v>
          </cell>
        </row>
        <row r="789">
          <cell r="G789" t="str">
            <v>Complete</v>
          </cell>
        </row>
        <row r="790">
          <cell r="G790" t="str">
            <v>Complete</v>
          </cell>
        </row>
        <row r="791">
          <cell r="G791" t="str">
            <v>Complete</v>
          </cell>
        </row>
        <row r="792">
          <cell r="G792" t="str">
            <v>Complete</v>
          </cell>
        </row>
        <row r="793">
          <cell r="G793" t="str">
            <v>Complete</v>
          </cell>
        </row>
        <row r="794">
          <cell r="G794" t="str">
            <v>Complete</v>
          </cell>
        </row>
        <row r="795">
          <cell r="G795" t="str">
            <v>Complete</v>
          </cell>
        </row>
        <row r="796">
          <cell r="G796" t="str">
            <v>Incomplete</v>
          </cell>
        </row>
        <row r="797">
          <cell r="G797" t="str">
            <v>Incomplete</v>
          </cell>
        </row>
        <row r="798">
          <cell r="G798" t="str">
            <v>Incomplete</v>
          </cell>
        </row>
        <row r="799">
          <cell r="G799" t="str">
            <v>Incomplete</v>
          </cell>
        </row>
        <row r="800">
          <cell r="G800" t="str">
            <v>Incomplete</v>
          </cell>
        </row>
        <row r="801">
          <cell r="G801" t="str">
            <v>Incomplete</v>
          </cell>
        </row>
        <row r="802">
          <cell r="G802" t="str">
            <v>Incomplete</v>
          </cell>
        </row>
        <row r="803">
          <cell r="G803" t="str">
            <v>Incomplete</v>
          </cell>
        </row>
        <row r="804">
          <cell r="G804" t="str">
            <v>Incomplete</v>
          </cell>
        </row>
        <row r="805">
          <cell r="G805" t="str">
            <v>Incomplete</v>
          </cell>
        </row>
        <row r="806">
          <cell r="G806" t="str">
            <v>Incomplete</v>
          </cell>
        </row>
        <row r="807">
          <cell r="G807" t="str">
            <v>Incomplete</v>
          </cell>
        </row>
        <row r="808">
          <cell r="G808" t="str">
            <v>Incomplete</v>
          </cell>
        </row>
        <row r="809">
          <cell r="G809" t="str">
            <v>Incomplete</v>
          </cell>
        </row>
        <row r="810">
          <cell r="G810" t="str">
            <v>Incomplete</v>
          </cell>
        </row>
        <row r="811">
          <cell r="G811" t="str">
            <v>Incomplete</v>
          </cell>
        </row>
        <row r="812">
          <cell r="G812" t="str">
            <v>Incomplete</v>
          </cell>
        </row>
        <row r="813">
          <cell r="G813" t="str">
            <v>Incomplete</v>
          </cell>
        </row>
        <row r="814">
          <cell r="G814" t="str">
            <v>Incomplete</v>
          </cell>
        </row>
        <row r="815">
          <cell r="G815" t="str">
            <v>Incomplete</v>
          </cell>
        </row>
        <row r="816">
          <cell r="G816" t="str">
            <v>Incomplete</v>
          </cell>
        </row>
        <row r="817">
          <cell r="G817" t="str">
            <v>Incomplete</v>
          </cell>
        </row>
        <row r="818">
          <cell r="G818" t="str">
            <v>Incomplete</v>
          </cell>
        </row>
        <row r="819">
          <cell r="G819" t="str">
            <v>Incomplete</v>
          </cell>
        </row>
        <row r="820">
          <cell r="G820" t="str">
            <v>Incomplete</v>
          </cell>
        </row>
        <row r="821">
          <cell r="G821" t="str">
            <v>Incomplete</v>
          </cell>
        </row>
        <row r="822">
          <cell r="G822" t="str">
            <v>Incomplete</v>
          </cell>
        </row>
        <row r="823">
          <cell r="G823" t="str">
            <v>Incomplete</v>
          </cell>
        </row>
        <row r="824">
          <cell r="G824" t="str">
            <v>Incomplete</v>
          </cell>
        </row>
        <row r="825">
          <cell r="G825" t="str">
            <v>Incomplete</v>
          </cell>
        </row>
        <row r="826">
          <cell r="G826" t="str">
            <v>Incomplete</v>
          </cell>
        </row>
        <row r="827">
          <cell r="G827" t="str">
            <v>Incomplete</v>
          </cell>
        </row>
        <row r="828">
          <cell r="G828" t="str">
            <v>Incomplete</v>
          </cell>
        </row>
        <row r="829">
          <cell r="G829" t="str">
            <v>Incomplete</v>
          </cell>
        </row>
        <row r="830">
          <cell r="G830" t="str">
            <v>Incomplete</v>
          </cell>
        </row>
        <row r="831">
          <cell r="G831" t="str">
            <v>Incomplete</v>
          </cell>
        </row>
        <row r="832">
          <cell r="G832" t="str">
            <v>Complete</v>
          </cell>
        </row>
        <row r="833">
          <cell r="G833" t="str">
            <v>Complete</v>
          </cell>
        </row>
        <row r="834">
          <cell r="G834" t="str">
            <v>Complete</v>
          </cell>
        </row>
        <row r="835">
          <cell r="G835" t="str">
            <v>Complete</v>
          </cell>
        </row>
        <row r="836">
          <cell r="G836" t="str">
            <v>Complete</v>
          </cell>
        </row>
        <row r="837">
          <cell r="G837" t="str">
            <v>Complete</v>
          </cell>
        </row>
        <row r="838">
          <cell r="G838" t="str">
            <v>Complete</v>
          </cell>
        </row>
        <row r="839">
          <cell r="G839" t="str">
            <v>Complete</v>
          </cell>
        </row>
        <row r="840">
          <cell r="G840" t="str">
            <v>Complete</v>
          </cell>
        </row>
        <row r="841">
          <cell r="G841" t="str">
            <v>Complete</v>
          </cell>
        </row>
        <row r="842">
          <cell r="G842" t="str">
            <v>Complete</v>
          </cell>
        </row>
        <row r="843">
          <cell r="G843" t="str">
            <v>Complete</v>
          </cell>
        </row>
        <row r="844">
          <cell r="G844" t="str">
            <v>Complete</v>
          </cell>
        </row>
        <row r="845">
          <cell r="G845" t="str">
            <v>Complete</v>
          </cell>
        </row>
        <row r="846">
          <cell r="G846" t="str">
            <v>Complete</v>
          </cell>
        </row>
        <row r="847">
          <cell r="G847" t="str">
            <v>Complete</v>
          </cell>
        </row>
        <row r="848">
          <cell r="G848" t="str">
            <v>Incomplete</v>
          </cell>
        </row>
        <row r="849">
          <cell r="G849" t="str">
            <v>Incomplete</v>
          </cell>
        </row>
        <row r="850">
          <cell r="G850" t="str">
            <v>Incomplete</v>
          </cell>
        </row>
        <row r="851">
          <cell r="G851" t="str">
            <v>Incomplete</v>
          </cell>
        </row>
        <row r="852">
          <cell r="G852" t="str">
            <v>Incomplete</v>
          </cell>
        </row>
        <row r="853">
          <cell r="G853" t="str">
            <v>Incomplete</v>
          </cell>
        </row>
        <row r="854">
          <cell r="G854" t="str">
            <v>Incomplete</v>
          </cell>
        </row>
        <row r="855">
          <cell r="G855" t="str">
            <v>Incomplete</v>
          </cell>
        </row>
        <row r="856">
          <cell r="G856" t="str">
            <v>Incomplete</v>
          </cell>
        </row>
        <row r="857">
          <cell r="G857" t="str">
            <v>Incomplete</v>
          </cell>
        </row>
        <row r="858">
          <cell r="G858" t="str">
            <v>Incomplete</v>
          </cell>
        </row>
        <row r="859">
          <cell r="G859" t="str">
            <v>Incomplete</v>
          </cell>
        </row>
        <row r="860">
          <cell r="G860" t="str">
            <v>Incomplete</v>
          </cell>
        </row>
        <row r="861">
          <cell r="G861" t="str">
            <v>Incomplete</v>
          </cell>
        </row>
        <row r="862">
          <cell r="G862" t="str">
            <v>Incomplete</v>
          </cell>
        </row>
        <row r="863">
          <cell r="G863" t="str">
            <v>Incomplete</v>
          </cell>
        </row>
        <row r="864">
          <cell r="G864" t="str">
            <v>Incomplete</v>
          </cell>
        </row>
        <row r="865">
          <cell r="G865" t="str">
            <v>Incomplete</v>
          </cell>
        </row>
        <row r="866">
          <cell r="G866" t="str">
            <v>Incomplete</v>
          </cell>
        </row>
        <row r="867">
          <cell r="G867" t="str">
            <v>Incomplete</v>
          </cell>
        </row>
        <row r="868">
          <cell r="G868" t="str">
            <v>Incomplete</v>
          </cell>
        </row>
        <row r="869">
          <cell r="G869" t="str">
            <v>Incomplete</v>
          </cell>
        </row>
        <row r="870">
          <cell r="G870" t="str">
            <v>Incomplete</v>
          </cell>
        </row>
        <row r="871">
          <cell r="G871" t="str">
            <v>Incomplete</v>
          </cell>
        </row>
        <row r="872">
          <cell r="G872" t="str">
            <v>Incomplete</v>
          </cell>
        </row>
        <row r="873">
          <cell r="G873" t="str">
            <v>Incomplete</v>
          </cell>
        </row>
        <row r="874">
          <cell r="G874" t="str">
            <v>Incomplete</v>
          </cell>
        </row>
        <row r="875">
          <cell r="G875" t="str">
            <v>Incomplete</v>
          </cell>
        </row>
        <row r="876">
          <cell r="G876" t="str">
            <v>Incomplete</v>
          </cell>
        </row>
        <row r="877">
          <cell r="G877" t="str">
            <v>Incomplete</v>
          </cell>
        </row>
        <row r="878">
          <cell r="G878" t="str">
            <v>Incomplete</v>
          </cell>
        </row>
        <row r="879">
          <cell r="G879" t="str">
            <v>Incomplete</v>
          </cell>
        </row>
        <row r="880">
          <cell r="G880" t="str">
            <v>Incomplete</v>
          </cell>
        </row>
        <row r="881">
          <cell r="G881" t="str">
            <v>Incomplete</v>
          </cell>
        </row>
        <row r="882">
          <cell r="G882" t="str">
            <v>Incomplete</v>
          </cell>
        </row>
        <row r="883">
          <cell r="G883" t="str">
            <v>Incomplete</v>
          </cell>
        </row>
        <row r="884">
          <cell r="G884" t="str">
            <v>Incomplete</v>
          </cell>
        </row>
        <row r="885">
          <cell r="G885" t="str">
            <v>Incomplete</v>
          </cell>
        </row>
        <row r="886">
          <cell r="G886" t="str">
            <v>Incomplete</v>
          </cell>
        </row>
        <row r="887">
          <cell r="G887" t="str">
            <v>Incomplete</v>
          </cell>
        </row>
        <row r="888">
          <cell r="G888" t="str">
            <v>Incomplete</v>
          </cell>
        </row>
        <row r="889">
          <cell r="G889" t="str">
            <v>Incomplete</v>
          </cell>
        </row>
        <row r="890">
          <cell r="G890" t="str">
            <v>Incomplete</v>
          </cell>
        </row>
        <row r="891">
          <cell r="G891" t="str">
            <v>Incomplete</v>
          </cell>
        </row>
        <row r="892">
          <cell r="G892" t="str">
            <v>Incomplete</v>
          </cell>
        </row>
        <row r="893">
          <cell r="G893" t="str">
            <v>Incomplete</v>
          </cell>
        </row>
        <row r="894">
          <cell r="G894" t="str">
            <v>Incomplete</v>
          </cell>
        </row>
        <row r="895">
          <cell r="G895" t="str">
            <v>Incomplete</v>
          </cell>
        </row>
        <row r="896">
          <cell r="G896" t="str">
            <v>Complete</v>
          </cell>
        </row>
        <row r="897">
          <cell r="G897" t="str">
            <v>Complete</v>
          </cell>
        </row>
        <row r="898">
          <cell r="G898" t="str">
            <v>Complete</v>
          </cell>
        </row>
        <row r="899">
          <cell r="G899" t="str">
            <v>Complete</v>
          </cell>
        </row>
        <row r="900">
          <cell r="G900" t="str">
            <v>Complete</v>
          </cell>
        </row>
        <row r="901">
          <cell r="G901" t="str">
            <v>Complete</v>
          </cell>
        </row>
        <row r="902">
          <cell r="G902" t="str">
            <v>Complete</v>
          </cell>
        </row>
        <row r="903">
          <cell r="G903" t="str">
            <v>Complete</v>
          </cell>
        </row>
        <row r="904">
          <cell r="G904" t="str">
            <v>Complete</v>
          </cell>
        </row>
        <row r="905">
          <cell r="G905" t="str">
            <v>Incomplete</v>
          </cell>
        </row>
        <row r="906">
          <cell r="G906" t="str">
            <v>Incomplete</v>
          </cell>
        </row>
        <row r="907">
          <cell r="G907" t="str">
            <v>Incomplete</v>
          </cell>
        </row>
        <row r="908">
          <cell r="G908" t="str">
            <v>Incomplete</v>
          </cell>
        </row>
        <row r="909">
          <cell r="G909" t="str">
            <v>Incomplete</v>
          </cell>
        </row>
        <row r="910">
          <cell r="G910" t="str">
            <v>Incomplete</v>
          </cell>
        </row>
        <row r="911">
          <cell r="G911" t="str">
            <v>Incomplete</v>
          </cell>
        </row>
        <row r="912">
          <cell r="G912" t="str">
            <v>Incomplete</v>
          </cell>
        </row>
        <row r="913">
          <cell r="G913" t="str">
            <v>Incomplete</v>
          </cell>
        </row>
        <row r="914">
          <cell r="G914" t="str">
            <v>Incomplete</v>
          </cell>
        </row>
        <row r="915">
          <cell r="G915" t="str">
            <v>Incomplete</v>
          </cell>
        </row>
        <row r="916">
          <cell r="G916" t="str">
            <v>Incomplete</v>
          </cell>
        </row>
        <row r="917">
          <cell r="G917" t="str">
            <v>Incomplete</v>
          </cell>
        </row>
        <row r="918">
          <cell r="G918" t="str">
            <v>Incomplete</v>
          </cell>
        </row>
        <row r="919">
          <cell r="G919" t="str">
            <v>Incomplete</v>
          </cell>
        </row>
        <row r="920">
          <cell r="G920" t="str">
            <v>Incomplete</v>
          </cell>
        </row>
        <row r="921">
          <cell r="G921" t="str">
            <v>Incomplete</v>
          </cell>
        </row>
        <row r="922">
          <cell r="G922" t="str">
            <v>Incomplete</v>
          </cell>
        </row>
        <row r="923">
          <cell r="G923" t="str">
            <v>Incomplete</v>
          </cell>
        </row>
        <row r="924">
          <cell r="G924" t="str">
            <v>Incomplete</v>
          </cell>
        </row>
        <row r="925">
          <cell r="G925" t="str">
            <v>Incomplete</v>
          </cell>
        </row>
        <row r="926">
          <cell r="G926" t="str">
            <v>Incomplete</v>
          </cell>
        </row>
        <row r="927">
          <cell r="G927" t="str">
            <v>Incomplete</v>
          </cell>
        </row>
        <row r="928">
          <cell r="G928" t="str">
            <v>Incomplete</v>
          </cell>
        </row>
        <row r="929">
          <cell r="G929" t="str">
            <v>Incomplete</v>
          </cell>
        </row>
        <row r="930">
          <cell r="G930" t="str">
            <v>Incomplete</v>
          </cell>
        </row>
        <row r="931">
          <cell r="G931" t="str">
            <v>Incomplete</v>
          </cell>
        </row>
        <row r="932">
          <cell r="G932" t="str">
            <v>Incomplete</v>
          </cell>
        </row>
        <row r="933">
          <cell r="G933" t="str">
            <v>Incomplete</v>
          </cell>
        </row>
        <row r="934">
          <cell r="G934" t="str">
            <v>Complete</v>
          </cell>
        </row>
        <row r="935">
          <cell r="G935" t="str">
            <v>Complete</v>
          </cell>
        </row>
        <row r="936">
          <cell r="G936" t="str">
            <v>Complete</v>
          </cell>
        </row>
        <row r="937">
          <cell r="G937" t="str">
            <v>Complete</v>
          </cell>
        </row>
        <row r="938">
          <cell r="G938" t="str">
            <v>Complete</v>
          </cell>
        </row>
        <row r="939">
          <cell r="G939" t="str">
            <v>Complete</v>
          </cell>
        </row>
        <row r="940">
          <cell r="G940" t="str">
            <v>Complete</v>
          </cell>
        </row>
        <row r="941">
          <cell r="G941" t="str">
            <v>Complete</v>
          </cell>
        </row>
        <row r="942">
          <cell r="G942" t="str">
            <v>Complete</v>
          </cell>
        </row>
        <row r="943">
          <cell r="G943" t="str">
            <v>Complete</v>
          </cell>
        </row>
        <row r="944">
          <cell r="G944" t="str">
            <v>Complete</v>
          </cell>
        </row>
        <row r="945">
          <cell r="G945" t="str">
            <v>Complete</v>
          </cell>
        </row>
        <row r="946">
          <cell r="G946" t="str">
            <v>Complete</v>
          </cell>
        </row>
        <row r="947">
          <cell r="G947" t="str">
            <v>Complete</v>
          </cell>
        </row>
        <row r="948">
          <cell r="G948" t="str">
            <v>Complete</v>
          </cell>
        </row>
        <row r="949">
          <cell r="G949" t="str">
            <v>Complete</v>
          </cell>
        </row>
        <row r="950">
          <cell r="G950" t="str">
            <v>Complete</v>
          </cell>
        </row>
        <row r="951">
          <cell r="G951" t="str">
            <v>Incomplete</v>
          </cell>
        </row>
        <row r="952">
          <cell r="G952" t="str">
            <v>Incomplete</v>
          </cell>
        </row>
        <row r="953">
          <cell r="G953" t="str">
            <v>Incomplete</v>
          </cell>
        </row>
        <row r="954">
          <cell r="G954" t="str">
            <v>Incomplete</v>
          </cell>
        </row>
        <row r="955">
          <cell r="G955" t="str">
            <v>Incomplete</v>
          </cell>
        </row>
        <row r="956">
          <cell r="G956" t="str">
            <v>Incomplete</v>
          </cell>
        </row>
        <row r="957">
          <cell r="G957" t="str">
            <v>Incomplete</v>
          </cell>
        </row>
        <row r="958">
          <cell r="G958" t="str">
            <v>Incomplete</v>
          </cell>
        </row>
        <row r="959">
          <cell r="G959" t="str">
            <v>Incomplete</v>
          </cell>
        </row>
        <row r="960">
          <cell r="G960" t="str">
            <v>Incomplete</v>
          </cell>
        </row>
        <row r="961">
          <cell r="G961" t="str">
            <v>Incomplete</v>
          </cell>
        </row>
        <row r="962">
          <cell r="G962" t="str">
            <v>Incomplete</v>
          </cell>
        </row>
        <row r="963">
          <cell r="G963" t="str">
            <v>Incomplete</v>
          </cell>
        </row>
        <row r="964">
          <cell r="G964" t="str">
            <v>Incomplete</v>
          </cell>
        </row>
        <row r="965">
          <cell r="G965" t="str">
            <v>Incomplete</v>
          </cell>
        </row>
        <row r="966">
          <cell r="G966" t="str">
            <v>Incomplete</v>
          </cell>
        </row>
        <row r="967">
          <cell r="G967" t="str">
            <v>Incomplete</v>
          </cell>
        </row>
        <row r="968">
          <cell r="G968" t="str">
            <v>Incomplete</v>
          </cell>
        </row>
        <row r="969">
          <cell r="G969" t="str">
            <v>Incomplete</v>
          </cell>
        </row>
        <row r="970">
          <cell r="G970" t="str">
            <v>Incomplete</v>
          </cell>
        </row>
        <row r="971">
          <cell r="G971" t="str">
            <v>Incomplete</v>
          </cell>
        </row>
        <row r="972">
          <cell r="G972" t="str">
            <v>Incomplete</v>
          </cell>
        </row>
        <row r="973">
          <cell r="G973" t="str">
            <v>Incomplete</v>
          </cell>
        </row>
        <row r="974">
          <cell r="G974" t="str">
            <v>Incomplete</v>
          </cell>
        </row>
        <row r="975">
          <cell r="G975" t="str">
            <v>Incomplete</v>
          </cell>
        </row>
        <row r="976">
          <cell r="G976" t="str">
            <v>Complete</v>
          </cell>
        </row>
        <row r="977">
          <cell r="G977" t="str">
            <v>Complete</v>
          </cell>
        </row>
        <row r="978">
          <cell r="G978" t="str">
            <v>Complete</v>
          </cell>
        </row>
        <row r="979">
          <cell r="G979" t="str">
            <v>Complete</v>
          </cell>
        </row>
        <row r="980">
          <cell r="G980" t="str">
            <v>Complete</v>
          </cell>
        </row>
        <row r="981">
          <cell r="G981" t="str">
            <v>Complete</v>
          </cell>
        </row>
        <row r="982">
          <cell r="G982" t="str">
            <v>Complete</v>
          </cell>
        </row>
        <row r="983">
          <cell r="G983" t="str">
            <v>Incomplete</v>
          </cell>
        </row>
        <row r="984">
          <cell r="G984" t="str">
            <v>Incomplete</v>
          </cell>
        </row>
        <row r="985">
          <cell r="G985" t="str">
            <v>Incomplete</v>
          </cell>
        </row>
        <row r="986">
          <cell r="G986" t="str">
            <v>Incomplete</v>
          </cell>
        </row>
        <row r="987">
          <cell r="G987" t="str">
            <v>Incomplete</v>
          </cell>
        </row>
        <row r="988">
          <cell r="G988" t="str">
            <v>Incomplete</v>
          </cell>
        </row>
        <row r="989">
          <cell r="G989" t="str">
            <v>Incomplete</v>
          </cell>
        </row>
        <row r="990">
          <cell r="G990" t="str">
            <v>Incomplete</v>
          </cell>
        </row>
        <row r="991">
          <cell r="G991" t="str">
            <v>Incomplete</v>
          </cell>
        </row>
        <row r="992">
          <cell r="G992" t="str">
            <v>Incomplete</v>
          </cell>
        </row>
        <row r="993">
          <cell r="G993" t="str">
            <v>Incomplete</v>
          </cell>
        </row>
        <row r="994">
          <cell r="G994" t="str">
            <v>Incomplete</v>
          </cell>
        </row>
        <row r="995">
          <cell r="G995" t="str">
            <v>Incomplete</v>
          </cell>
        </row>
        <row r="996">
          <cell r="G996" t="str">
            <v>Incomplete</v>
          </cell>
        </row>
        <row r="997">
          <cell r="G997" t="str">
            <v>Incomplete</v>
          </cell>
        </row>
        <row r="998">
          <cell r="G998" t="str">
            <v>Complete</v>
          </cell>
        </row>
        <row r="999">
          <cell r="G999" t="str">
            <v>Complete</v>
          </cell>
        </row>
        <row r="1000">
          <cell r="G1000" t="str">
            <v>Complete</v>
          </cell>
        </row>
        <row r="1001">
          <cell r="G1001" t="str">
            <v>Complete</v>
          </cell>
        </row>
        <row r="1002">
          <cell r="G1002" t="str">
            <v>Complete</v>
          </cell>
        </row>
        <row r="1003">
          <cell r="G1003" t="str">
            <v>Complete</v>
          </cell>
        </row>
        <row r="1004">
          <cell r="G1004" t="str">
            <v>Complete</v>
          </cell>
        </row>
        <row r="1005">
          <cell r="G1005" t="str">
            <v>Complete</v>
          </cell>
        </row>
        <row r="1006">
          <cell r="G1006" t="str">
            <v>Complete</v>
          </cell>
        </row>
        <row r="1007">
          <cell r="G1007" t="str">
            <v>Incomplete</v>
          </cell>
        </row>
        <row r="1008">
          <cell r="G1008" t="str">
            <v>Incomplete</v>
          </cell>
        </row>
        <row r="1009">
          <cell r="G1009" t="str">
            <v>Incomplete</v>
          </cell>
        </row>
        <row r="1010">
          <cell r="G1010" t="str">
            <v>Incomplete</v>
          </cell>
        </row>
        <row r="1011">
          <cell r="G1011" t="str">
            <v>Incomplete</v>
          </cell>
        </row>
        <row r="1012">
          <cell r="G1012" t="str">
            <v>Incomplete</v>
          </cell>
        </row>
        <row r="1013">
          <cell r="G1013" t="str">
            <v>Incomplete</v>
          </cell>
        </row>
        <row r="1014">
          <cell r="G1014" t="str">
            <v>Incomplete</v>
          </cell>
        </row>
        <row r="1015">
          <cell r="G1015" t="str">
            <v>Incomplete</v>
          </cell>
        </row>
        <row r="1016">
          <cell r="G1016" t="str">
            <v>Incomplete</v>
          </cell>
        </row>
        <row r="1017">
          <cell r="G1017" t="str">
            <v>Incomplete</v>
          </cell>
        </row>
        <row r="1018">
          <cell r="G1018" t="str">
            <v>Incomplete</v>
          </cell>
        </row>
        <row r="1019">
          <cell r="G1019" t="str">
            <v>Incomplete</v>
          </cell>
        </row>
        <row r="1020">
          <cell r="G1020" t="str">
            <v>Incomplete</v>
          </cell>
        </row>
        <row r="1021">
          <cell r="G1021" t="str">
            <v>Incomplete</v>
          </cell>
        </row>
        <row r="1022">
          <cell r="G1022" t="str">
            <v>Incomplete</v>
          </cell>
        </row>
        <row r="1023">
          <cell r="G1023" t="str">
            <v>Incomplete</v>
          </cell>
        </row>
        <row r="1024">
          <cell r="G1024" t="str">
            <v>Complete</v>
          </cell>
        </row>
        <row r="1025">
          <cell r="G1025" t="str">
            <v>Complete</v>
          </cell>
        </row>
        <row r="1026">
          <cell r="G1026" t="str">
            <v>Complete</v>
          </cell>
        </row>
        <row r="1027">
          <cell r="G1027" t="str">
            <v>Complete</v>
          </cell>
        </row>
        <row r="1028">
          <cell r="G1028" t="str">
            <v>Complete</v>
          </cell>
        </row>
        <row r="1029">
          <cell r="G1029" t="str">
            <v>Complete</v>
          </cell>
        </row>
        <row r="1030">
          <cell r="G1030" t="str">
            <v>Complete</v>
          </cell>
        </row>
        <row r="1031">
          <cell r="G1031" t="str">
            <v>Complete</v>
          </cell>
        </row>
        <row r="1032">
          <cell r="G1032" t="str">
            <v>Complete</v>
          </cell>
        </row>
        <row r="1033">
          <cell r="G1033" t="str">
            <v>Complete</v>
          </cell>
        </row>
        <row r="1034">
          <cell r="G1034" t="str">
            <v>Complete</v>
          </cell>
        </row>
        <row r="1035">
          <cell r="G1035" t="str">
            <v>Complete</v>
          </cell>
        </row>
        <row r="1036">
          <cell r="G1036" t="str">
            <v>Complete</v>
          </cell>
        </row>
        <row r="1037">
          <cell r="G1037" t="str">
            <v>Incomplete</v>
          </cell>
        </row>
        <row r="1038">
          <cell r="G1038" t="str">
            <v>Incomplete</v>
          </cell>
        </row>
        <row r="1039">
          <cell r="G1039" t="str">
            <v>Incomplete</v>
          </cell>
        </row>
        <row r="1040">
          <cell r="G1040" t="str">
            <v>Incomplete</v>
          </cell>
        </row>
        <row r="1041">
          <cell r="G1041" t="str">
            <v>Incomplete</v>
          </cell>
        </row>
        <row r="1042">
          <cell r="G1042" t="str">
            <v>Incomplete</v>
          </cell>
        </row>
        <row r="1043">
          <cell r="G1043" t="str">
            <v>Incomplete</v>
          </cell>
        </row>
        <row r="1044">
          <cell r="G1044" t="str">
            <v>Incomplete</v>
          </cell>
        </row>
        <row r="1045">
          <cell r="G1045" t="str">
            <v>Incomplete</v>
          </cell>
        </row>
        <row r="1046">
          <cell r="G1046" t="str">
            <v>Incomplete</v>
          </cell>
        </row>
        <row r="1047">
          <cell r="G1047" t="str">
            <v>Incomplete</v>
          </cell>
        </row>
        <row r="1048">
          <cell r="G1048" t="str">
            <v>Incomplete</v>
          </cell>
        </row>
        <row r="1049">
          <cell r="G1049" t="str">
            <v>Incomplete</v>
          </cell>
        </row>
        <row r="1050">
          <cell r="G1050" t="str">
            <v>Incomplete</v>
          </cell>
        </row>
        <row r="1051">
          <cell r="G1051" t="str">
            <v>Incomplete</v>
          </cell>
        </row>
        <row r="1052">
          <cell r="G1052" t="str">
            <v>Incomplete</v>
          </cell>
        </row>
        <row r="1053">
          <cell r="G1053" t="str">
            <v>Incomplete</v>
          </cell>
        </row>
        <row r="1054">
          <cell r="G1054" t="str">
            <v>Incomplete</v>
          </cell>
        </row>
        <row r="1055">
          <cell r="G1055" t="str">
            <v>Incomplete</v>
          </cell>
        </row>
        <row r="1056">
          <cell r="G1056" t="str">
            <v>Incomplete</v>
          </cell>
        </row>
        <row r="1057">
          <cell r="G1057" t="str">
            <v>Incomplete</v>
          </cell>
        </row>
        <row r="1058">
          <cell r="G1058" t="str">
            <v>Incomplete</v>
          </cell>
        </row>
        <row r="1059">
          <cell r="G1059" t="str">
            <v>Incomplete</v>
          </cell>
        </row>
        <row r="1060">
          <cell r="G1060" t="str">
            <v>Complete</v>
          </cell>
        </row>
        <row r="1061">
          <cell r="G1061" t="str">
            <v>Complete</v>
          </cell>
        </row>
        <row r="1062">
          <cell r="G1062" t="str">
            <v>Complete</v>
          </cell>
        </row>
        <row r="1063">
          <cell r="G1063" t="str">
            <v>Complete</v>
          </cell>
        </row>
        <row r="1064">
          <cell r="G1064" t="str">
            <v>Complete</v>
          </cell>
        </row>
        <row r="1065">
          <cell r="G1065" t="str">
            <v>Complete</v>
          </cell>
        </row>
        <row r="1066">
          <cell r="G1066" t="str">
            <v>Complete</v>
          </cell>
        </row>
        <row r="1067">
          <cell r="G1067" t="str">
            <v>Complete</v>
          </cell>
        </row>
        <row r="1068">
          <cell r="G1068" t="str">
            <v>Complete</v>
          </cell>
        </row>
        <row r="1069">
          <cell r="G1069" t="str">
            <v>Incomplete</v>
          </cell>
        </row>
        <row r="1070">
          <cell r="G1070" t="str">
            <v>Incomplete</v>
          </cell>
        </row>
        <row r="1071">
          <cell r="G1071" t="str">
            <v>Incomplete</v>
          </cell>
        </row>
        <row r="1072">
          <cell r="G1072" t="str">
            <v>Incomplete</v>
          </cell>
        </row>
        <row r="1073">
          <cell r="G1073" t="str">
            <v>Incomplete</v>
          </cell>
        </row>
        <row r="1074">
          <cell r="G1074" t="str">
            <v>Incomplete</v>
          </cell>
        </row>
        <row r="1075">
          <cell r="G1075" t="str">
            <v>Incomplete</v>
          </cell>
        </row>
        <row r="1076">
          <cell r="G1076" t="str">
            <v>Incomplete</v>
          </cell>
        </row>
        <row r="1077">
          <cell r="G1077" t="str">
            <v>Incomplete</v>
          </cell>
        </row>
        <row r="1078">
          <cell r="G1078" t="str">
            <v>Incomplete</v>
          </cell>
        </row>
        <row r="1079">
          <cell r="G1079" t="str">
            <v>Incomplete</v>
          </cell>
        </row>
        <row r="1080">
          <cell r="G1080" t="str">
            <v>Incomplete</v>
          </cell>
        </row>
        <row r="1081">
          <cell r="G1081" t="str">
            <v>Incomplete</v>
          </cell>
        </row>
        <row r="1082">
          <cell r="G1082" t="str">
            <v>Incomplete</v>
          </cell>
        </row>
        <row r="1083">
          <cell r="G1083" t="str">
            <v>Incomplete</v>
          </cell>
        </row>
        <row r="1084">
          <cell r="G1084" t="str">
            <v>Incomplete</v>
          </cell>
        </row>
        <row r="1085">
          <cell r="G1085" t="str">
            <v>Incomplete</v>
          </cell>
        </row>
        <row r="1086">
          <cell r="G1086" t="str">
            <v>Incomplete</v>
          </cell>
        </row>
        <row r="1087">
          <cell r="G1087" t="str">
            <v>Incomplete</v>
          </cell>
        </row>
        <row r="1088">
          <cell r="G1088" t="str">
            <v>Incomplete</v>
          </cell>
        </row>
        <row r="1089">
          <cell r="G1089" t="str">
            <v>Incomplete</v>
          </cell>
        </row>
        <row r="1090">
          <cell r="G1090" t="str">
            <v>Incomplete</v>
          </cell>
        </row>
        <row r="1091">
          <cell r="G1091" t="str">
            <v>Incomplete</v>
          </cell>
        </row>
        <row r="1092">
          <cell r="G1092" t="str">
            <v>Complete</v>
          </cell>
        </row>
        <row r="1093">
          <cell r="G1093" t="str">
            <v>Complete</v>
          </cell>
        </row>
        <row r="1094">
          <cell r="G1094" t="str">
            <v>Complete</v>
          </cell>
        </row>
        <row r="1095">
          <cell r="G1095" t="str">
            <v>Complete</v>
          </cell>
        </row>
        <row r="1096">
          <cell r="G1096" t="str">
            <v>Complete</v>
          </cell>
        </row>
        <row r="1097">
          <cell r="G1097" t="str">
            <v>Complete</v>
          </cell>
        </row>
        <row r="1098">
          <cell r="G1098" t="str">
            <v>Complete</v>
          </cell>
        </row>
        <row r="1099">
          <cell r="G1099" t="str">
            <v>Complete</v>
          </cell>
        </row>
        <row r="1100">
          <cell r="G1100" t="str">
            <v>Complete</v>
          </cell>
        </row>
        <row r="1101">
          <cell r="G1101" t="str">
            <v>Incomplete</v>
          </cell>
        </row>
        <row r="1102">
          <cell r="G1102" t="str">
            <v>Incomplete</v>
          </cell>
        </row>
        <row r="1103">
          <cell r="G1103" t="str">
            <v>Incomplete</v>
          </cell>
        </row>
        <row r="1104">
          <cell r="G1104" t="str">
            <v>Incomplete</v>
          </cell>
        </row>
        <row r="1105">
          <cell r="G1105" t="str">
            <v>Incomplete</v>
          </cell>
        </row>
        <row r="1106">
          <cell r="G1106" t="str">
            <v>Incomplete</v>
          </cell>
        </row>
        <row r="1107">
          <cell r="G1107" t="str">
            <v>Incomplete</v>
          </cell>
        </row>
        <row r="1108">
          <cell r="G1108" t="str">
            <v>Incomplete</v>
          </cell>
        </row>
        <row r="1109">
          <cell r="G1109" t="str">
            <v>Complete</v>
          </cell>
        </row>
        <row r="1110">
          <cell r="G1110" t="str">
            <v>Complete</v>
          </cell>
        </row>
        <row r="1111">
          <cell r="G1111" t="str">
            <v>Complete</v>
          </cell>
        </row>
        <row r="1112">
          <cell r="G1112" t="str">
            <v>Complete</v>
          </cell>
        </row>
        <row r="1113">
          <cell r="G1113" t="str">
            <v>Complete</v>
          </cell>
        </row>
        <row r="1114">
          <cell r="G1114" t="str">
            <v>Complete</v>
          </cell>
        </row>
        <row r="1115">
          <cell r="G1115" t="str">
            <v>Complete</v>
          </cell>
        </row>
        <row r="1116">
          <cell r="G1116" t="str">
            <v>Complete</v>
          </cell>
        </row>
        <row r="1117">
          <cell r="G1117" t="str">
            <v>Incomplete</v>
          </cell>
        </row>
        <row r="1118">
          <cell r="G1118" t="str">
            <v>Incomplete</v>
          </cell>
        </row>
        <row r="1119">
          <cell r="G1119" t="str">
            <v>Incomplete</v>
          </cell>
        </row>
        <row r="1120">
          <cell r="G1120" t="str">
            <v>Incomplete</v>
          </cell>
        </row>
        <row r="1121">
          <cell r="G1121" t="str">
            <v>Incomplete</v>
          </cell>
        </row>
        <row r="1122">
          <cell r="G1122" t="str">
            <v>Incomplete</v>
          </cell>
        </row>
        <row r="1123">
          <cell r="G1123" t="str">
            <v>Incomplete</v>
          </cell>
        </row>
        <row r="1124">
          <cell r="G1124" t="str">
            <v>Incomplete</v>
          </cell>
        </row>
        <row r="1125">
          <cell r="G1125" t="str">
            <v>Incomplete</v>
          </cell>
        </row>
        <row r="1126">
          <cell r="G1126" t="str">
            <v>Incomplete</v>
          </cell>
        </row>
        <row r="1127">
          <cell r="G1127" t="str">
            <v>Incomplete</v>
          </cell>
        </row>
        <row r="1128">
          <cell r="G1128" t="str">
            <v>Incomplete</v>
          </cell>
        </row>
        <row r="1129">
          <cell r="G1129" t="str">
            <v>Incomplete</v>
          </cell>
        </row>
        <row r="1130">
          <cell r="G1130" t="str">
            <v>Incomplete</v>
          </cell>
        </row>
        <row r="1131">
          <cell r="G1131" t="str">
            <v>Incomplete</v>
          </cell>
        </row>
        <row r="1132">
          <cell r="G1132" t="str">
            <v>Incomplete</v>
          </cell>
        </row>
        <row r="1133">
          <cell r="G1133" t="str">
            <v>Complete</v>
          </cell>
        </row>
        <row r="1134">
          <cell r="G1134" t="str">
            <v>Complete</v>
          </cell>
        </row>
        <row r="1135">
          <cell r="G1135" t="str">
            <v>Complete</v>
          </cell>
        </row>
        <row r="1136">
          <cell r="G1136" t="str">
            <v>Complete</v>
          </cell>
        </row>
        <row r="1137">
          <cell r="G1137" t="str">
            <v>Complete</v>
          </cell>
        </row>
        <row r="1138">
          <cell r="G1138" t="str">
            <v>Complete</v>
          </cell>
        </row>
        <row r="1139">
          <cell r="G1139" t="str">
            <v>Complete</v>
          </cell>
        </row>
        <row r="1140">
          <cell r="G1140" t="str">
            <v>Complete</v>
          </cell>
        </row>
        <row r="1141">
          <cell r="G1141" t="str">
            <v>Complete</v>
          </cell>
        </row>
        <row r="1142">
          <cell r="G1142" t="str">
            <v>Complete</v>
          </cell>
        </row>
        <row r="1143">
          <cell r="G1143" t="str">
            <v>Complete</v>
          </cell>
        </row>
        <row r="1144">
          <cell r="G1144" t="str">
            <v>Complete</v>
          </cell>
        </row>
        <row r="1145">
          <cell r="G1145" t="str">
            <v>Complete</v>
          </cell>
        </row>
        <row r="1146">
          <cell r="G1146" t="str">
            <v>Complete</v>
          </cell>
        </row>
        <row r="1147">
          <cell r="G1147" t="str">
            <v>Complete</v>
          </cell>
        </row>
        <row r="1148">
          <cell r="G1148" t="str">
            <v>Complete</v>
          </cell>
        </row>
        <row r="1149">
          <cell r="G1149" t="str">
            <v>Complete</v>
          </cell>
        </row>
        <row r="1150">
          <cell r="G1150" t="str">
            <v>Incomplete</v>
          </cell>
        </row>
        <row r="1151">
          <cell r="G1151" t="str">
            <v>Incomplete</v>
          </cell>
        </row>
        <row r="1152">
          <cell r="G1152" t="str">
            <v>Incomplete</v>
          </cell>
        </row>
        <row r="1153">
          <cell r="G1153" t="str">
            <v>Incomplete</v>
          </cell>
        </row>
        <row r="1154">
          <cell r="G1154" t="str">
            <v>Incomplete</v>
          </cell>
        </row>
        <row r="1155">
          <cell r="G1155" t="str">
            <v>Incomplete</v>
          </cell>
        </row>
        <row r="1156">
          <cell r="G1156" t="str">
            <v>Incomplete</v>
          </cell>
        </row>
        <row r="1157">
          <cell r="G1157" t="str">
            <v>Incomplete</v>
          </cell>
        </row>
        <row r="1158">
          <cell r="G1158" t="str">
            <v>Incomplete</v>
          </cell>
        </row>
        <row r="1159">
          <cell r="G1159" t="str">
            <v>Incomplete</v>
          </cell>
        </row>
        <row r="1160">
          <cell r="G1160" t="str">
            <v>Incomplete</v>
          </cell>
        </row>
        <row r="1161">
          <cell r="G1161" t="str">
            <v>Incomplete</v>
          </cell>
        </row>
        <row r="1162">
          <cell r="G1162" t="str">
            <v>Incomplete</v>
          </cell>
        </row>
        <row r="1163">
          <cell r="G1163" t="str">
            <v>Incomplete</v>
          </cell>
        </row>
        <row r="1164">
          <cell r="G1164" t="str">
            <v>Incomplete</v>
          </cell>
        </row>
        <row r="1165">
          <cell r="G1165" t="str">
            <v>Incomplete</v>
          </cell>
        </row>
        <row r="1166">
          <cell r="G1166" t="str">
            <v>Complete</v>
          </cell>
        </row>
        <row r="1167">
          <cell r="G1167" t="str">
            <v>Complete</v>
          </cell>
        </row>
        <row r="1168">
          <cell r="G1168" t="str">
            <v>Complete</v>
          </cell>
        </row>
        <row r="1169">
          <cell r="G1169" t="str">
            <v>Complete</v>
          </cell>
        </row>
        <row r="1170">
          <cell r="G1170" t="str">
            <v>Complete</v>
          </cell>
        </row>
        <row r="1171">
          <cell r="G1171" t="str">
            <v>Complete</v>
          </cell>
        </row>
        <row r="1172">
          <cell r="G1172" t="str">
            <v>Complete</v>
          </cell>
        </row>
        <row r="1173">
          <cell r="G1173" t="str">
            <v>Complete</v>
          </cell>
        </row>
        <row r="1174">
          <cell r="G1174" t="str">
            <v>Complete</v>
          </cell>
        </row>
        <row r="1175">
          <cell r="G1175" t="str">
            <v>Complete</v>
          </cell>
        </row>
        <row r="1176">
          <cell r="G1176" t="str">
            <v>Complete</v>
          </cell>
        </row>
        <row r="1177">
          <cell r="G1177" t="str">
            <v>Complete</v>
          </cell>
        </row>
        <row r="1178">
          <cell r="G1178" t="str">
            <v>Complete</v>
          </cell>
        </row>
        <row r="1179">
          <cell r="G1179" t="str">
            <v>Complete</v>
          </cell>
        </row>
        <row r="1180">
          <cell r="G1180" t="str">
            <v>Complete</v>
          </cell>
        </row>
        <row r="1181">
          <cell r="G1181" t="str">
            <v>Incomplete</v>
          </cell>
        </row>
        <row r="1182">
          <cell r="G1182" t="str">
            <v>Incomplete</v>
          </cell>
        </row>
        <row r="1183">
          <cell r="G1183" t="str">
            <v>Incomplete</v>
          </cell>
        </row>
        <row r="1184">
          <cell r="G1184" t="str">
            <v>Complete</v>
          </cell>
        </row>
        <row r="1185">
          <cell r="G1185" t="str">
            <v>Complete</v>
          </cell>
        </row>
        <row r="1186">
          <cell r="G1186" t="str">
            <v>Complete</v>
          </cell>
        </row>
        <row r="1187">
          <cell r="G1187" t="str">
            <v>Complete</v>
          </cell>
        </row>
        <row r="1188">
          <cell r="G1188" t="str">
            <v>Complete</v>
          </cell>
        </row>
        <row r="1189">
          <cell r="G1189" t="str">
            <v>Complete</v>
          </cell>
        </row>
        <row r="1190">
          <cell r="G1190" t="str">
            <v>Complete</v>
          </cell>
        </row>
        <row r="1191">
          <cell r="G1191" t="str">
            <v>Complete</v>
          </cell>
        </row>
        <row r="1192">
          <cell r="G1192" t="str">
            <v>Complete</v>
          </cell>
        </row>
        <row r="1193">
          <cell r="G1193" t="str">
            <v>Complete</v>
          </cell>
        </row>
        <row r="1194">
          <cell r="G1194" t="str">
            <v>Complete</v>
          </cell>
        </row>
        <row r="1195">
          <cell r="G1195" t="str">
            <v>Complete</v>
          </cell>
        </row>
        <row r="1196">
          <cell r="G1196" t="str">
            <v>Complete</v>
          </cell>
        </row>
        <row r="1197">
          <cell r="G1197" t="str">
            <v>Complete</v>
          </cell>
        </row>
        <row r="1198">
          <cell r="G1198" t="str">
            <v>Complete</v>
          </cell>
        </row>
        <row r="1199">
          <cell r="G1199" t="str">
            <v>Complete</v>
          </cell>
        </row>
        <row r="1200">
          <cell r="G1200" t="str">
            <v>Complete</v>
          </cell>
        </row>
        <row r="1201">
          <cell r="G1201" t="str">
            <v>Incomplete</v>
          </cell>
        </row>
        <row r="1202">
          <cell r="G1202" t="str">
            <v>Complete</v>
          </cell>
        </row>
        <row r="1203">
          <cell r="G1203" t="str">
            <v>Complete</v>
          </cell>
        </row>
        <row r="1204">
          <cell r="G1204" t="str">
            <v>Complete</v>
          </cell>
        </row>
        <row r="1205">
          <cell r="G1205" t="str">
            <v>Complete</v>
          </cell>
        </row>
        <row r="1206">
          <cell r="G1206" t="str">
            <v>Complete</v>
          </cell>
        </row>
        <row r="1207">
          <cell r="G1207" t="str">
            <v>Complete</v>
          </cell>
        </row>
        <row r="1208">
          <cell r="G1208" t="str">
            <v>Complete</v>
          </cell>
        </row>
        <row r="1209">
          <cell r="G1209" t="str">
            <v>Complete</v>
          </cell>
        </row>
        <row r="1210">
          <cell r="G1210" t="str">
            <v>Complete</v>
          </cell>
        </row>
        <row r="1211">
          <cell r="G1211" t="str">
            <v>Complete</v>
          </cell>
        </row>
        <row r="1212">
          <cell r="G1212" t="str">
            <v>Complete</v>
          </cell>
        </row>
        <row r="1213">
          <cell r="G1213" t="str">
            <v>Complete</v>
          </cell>
        </row>
        <row r="1214">
          <cell r="G1214" t="str">
            <v>Complete</v>
          </cell>
        </row>
        <row r="1215">
          <cell r="G1215" t="str">
            <v>Complete</v>
          </cell>
        </row>
        <row r="1216">
          <cell r="G1216" t="str">
            <v>Complete</v>
          </cell>
        </row>
        <row r="1217">
          <cell r="G1217" t="str">
            <v>Complete</v>
          </cell>
        </row>
        <row r="1218">
          <cell r="G1218" t="str">
            <v>Incomplete</v>
          </cell>
        </row>
        <row r="1219">
          <cell r="G1219" t="str">
            <v>Incomplete</v>
          </cell>
        </row>
        <row r="1220">
          <cell r="G1220" t="str">
            <v>Incomplete</v>
          </cell>
        </row>
        <row r="1221">
          <cell r="G1221" t="str">
            <v>Incomplete</v>
          </cell>
        </row>
        <row r="1222">
          <cell r="G1222" t="str">
            <v>Incomplete</v>
          </cell>
        </row>
        <row r="1223">
          <cell r="G1223" t="str">
            <v>Complete</v>
          </cell>
        </row>
        <row r="1224">
          <cell r="G1224" t="str">
            <v>Complete</v>
          </cell>
        </row>
        <row r="1225">
          <cell r="G1225" t="str">
            <v>Complete</v>
          </cell>
        </row>
        <row r="1226">
          <cell r="G1226" t="str">
            <v>Complete</v>
          </cell>
        </row>
        <row r="1227">
          <cell r="G1227" t="str">
            <v>Complete</v>
          </cell>
        </row>
        <row r="1228">
          <cell r="G1228" t="str">
            <v>Incomplete</v>
          </cell>
        </row>
        <row r="1229">
          <cell r="G1229" t="str">
            <v>Complete</v>
          </cell>
        </row>
        <row r="1230">
          <cell r="G1230" t="str">
            <v>Complete</v>
          </cell>
        </row>
        <row r="1231">
          <cell r="G1231" t="str">
            <v>Complete</v>
          </cell>
        </row>
        <row r="1232">
          <cell r="G1232" t="str">
            <v>Complete</v>
          </cell>
        </row>
        <row r="1233">
          <cell r="G1233" t="str">
            <v>Complete</v>
          </cell>
        </row>
        <row r="1234">
          <cell r="G1234" t="str">
            <v>Complete</v>
          </cell>
        </row>
        <row r="1235">
          <cell r="G1235" t="str">
            <v>Complete</v>
          </cell>
        </row>
        <row r="1236">
          <cell r="G1236" t="str">
            <v>Complete</v>
          </cell>
        </row>
        <row r="1237">
          <cell r="G1237" t="str">
            <v>Complete</v>
          </cell>
        </row>
        <row r="1238">
          <cell r="G1238" t="str">
            <v>Complete</v>
          </cell>
        </row>
        <row r="1239">
          <cell r="G1239" t="str">
            <v>Complete</v>
          </cell>
        </row>
        <row r="1240">
          <cell r="G1240" t="str">
            <v>Complete</v>
          </cell>
        </row>
        <row r="1241">
          <cell r="G1241" t="str">
            <v>Complete</v>
          </cell>
        </row>
        <row r="1242">
          <cell r="G1242" t="str">
            <v>Complete</v>
          </cell>
        </row>
        <row r="1243">
          <cell r="G1243" t="str">
            <v>Complete</v>
          </cell>
        </row>
        <row r="1244">
          <cell r="G1244" t="str">
            <v>Incomplete</v>
          </cell>
        </row>
        <row r="1245">
          <cell r="G1245" t="str">
            <v>Incomplete</v>
          </cell>
        </row>
        <row r="1246">
          <cell r="G1246" t="str">
            <v>Incomplete</v>
          </cell>
        </row>
        <row r="1247">
          <cell r="G1247" t="str">
            <v>Incomplete</v>
          </cell>
        </row>
        <row r="1248">
          <cell r="G1248" t="str">
            <v>Incomplete</v>
          </cell>
        </row>
        <row r="1249">
          <cell r="G1249" t="str">
            <v>Incomplete</v>
          </cell>
        </row>
        <row r="1250">
          <cell r="G1250" t="str">
            <v>Incomplete</v>
          </cell>
        </row>
        <row r="1251">
          <cell r="G1251" t="str">
            <v>Incomplete</v>
          </cell>
        </row>
        <row r="1252">
          <cell r="G1252" t="str">
            <v>Incomplete</v>
          </cell>
        </row>
        <row r="1253">
          <cell r="G1253" t="str">
            <v>Incomplete</v>
          </cell>
        </row>
        <row r="1254">
          <cell r="G1254" t="str">
            <v>Incomplete</v>
          </cell>
        </row>
        <row r="1255">
          <cell r="G1255" t="str">
            <v>Incomplete</v>
          </cell>
        </row>
        <row r="1256">
          <cell r="G1256" t="str">
            <v>Incomplete</v>
          </cell>
        </row>
        <row r="1257">
          <cell r="G1257" t="str">
            <v>Incomplete</v>
          </cell>
        </row>
        <row r="1258">
          <cell r="G1258" t="str">
            <v>Incomplete</v>
          </cell>
        </row>
        <row r="1259">
          <cell r="G1259" t="str">
            <v>Complete</v>
          </cell>
        </row>
        <row r="1260">
          <cell r="G1260" t="str">
            <v>Complete</v>
          </cell>
        </row>
        <row r="1261">
          <cell r="G1261" t="str">
            <v>Complete</v>
          </cell>
        </row>
        <row r="1262">
          <cell r="G1262" t="str">
            <v>Complete</v>
          </cell>
        </row>
        <row r="1263">
          <cell r="G1263" t="str">
            <v>Complete</v>
          </cell>
        </row>
        <row r="1264">
          <cell r="G1264" t="str">
            <v>Complete</v>
          </cell>
        </row>
        <row r="1265">
          <cell r="G1265" t="str">
            <v>Complete</v>
          </cell>
        </row>
        <row r="1266">
          <cell r="G1266" t="str">
            <v>Complete</v>
          </cell>
        </row>
        <row r="1267">
          <cell r="G1267" t="str">
            <v>Complete</v>
          </cell>
        </row>
        <row r="1268">
          <cell r="G1268" t="str">
            <v>Complete</v>
          </cell>
        </row>
        <row r="1269">
          <cell r="G1269" t="str">
            <v>Complete</v>
          </cell>
        </row>
        <row r="1270">
          <cell r="G1270" t="str">
            <v>Complete</v>
          </cell>
        </row>
        <row r="1271">
          <cell r="G1271" t="str">
            <v>Complete</v>
          </cell>
        </row>
        <row r="1272">
          <cell r="G1272" t="str">
            <v>Complete</v>
          </cell>
        </row>
        <row r="1273">
          <cell r="G1273" t="str">
            <v>Complete</v>
          </cell>
        </row>
        <row r="1274">
          <cell r="G1274" t="str">
            <v>Incomplete</v>
          </cell>
        </row>
        <row r="1275">
          <cell r="G1275" t="str">
            <v>Incomplete</v>
          </cell>
        </row>
        <row r="1276">
          <cell r="G1276" t="str">
            <v>Incomplete</v>
          </cell>
        </row>
        <row r="1277">
          <cell r="G1277" t="str">
            <v>Incomplete</v>
          </cell>
        </row>
        <row r="1278">
          <cell r="G1278" t="str">
            <v>Incomplete</v>
          </cell>
        </row>
        <row r="1279">
          <cell r="G1279" t="str">
            <v>Incomplete</v>
          </cell>
        </row>
        <row r="1280">
          <cell r="G1280" t="str">
            <v>Incomplete</v>
          </cell>
        </row>
        <row r="1281">
          <cell r="G1281" t="str">
            <v>Incomplete</v>
          </cell>
        </row>
        <row r="1282">
          <cell r="G1282" t="str">
            <v>Incomplete</v>
          </cell>
        </row>
        <row r="1283">
          <cell r="G1283" t="str">
            <v>Complete</v>
          </cell>
        </row>
        <row r="1284">
          <cell r="G1284" t="str">
            <v>Complete</v>
          </cell>
        </row>
        <row r="1285">
          <cell r="G1285" t="str">
            <v>Complete</v>
          </cell>
        </row>
        <row r="1286">
          <cell r="G1286" t="str">
            <v>Complete</v>
          </cell>
        </row>
        <row r="1287">
          <cell r="G1287" t="str">
            <v>Complete</v>
          </cell>
        </row>
        <row r="1288">
          <cell r="G1288" t="str">
            <v>Complete</v>
          </cell>
        </row>
        <row r="1289">
          <cell r="G1289" t="str">
            <v>Complete</v>
          </cell>
        </row>
        <row r="1290">
          <cell r="G1290" t="str">
            <v>Complete</v>
          </cell>
        </row>
        <row r="1291">
          <cell r="G1291" t="str">
            <v>Complete</v>
          </cell>
        </row>
        <row r="1292">
          <cell r="G1292" t="str">
            <v>Complete</v>
          </cell>
        </row>
        <row r="1293">
          <cell r="G1293" t="str">
            <v>Complete</v>
          </cell>
        </row>
        <row r="1294">
          <cell r="G1294" t="str">
            <v>Complete</v>
          </cell>
        </row>
        <row r="1295">
          <cell r="G1295" t="str">
            <v>Complete</v>
          </cell>
        </row>
        <row r="1296">
          <cell r="G1296" t="str">
            <v>Complete</v>
          </cell>
        </row>
        <row r="1297">
          <cell r="G1297" t="str">
            <v>Complete</v>
          </cell>
        </row>
        <row r="1298">
          <cell r="G1298" t="str">
            <v>Complete</v>
          </cell>
        </row>
        <row r="1299">
          <cell r="G1299" t="str">
            <v>Complete</v>
          </cell>
        </row>
        <row r="1300">
          <cell r="G1300" t="str">
            <v>Incomplete</v>
          </cell>
        </row>
        <row r="1301">
          <cell r="G1301" t="str">
            <v>Incomplete</v>
          </cell>
        </row>
        <row r="1302">
          <cell r="G1302" t="str">
            <v>Incomplete</v>
          </cell>
        </row>
        <row r="1303">
          <cell r="G1303" t="str">
            <v>Incomplete</v>
          </cell>
        </row>
        <row r="1304">
          <cell r="G1304" t="str">
            <v>Incomplete</v>
          </cell>
        </row>
        <row r="1305">
          <cell r="G1305" t="str">
            <v>Incomplete</v>
          </cell>
        </row>
        <row r="1306">
          <cell r="G1306" t="str">
            <v>Incomplete</v>
          </cell>
        </row>
        <row r="1307">
          <cell r="G1307" t="str">
            <v>Incomplete</v>
          </cell>
        </row>
        <row r="1308">
          <cell r="G1308" t="str">
            <v>Incomplete</v>
          </cell>
        </row>
        <row r="1309">
          <cell r="G1309" t="str">
            <v>Incomplete</v>
          </cell>
        </row>
        <row r="1310">
          <cell r="G1310" t="str">
            <v>Incomplete</v>
          </cell>
        </row>
        <row r="1311">
          <cell r="G1311" t="str">
            <v>Incomplete</v>
          </cell>
        </row>
        <row r="1312">
          <cell r="G1312" t="str">
            <v>Incomplete</v>
          </cell>
        </row>
        <row r="1313">
          <cell r="G1313" t="str">
            <v>Incomplete</v>
          </cell>
        </row>
        <row r="1314">
          <cell r="G1314" t="str">
            <v>Incomplete</v>
          </cell>
        </row>
        <row r="1315">
          <cell r="G1315" t="str">
            <v>Incomplete</v>
          </cell>
        </row>
        <row r="1316">
          <cell r="G1316" t="str">
            <v>Incomplete</v>
          </cell>
        </row>
        <row r="1317">
          <cell r="G1317" t="str">
            <v>Incomplete</v>
          </cell>
        </row>
        <row r="1318">
          <cell r="G1318" t="str">
            <v>Incomplete</v>
          </cell>
        </row>
        <row r="1319">
          <cell r="G1319" t="str">
            <v>Incomplete</v>
          </cell>
        </row>
        <row r="1320">
          <cell r="G1320" t="str">
            <v>Incomplete</v>
          </cell>
        </row>
        <row r="1321">
          <cell r="G1321" t="str">
            <v>Incomplete</v>
          </cell>
        </row>
        <row r="1322">
          <cell r="G1322" t="str">
            <v>Incomplete</v>
          </cell>
        </row>
        <row r="1323">
          <cell r="G1323" t="str">
            <v>Incomplete</v>
          </cell>
        </row>
        <row r="1324">
          <cell r="G1324" t="str">
            <v>Incomplete</v>
          </cell>
        </row>
        <row r="1325">
          <cell r="G1325" t="str">
            <v>Incomplete</v>
          </cell>
        </row>
        <row r="1326">
          <cell r="G1326" t="str">
            <v>Incomplete</v>
          </cell>
        </row>
        <row r="1327">
          <cell r="G1327" t="str">
            <v>Incomplete</v>
          </cell>
        </row>
        <row r="1328">
          <cell r="G1328" t="str">
            <v>Complete</v>
          </cell>
        </row>
        <row r="1329">
          <cell r="G1329" t="str">
            <v>Complete</v>
          </cell>
        </row>
        <row r="1330">
          <cell r="G1330" t="str">
            <v>Complete</v>
          </cell>
        </row>
        <row r="1331">
          <cell r="G1331" t="str">
            <v>Complete</v>
          </cell>
        </row>
        <row r="1332">
          <cell r="G1332" t="str">
            <v>Complete</v>
          </cell>
        </row>
        <row r="1333">
          <cell r="G1333" t="str">
            <v>Complete</v>
          </cell>
        </row>
        <row r="1334">
          <cell r="G1334" t="str">
            <v>Complete</v>
          </cell>
        </row>
        <row r="1335">
          <cell r="G1335" t="str">
            <v>Complete</v>
          </cell>
        </row>
        <row r="1336">
          <cell r="G1336" t="str">
            <v>Complete</v>
          </cell>
        </row>
        <row r="1337">
          <cell r="G1337" t="str">
            <v>Complete</v>
          </cell>
        </row>
        <row r="1338">
          <cell r="G1338" t="str">
            <v>Complete</v>
          </cell>
        </row>
        <row r="1339">
          <cell r="G1339" t="str">
            <v>Complete</v>
          </cell>
        </row>
        <row r="1340">
          <cell r="G1340" t="str">
            <v>Complete</v>
          </cell>
        </row>
        <row r="1341">
          <cell r="G1341" t="str">
            <v>Complete</v>
          </cell>
        </row>
        <row r="1342">
          <cell r="G1342" t="str">
            <v>Complete</v>
          </cell>
        </row>
        <row r="1343">
          <cell r="G1343" t="str">
            <v>Complete</v>
          </cell>
        </row>
        <row r="1344">
          <cell r="G1344" t="str">
            <v>Incomplete</v>
          </cell>
        </row>
        <row r="1345">
          <cell r="G1345" t="str">
            <v>Incomplete</v>
          </cell>
        </row>
        <row r="1346">
          <cell r="G1346" t="str">
            <v>Incomplete</v>
          </cell>
        </row>
        <row r="1347">
          <cell r="G1347" t="str">
            <v>Incomplete</v>
          </cell>
        </row>
        <row r="1348">
          <cell r="G1348" t="str">
            <v>Incomplete</v>
          </cell>
        </row>
        <row r="1349">
          <cell r="G1349" t="str">
            <v>Incomplete</v>
          </cell>
        </row>
        <row r="1350">
          <cell r="G1350" t="str">
            <v>Incomplete</v>
          </cell>
        </row>
        <row r="1351">
          <cell r="G1351" t="str">
            <v>Incomplete</v>
          </cell>
        </row>
        <row r="1352">
          <cell r="G1352" t="str">
            <v>Incomplete</v>
          </cell>
        </row>
        <row r="1353">
          <cell r="G1353" t="str">
            <v>Complete</v>
          </cell>
        </row>
        <row r="1354">
          <cell r="G1354" t="str">
            <v>Complete</v>
          </cell>
        </row>
        <row r="1355">
          <cell r="G1355" t="str">
            <v>Complete</v>
          </cell>
        </row>
        <row r="1356">
          <cell r="G1356" t="str">
            <v>Complete</v>
          </cell>
        </row>
        <row r="1357">
          <cell r="G1357" t="str">
            <v>Incomplete</v>
          </cell>
        </row>
        <row r="1358">
          <cell r="G1358" t="str">
            <v>Incomplete</v>
          </cell>
        </row>
        <row r="1359">
          <cell r="G1359" t="str">
            <v>Incomplete</v>
          </cell>
        </row>
        <row r="1360">
          <cell r="G1360" t="str">
            <v>Incomplete</v>
          </cell>
        </row>
        <row r="1361">
          <cell r="G1361" t="str">
            <v>Incomplete</v>
          </cell>
        </row>
        <row r="1362">
          <cell r="G1362" t="str">
            <v>Incomplete</v>
          </cell>
        </row>
        <row r="1363">
          <cell r="G1363" t="str">
            <v>Incomplete</v>
          </cell>
        </row>
        <row r="1364">
          <cell r="G1364" t="str">
            <v>Incomplete</v>
          </cell>
        </row>
        <row r="1365">
          <cell r="G1365" t="str">
            <v>Incomplete</v>
          </cell>
        </row>
        <row r="1366">
          <cell r="G1366" t="str">
            <v>Incomplete</v>
          </cell>
        </row>
        <row r="1367">
          <cell r="G1367" t="str">
            <v>Incomplete</v>
          </cell>
        </row>
        <row r="1368">
          <cell r="G1368" t="str">
            <v>Incomplete</v>
          </cell>
        </row>
        <row r="1369">
          <cell r="G1369" t="str">
            <v>Incomplete</v>
          </cell>
        </row>
        <row r="1370">
          <cell r="G1370" t="str">
            <v>Complete</v>
          </cell>
        </row>
        <row r="1371">
          <cell r="G1371" t="str">
            <v>Complete</v>
          </cell>
        </row>
        <row r="1372">
          <cell r="G1372" t="str">
            <v>Complete</v>
          </cell>
        </row>
        <row r="1373">
          <cell r="G1373" t="str">
            <v>Complete</v>
          </cell>
        </row>
        <row r="1374">
          <cell r="G1374" t="str">
            <v>Complete</v>
          </cell>
        </row>
        <row r="1375">
          <cell r="G1375" t="str">
            <v>Complete</v>
          </cell>
        </row>
        <row r="1376">
          <cell r="G1376" t="str">
            <v>Complete</v>
          </cell>
        </row>
        <row r="1377">
          <cell r="G1377" t="str">
            <v>Complete</v>
          </cell>
        </row>
        <row r="1378">
          <cell r="G1378" t="str">
            <v>Incomplete</v>
          </cell>
        </row>
        <row r="1379">
          <cell r="G1379" t="str">
            <v>Incomplete</v>
          </cell>
        </row>
        <row r="1380">
          <cell r="G1380" t="str">
            <v>Incomplete</v>
          </cell>
        </row>
        <row r="1381">
          <cell r="G1381" t="str">
            <v>Incomplete</v>
          </cell>
        </row>
        <row r="1382">
          <cell r="G1382" t="str">
            <v>Incomplete</v>
          </cell>
        </row>
        <row r="1383">
          <cell r="G1383" t="str">
            <v>Incomplete</v>
          </cell>
        </row>
        <row r="1384">
          <cell r="G1384" t="str">
            <v>Incomplete</v>
          </cell>
        </row>
        <row r="1385">
          <cell r="G1385" t="str">
            <v>Incomplete</v>
          </cell>
        </row>
        <row r="1386">
          <cell r="G1386" t="str">
            <v>Incomplete</v>
          </cell>
        </row>
        <row r="1387">
          <cell r="G1387" t="str">
            <v>Incomplete</v>
          </cell>
        </row>
        <row r="1388">
          <cell r="G1388" t="str">
            <v>Incomplete</v>
          </cell>
        </row>
        <row r="1389">
          <cell r="G1389" t="str">
            <v>Incomplete</v>
          </cell>
        </row>
        <row r="1390">
          <cell r="G1390" t="str">
            <v>Incomplete</v>
          </cell>
        </row>
        <row r="1391">
          <cell r="G1391" t="str">
            <v>Incomplete</v>
          </cell>
        </row>
        <row r="1392">
          <cell r="G1392" t="str">
            <v>Incomplete</v>
          </cell>
        </row>
        <row r="1393">
          <cell r="G1393" t="str">
            <v>Incomplete</v>
          </cell>
        </row>
        <row r="1394">
          <cell r="G1394" t="str">
            <v>Incomplete</v>
          </cell>
        </row>
        <row r="1395">
          <cell r="G1395" t="str">
            <v>Incomplete</v>
          </cell>
        </row>
        <row r="1396">
          <cell r="G1396" t="str">
            <v>Incomplete</v>
          </cell>
        </row>
        <row r="1397">
          <cell r="G1397" t="str">
            <v>Complete</v>
          </cell>
        </row>
        <row r="1398">
          <cell r="G1398" t="str">
            <v>Complete</v>
          </cell>
        </row>
        <row r="1399">
          <cell r="G1399" t="str">
            <v>Complete</v>
          </cell>
        </row>
        <row r="1400">
          <cell r="G1400" t="str">
            <v>Complete</v>
          </cell>
        </row>
        <row r="1401">
          <cell r="G1401" t="str">
            <v>Complete</v>
          </cell>
        </row>
        <row r="1402">
          <cell r="G1402" t="str">
            <v>Complete</v>
          </cell>
        </row>
        <row r="1403">
          <cell r="G1403" t="str">
            <v>Incomplete</v>
          </cell>
        </row>
        <row r="1404">
          <cell r="G1404" t="str">
            <v>Incomplete</v>
          </cell>
        </row>
        <row r="1405">
          <cell r="G1405" t="str">
            <v>Incomplete</v>
          </cell>
        </row>
        <row r="1406">
          <cell r="G1406" t="str">
            <v>Incomplete</v>
          </cell>
        </row>
        <row r="1407">
          <cell r="G1407" t="str">
            <v>Incomplete</v>
          </cell>
        </row>
        <row r="1408">
          <cell r="G1408" t="str">
            <v>Incomplete</v>
          </cell>
        </row>
        <row r="1409">
          <cell r="G1409" t="str">
            <v>Incomplete</v>
          </cell>
        </row>
        <row r="1410">
          <cell r="G1410" t="str">
            <v>Incomplete</v>
          </cell>
        </row>
        <row r="1411">
          <cell r="G1411" t="str">
            <v>Incomplete</v>
          </cell>
        </row>
        <row r="1412">
          <cell r="G1412" t="str">
            <v>Incomplete</v>
          </cell>
        </row>
        <row r="1413">
          <cell r="G1413" t="str">
            <v>Incomplete</v>
          </cell>
        </row>
        <row r="1414">
          <cell r="G1414" t="str">
            <v>Complete</v>
          </cell>
        </row>
        <row r="1415">
          <cell r="G1415" t="str">
            <v>Complete</v>
          </cell>
        </row>
        <row r="1416">
          <cell r="G1416" t="str">
            <v>Complete</v>
          </cell>
        </row>
        <row r="1417">
          <cell r="G1417" t="str">
            <v>Complete</v>
          </cell>
        </row>
        <row r="1418">
          <cell r="G1418" t="str">
            <v>Complete</v>
          </cell>
        </row>
        <row r="1419">
          <cell r="G1419" t="str">
            <v>Complete</v>
          </cell>
        </row>
        <row r="1420">
          <cell r="G1420" t="str">
            <v>Complete</v>
          </cell>
        </row>
        <row r="1421">
          <cell r="G1421" t="str">
            <v>Complete</v>
          </cell>
        </row>
        <row r="1422">
          <cell r="G1422" t="str">
            <v>Complete</v>
          </cell>
        </row>
        <row r="1423">
          <cell r="G1423" t="str">
            <v>Complete</v>
          </cell>
        </row>
        <row r="1424">
          <cell r="G1424" t="str">
            <v>Complete</v>
          </cell>
        </row>
        <row r="1425">
          <cell r="G1425" t="str">
            <v>Complete</v>
          </cell>
        </row>
        <row r="1426">
          <cell r="G1426" t="str">
            <v>Complete</v>
          </cell>
        </row>
        <row r="1427">
          <cell r="G1427" t="str">
            <v>Complete</v>
          </cell>
        </row>
        <row r="1428">
          <cell r="G1428" t="str">
            <v>Complete</v>
          </cell>
        </row>
        <row r="1429">
          <cell r="G1429" t="str">
            <v>Complete</v>
          </cell>
        </row>
        <row r="1430">
          <cell r="G1430" t="str">
            <v>Complete</v>
          </cell>
        </row>
        <row r="1431">
          <cell r="G1431" t="str">
            <v>Incomplete</v>
          </cell>
        </row>
        <row r="1432">
          <cell r="G1432" t="str">
            <v>Incomplete</v>
          </cell>
        </row>
        <row r="1433">
          <cell r="G1433" t="str">
            <v>Incomplete</v>
          </cell>
        </row>
        <row r="1434">
          <cell r="G1434" t="str">
            <v>Incomplete</v>
          </cell>
        </row>
        <row r="1435">
          <cell r="G1435" t="str">
            <v>Incomplete</v>
          </cell>
        </row>
        <row r="1436">
          <cell r="G1436" t="str">
            <v>Incomplete</v>
          </cell>
        </row>
        <row r="1437">
          <cell r="G1437" t="str">
            <v>Incomplete</v>
          </cell>
        </row>
        <row r="1438">
          <cell r="G1438" t="str">
            <v>Incomplete</v>
          </cell>
        </row>
        <row r="1439">
          <cell r="G1439" t="str">
            <v>Incomplete</v>
          </cell>
        </row>
        <row r="1440">
          <cell r="G1440" t="str">
            <v>Incomplete</v>
          </cell>
        </row>
        <row r="1441">
          <cell r="G1441" t="str">
            <v>Incomplete</v>
          </cell>
        </row>
        <row r="1442">
          <cell r="G1442" t="str">
            <v>Incomplete</v>
          </cell>
        </row>
        <row r="1443">
          <cell r="G1443" t="str">
            <v>Incomplete</v>
          </cell>
        </row>
        <row r="1444">
          <cell r="G1444" t="str">
            <v>Incomplete</v>
          </cell>
        </row>
        <row r="1445">
          <cell r="G1445" t="str">
            <v>Incomplete</v>
          </cell>
        </row>
        <row r="1446">
          <cell r="G1446" t="str">
            <v>Incomplete</v>
          </cell>
        </row>
        <row r="1447">
          <cell r="G1447" t="str">
            <v>Incomplete</v>
          </cell>
        </row>
        <row r="1448">
          <cell r="G1448" t="str">
            <v>Incomplete</v>
          </cell>
        </row>
        <row r="1449">
          <cell r="G1449" t="str">
            <v>Incomplete</v>
          </cell>
        </row>
        <row r="1450">
          <cell r="G1450" t="str">
            <v>Incomplete</v>
          </cell>
        </row>
        <row r="1451">
          <cell r="G1451" t="str">
            <v>Incomplete</v>
          </cell>
        </row>
        <row r="1452">
          <cell r="G1452" t="str">
            <v>Incomplete</v>
          </cell>
        </row>
        <row r="1453">
          <cell r="G1453" t="str">
            <v>Incomplete</v>
          </cell>
        </row>
        <row r="1454">
          <cell r="G1454" t="str">
            <v>Complete</v>
          </cell>
        </row>
        <row r="1455">
          <cell r="G1455" t="str">
            <v>Complete</v>
          </cell>
        </row>
        <row r="1456">
          <cell r="G1456" t="str">
            <v>Complete</v>
          </cell>
        </row>
        <row r="1457">
          <cell r="G1457" t="str">
            <v>Complete</v>
          </cell>
        </row>
        <row r="1458">
          <cell r="G1458" t="str">
            <v>Complete</v>
          </cell>
        </row>
        <row r="1459">
          <cell r="G1459" t="str">
            <v>Complete</v>
          </cell>
        </row>
        <row r="1460">
          <cell r="G1460" t="str">
            <v>Complete</v>
          </cell>
        </row>
        <row r="1461">
          <cell r="G1461" t="str">
            <v>Complete</v>
          </cell>
        </row>
        <row r="1462">
          <cell r="G1462" t="str">
            <v>Incomplete</v>
          </cell>
        </row>
        <row r="1463">
          <cell r="G1463" t="str">
            <v>Incomplete</v>
          </cell>
        </row>
        <row r="1464">
          <cell r="G1464" t="str">
            <v>Incomplete</v>
          </cell>
        </row>
        <row r="1465">
          <cell r="G1465" t="str">
            <v>Incomplete</v>
          </cell>
        </row>
        <row r="1466">
          <cell r="G1466" t="str">
            <v>Incomplete</v>
          </cell>
        </row>
        <row r="1467">
          <cell r="G1467" t="str">
            <v>Incomplete</v>
          </cell>
        </row>
        <row r="1468">
          <cell r="G1468" t="str">
            <v>Incomplete</v>
          </cell>
        </row>
        <row r="1469">
          <cell r="G1469" t="str">
            <v>Incomplete</v>
          </cell>
        </row>
        <row r="1470">
          <cell r="G1470" t="str">
            <v>Incomplete</v>
          </cell>
        </row>
        <row r="1471">
          <cell r="G1471" t="str">
            <v>Incomplete</v>
          </cell>
        </row>
        <row r="1472">
          <cell r="G1472" t="str">
            <v>Incomplete</v>
          </cell>
        </row>
        <row r="1473">
          <cell r="G1473" t="str">
            <v>Incomplete</v>
          </cell>
        </row>
        <row r="1474">
          <cell r="G1474" t="str">
            <v>Incomplete</v>
          </cell>
        </row>
        <row r="1475">
          <cell r="G1475" t="str">
            <v>Incomplete</v>
          </cell>
        </row>
        <row r="1476">
          <cell r="G1476" t="str">
            <v>Incomplete</v>
          </cell>
        </row>
        <row r="1477">
          <cell r="G1477" t="str">
            <v>Incomplete</v>
          </cell>
        </row>
        <row r="1478">
          <cell r="G1478" t="str">
            <v>Incomplete</v>
          </cell>
        </row>
        <row r="1479">
          <cell r="G1479" t="str">
            <v>Incomplete</v>
          </cell>
        </row>
        <row r="1480">
          <cell r="G1480" t="str">
            <v>Incomplete</v>
          </cell>
        </row>
        <row r="1481">
          <cell r="G1481" t="str">
            <v>Incomplete</v>
          </cell>
        </row>
        <row r="1482">
          <cell r="G1482" t="str">
            <v>Incomplete</v>
          </cell>
        </row>
        <row r="1483">
          <cell r="G1483" t="str">
            <v>Incomplete</v>
          </cell>
        </row>
        <row r="1484">
          <cell r="G1484" t="str">
            <v>Incomplete</v>
          </cell>
        </row>
        <row r="1485">
          <cell r="G1485" t="str">
            <v>Incomplete</v>
          </cell>
        </row>
        <row r="1486">
          <cell r="G1486" t="str">
            <v>Complete</v>
          </cell>
        </row>
        <row r="1487">
          <cell r="G1487" t="str">
            <v>Complete</v>
          </cell>
        </row>
        <row r="1488">
          <cell r="G1488" t="str">
            <v>Complete</v>
          </cell>
        </row>
        <row r="1489">
          <cell r="G1489" t="str">
            <v>Complete</v>
          </cell>
        </row>
        <row r="1490">
          <cell r="G1490" t="str">
            <v>Complete</v>
          </cell>
        </row>
        <row r="1491">
          <cell r="G1491" t="str">
            <v>Complete</v>
          </cell>
        </row>
        <row r="1492">
          <cell r="G1492" t="str">
            <v>Complete</v>
          </cell>
        </row>
        <row r="1493">
          <cell r="G1493" t="str">
            <v>Complete</v>
          </cell>
        </row>
        <row r="1494">
          <cell r="G1494" t="str">
            <v>Complete</v>
          </cell>
        </row>
        <row r="1495">
          <cell r="G1495" t="str">
            <v>Complete</v>
          </cell>
        </row>
        <row r="1496">
          <cell r="G1496" t="str">
            <v>Complete</v>
          </cell>
        </row>
        <row r="1497">
          <cell r="G1497" t="str">
            <v>Incomplete</v>
          </cell>
        </row>
        <row r="1498">
          <cell r="G1498" t="str">
            <v>Incomplete</v>
          </cell>
        </row>
        <row r="1499">
          <cell r="G1499" t="str">
            <v>Incomplete</v>
          </cell>
        </row>
        <row r="1500">
          <cell r="G1500" t="str">
            <v>Incomplete</v>
          </cell>
        </row>
        <row r="1501">
          <cell r="G1501" t="str">
            <v>Incomplete</v>
          </cell>
        </row>
        <row r="1502">
          <cell r="G1502" t="str">
            <v>Incomplete</v>
          </cell>
        </row>
        <row r="1503">
          <cell r="G1503" t="str">
            <v>Incomplete</v>
          </cell>
        </row>
        <row r="1504">
          <cell r="G1504" t="str">
            <v>Incomplete</v>
          </cell>
        </row>
        <row r="1505">
          <cell r="G1505" t="str">
            <v>Incomplete</v>
          </cell>
        </row>
        <row r="1506">
          <cell r="G1506" t="str">
            <v>Incomplete</v>
          </cell>
        </row>
        <row r="1507">
          <cell r="G1507" t="str">
            <v>Incomplete</v>
          </cell>
        </row>
        <row r="1508">
          <cell r="G1508" t="str">
            <v>Incomplete</v>
          </cell>
        </row>
        <row r="1509">
          <cell r="G1509" t="str">
            <v>Incomplete</v>
          </cell>
        </row>
        <row r="1510">
          <cell r="G1510" t="str">
            <v>Incomplete</v>
          </cell>
        </row>
        <row r="1511">
          <cell r="G1511" t="str">
            <v>Complete</v>
          </cell>
        </row>
        <row r="1512">
          <cell r="G1512" t="str">
            <v>Complete</v>
          </cell>
        </row>
        <row r="1513">
          <cell r="G1513" t="str">
            <v>Complete</v>
          </cell>
        </row>
        <row r="1514">
          <cell r="G1514" t="str">
            <v>Incomplete</v>
          </cell>
        </row>
        <row r="1515">
          <cell r="G1515" t="str">
            <v>Incomplete</v>
          </cell>
        </row>
        <row r="1516">
          <cell r="G1516" t="str">
            <v>Complete</v>
          </cell>
        </row>
        <row r="1517">
          <cell r="G1517" t="str">
            <v>Complete</v>
          </cell>
        </row>
        <row r="1518">
          <cell r="G1518" t="str">
            <v>Complete</v>
          </cell>
        </row>
        <row r="1519">
          <cell r="G1519" t="str">
            <v>Complete</v>
          </cell>
        </row>
        <row r="1520">
          <cell r="G1520" t="str">
            <v>Complete</v>
          </cell>
        </row>
        <row r="1521">
          <cell r="G1521" t="str">
            <v>Complete</v>
          </cell>
        </row>
        <row r="1522">
          <cell r="G1522" t="str">
            <v>Complete</v>
          </cell>
        </row>
        <row r="1523">
          <cell r="G1523" t="str">
            <v>Complete</v>
          </cell>
        </row>
        <row r="1524">
          <cell r="G1524" t="str">
            <v>Complete</v>
          </cell>
        </row>
        <row r="1525">
          <cell r="G1525" t="str">
            <v>Complete</v>
          </cell>
        </row>
        <row r="1526">
          <cell r="G1526" t="str">
            <v>Incomplete</v>
          </cell>
        </row>
        <row r="1527">
          <cell r="G1527" t="str">
            <v>Incomplete</v>
          </cell>
        </row>
        <row r="1528">
          <cell r="G1528" t="str">
            <v>Incomplete</v>
          </cell>
        </row>
        <row r="1529">
          <cell r="G1529" t="str">
            <v>Incomplete</v>
          </cell>
        </row>
        <row r="1530">
          <cell r="G1530" t="str">
            <v>Incomplete</v>
          </cell>
        </row>
        <row r="1531">
          <cell r="G1531" t="str">
            <v>Incomplete</v>
          </cell>
        </row>
        <row r="1532">
          <cell r="G1532" t="str">
            <v>Incomplete</v>
          </cell>
        </row>
        <row r="1533">
          <cell r="G1533" t="str">
            <v>Incomplete</v>
          </cell>
        </row>
        <row r="1534">
          <cell r="G1534" t="str">
            <v>Incomplete</v>
          </cell>
        </row>
        <row r="1535">
          <cell r="G1535" t="str">
            <v>Incomplete</v>
          </cell>
        </row>
        <row r="1536">
          <cell r="G1536" t="str">
            <v>Incomplete</v>
          </cell>
        </row>
        <row r="1537">
          <cell r="G1537" t="str">
            <v>Incomplete</v>
          </cell>
        </row>
        <row r="1538">
          <cell r="G1538" t="str">
            <v>Incomplete</v>
          </cell>
        </row>
        <row r="1539">
          <cell r="G1539" t="str">
            <v>Incomplete</v>
          </cell>
        </row>
        <row r="1540">
          <cell r="G1540" t="str">
            <v>Incomplete</v>
          </cell>
        </row>
        <row r="1541">
          <cell r="G1541" t="str">
            <v>Incomplete</v>
          </cell>
        </row>
        <row r="1542">
          <cell r="G1542" t="str">
            <v>Incomplete</v>
          </cell>
        </row>
        <row r="1543">
          <cell r="G1543" t="str">
            <v>Incomplete</v>
          </cell>
        </row>
        <row r="1544">
          <cell r="G1544" t="str">
            <v>Incomplete</v>
          </cell>
        </row>
        <row r="1545">
          <cell r="G1545" t="str">
            <v>Complete</v>
          </cell>
        </row>
        <row r="1546">
          <cell r="G1546" t="str">
            <v>Complete</v>
          </cell>
        </row>
        <row r="1547">
          <cell r="G1547" t="str">
            <v>Complete</v>
          </cell>
        </row>
        <row r="1548">
          <cell r="G1548" t="str">
            <v>Complete</v>
          </cell>
        </row>
        <row r="1549">
          <cell r="G1549" t="str">
            <v>Complete</v>
          </cell>
        </row>
        <row r="1550">
          <cell r="G1550" t="str">
            <v>Complete</v>
          </cell>
        </row>
        <row r="1551">
          <cell r="G1551" t="str">
            <v>Complete</v>
          </cell>
        </row>
        <row r="1552">
          <cell r="G1552" t="str">
            <v>Complete</v>
          </cell>
        </row>
        <row r="1553">
          <cell r="G1553" t="str">
            <v>Incomplete</v>
          </cell>
        </row>
        <row r="1554">
          <cell r="G1554" t="str">
            <v>Incomplete</v>
          </cell>
        </row>
        <row r="1555">
          <cell r="G1555" t="str">
            <v>Incomplete</v>
          </cell>
        </row>
        <row r="1556">
          <cell r="G1556" t="str">
            <v>Incomplete</v>
          </cell>
        </row>
        <row r="1557">
          <cell r="G1557" t="str">
            <v>Incomplete</v>
          </cell>
        </row>
        <row r="1558">
          <cell r="G1558" t="str">
            <v>Incomplete</v>
          </cell>
        </row>
        <row r="1559">
          <cell r="G1559" t="str">
            <v>Incomplete</v>
          </cell>
        </row>
        <row r="1560">
          <cell r="G1560" t="str">
            <v>Incomplete</v>
          </cell>
        </row>
        <row r="1561">
          <cell r="G1561" t="str">
            <v>Incomplete</v>
          </cell>
        </row>
        <row r="1562">
          <cell r="G1562" t="str">
            <v>Incomplete</v>
          </cell>
        </row>
        <row r="1563">
          <cell r="G1563" t="str">
            <v>Incomplete</v>
          </cell>
        </row>
        <row r="1564">
          <cell r="G1564" t="str">
            <v>Incomplete</v>
          </cell>
        </row>
        <row r="1565">
          <cell r="G1565" t="str">
            <v>Incomplete</v>
          </cell>
        </row>
        <row r="1566">
          <cell r="G1566" t="str">
            <v>Incomplete</v>
          </cell>
        </row>
        <row r="1567">
          <cell r="G1567" t="str">
            <v>Incomplete</v>
          </cell>
        </row>
        <row r="1568">
          <cell r="G1568" t="str">
            <v>Incomplete</v>
          </cell>
        </row>
        <row r="1569">
          <cell r="G1569" t="str">
            <v>Incomplete</v>
          </cell>
        </row>
        <row r="1570">
          <cell r="G1570" t="str">
            <v>Incomplete</v>
          </cell>
        </row>
        <row r="1571">
          <cell r="G1571" t="str">
            <v>Incomplete</v>
          </cell>
        </row>
        <row r="1572">
          <cell r="G1572" t="str">
            <v>Incomplete</v>
          </cell>
        </row>
        <row r="1573">
          <cell r="G1573" t="str">
            <v>Incomplete</v>
          </cell>
        </row>
        <row r="1574">
          <cell r="G1574" t="str">
            <v>Incomplete</v>
          </cell>
        </row>
        <row r="1575">
          <cell r="G1575" t="str">
            <v>Incomplete</v>
          </cell>
        </row>
        <row r="1576">
          <cell r="G1576" t="str">
            <v>Incomplete</v>
          </cell>
        </row>
        <row r="1577">
          <cell r="G1577" t="str">
            <v>Incomplete</v>
          </cell>
        </row>
        <row r="1578">
          <cell r="G1578" t="str">
            <v>Incomplete</v>
          </cell>
        </row>
        <row r="1579">
          <cell r="G1579" t="str">
            <v>Incomplete</v>
          </cell>
        </row>
        <row r="1580">
          <cell r="G1580" t="str">
            <v>Incomplete</v>
          </cell>
        </row>
        <row r="1581">
          <cell r="G1581" t="str">
            <v>Incomplete</v>
          </cell>
        </row>
        <row r="1582">
          <cell r="G1582" t="str">
            <v>Incomplete</v>
          </cell>
        </row>
        <row r="1583">
          <cell r="G1583" t="str">
            <v>Incomplete</v>
          </cell>
        </row>
        <row r="1584">
          <cell r="G1584" t="str">
            <v>Incomplete</v>
          </cell>
        </row>
        <row r="1585">
          <cell r="G1585" t="str">
            <v>Incomplete</v>
          </cell>
        </row>
        <row r="1586">
          <cell r="G1586" t="str">
            <v>Incomplete</v>
          </cell>
        </row>
        <row r="1587">
          <cell r="G1587" t="str">
            <v>Complete</v>
          </cell>
        </row>
        <row r="1588">
          <cell r="G1588" t="str">
            <v>Complete</v>
          </cell>
        </row>
        <row r="1589">
          <cell r="G1589" t="str">
            <v>Complete</v>
          </cell>
        </row>
        <row r="1590">
          <cell r="G1590" t="str">
            <v>Complete</v>
          </cell>
        </row>
        <row r="1591">
          <cell r="G1591" t="str">
            <v>Complete</v>
          </cell>
        </row>
        <row r="1592">
          <cell r="G1592" t="str">
            <v>Complete</v>
          </cell>
        </row>
        <row r="1593">
          <cell r="G1593" t="str">
            <v>Complete</v>
          </cell>
        </row>
        <row r="1594">
          <cell r="G1594" t="str">
            <v>Complete</v>
          </cell>
        </row>
        <row r="1595">
          <cell r="G1595" t="str">
            <v>Incomplete</v>
          </cell>
        </row>
        <row r="1596">
          <cell r="G1596" t="str">
            <v>Incomplete</v>
          </cell>
        </row>
        <row r="1597">
          <cell r="G1597" t="str">
            <v>Incomplete</v>
          </cell>
        </row>
        <row r="1598">
          <cell r="G1598" t="str">
            <v>Incomplete</v>
          </cell>
        </row>
        <row r="1599">
          <cell r="G1599" t="str">
            <v>Incomplete</v>
          </cell>
        </row>
        <row r="1600">
          <cell r="G1600" t="str">
            <v>Incomplete</v>
          </cell>
        </row>
        <row r="1601">
          <cell r="G1601" t="str">
            <v>Complete</v>
          </cell>
        </row>
        <row r="1602">
          <cell r="G1602" t="str">
            <v>Complete</v>
          </cell>
        </row>
        <row r="1603">
          <cell r="G1603" t="str">
            <v>Complete</v>
          </cell>
        </row>
        <row r="1604">
          <cell r="G1604" t="str">
            <v>Complete</v>
          </cell>
        </row>
        <row r="1605">
          <cell r="G1605" t="str">
            <v>Complete</v>
          </cell>
        </row>
        <row r="1606">
          <cell r="G1606" t="str">
            <v>Complete</v>
          </cell>
        </row>
        <row r="1607">
          <cell r="G1607" t="str">
            <v>Complete</v>
          </cell>
        </row>
        <row r="1608">
          <cell r="G1608" t="str">
            <v>Complete</v>
          </cell>
        </row>
        <row r="1609">
          <cell r="G1609" t="str">
            <v>Complete</v>
          </cell>
        </row>
        <row r="1610">
          <cell r="G1610" t="str">
            <v>Complete</v>
          </cell>
        </row>
        <row r="1611">
          <cell r="G1611" t="str">
            <v>Incomplete</v>
          </cell>
        </row>
        <row r="1612">
          <cell r="G1612" t="str">
            <v>Incomplete</v>
          </cell>
        </row>
        <row r="1613">
          <cell r="G1613" t="str">
            <v>Complete</v>
          </cell>
        </row>
        <row r="1614">
          <cell r="G1614" t="str">
            <v>Complete</v>
          </cell>
        </row>
        <row r="1615">
          <cell r="G1615" t="str">
            <v>Complete</v>
          </cell>
        </row>
        <row r="1616">
          <cell r="G1616" t="str">
            <v>Complete</v>
          </cell>
        </row>
        <row r="1617">
          <cell r="G1617" t="str">
            <v>Complete</v>
          </cell>
        </row>
        <row r="1618">
          <cell r="G1618" t="str">
            <v>Complete</v>
          </cell>
        </row>
        <row r="1619">
          <cell r="G1619" t="str">
            <v>Complete</v>
          </cell>
        </row>
        <row r="1620">
          <cell r="G1620" t="str">
            <v>Complete</v>
          </cell>
        </row>
        <row r="1621">
          <cell r="G1621" t="str">
            <v>Complete</v>
          </cell>
        </row>
        <row r="1622">
          <cell r="G1622" t="str">
            <v>Complete</v>
          </cell>
        </row>
        <row r="1623">
          <cell r="G1623" t="str">
            <v>Complete</v>
          </cell>
        </row>
        <row r="1624">
          <cell r="G1624" t="str">
            <v>Complete</v>
          </cell>
        </row>
        <row r="1625">
          <cell r="G1625" t="str">
            <v>Complete</v>
          </cell>
        </row>
        <row r="1626">
          <cell r="G1626" t="str">
            <v>Incomplete</v>
          </cell>
        </row>
        <row r="1627">
          <cell r="G1627" t="str">
            <v>Incomplete</v>
          </cell>
        </row>
        <row r="1628">
          <cell r="G1628" t="str">
            <v>Incomplete</v>
          </cell>
        </row>
        <row r="1629">
          <cell r="G1629" t="str">
            <v>Complete</v>
          </cell>
        </row>
        <row r="1630">
          <cell r="G1630" t="str">
            <v>Complete</v>
          </cell>
        </row>
        <row r="1631">
          <cell r="G1631" t="str">
            <v>Complete</v>
          </cell>
        </row>
        <row r="1632">
          <cell r="G1632" t="str">
            <v>Complete</v>
          </cell>
        </row>
        <row r="1633">
          <cell r="G1633" t="str">
            <v>Complete</v>
          </cell>
        </row>
        <row r="1634">
          <cell r="G1634" t="str">
            <v>Complete</v>
          </cell>
        </row>
        <row r="1635">
          <cell r="G1635" t="str">
            <v>Complete</v>
          </cell>
        </row>
        <row r="1636">
          <cell r="G1636" t="str">
            <v>Complete</v>
          </cell>
        </row>
        <row r="1637">
          <cell r="G1637" t="str">
            <v>Complete</v>
          </cell>
        </row>
        <row r="1638">
          <cell r="G1638" t="str">
            <v>Complete</v>
          </cell>
        </row>
        <row r="1639">
          <cell r="G1639" t="str">
            <v>Complete</v>
          </cell>
        </row>
        <row r="1640">
          <cell r="G1640" t="str">
            <v>Complete</v>
          </cell>
        </row>
        <row r="1641">
          <cell r="G1641" t="str">
            <v>Incomplete</v>
          </cell>
        </row>
        <row r="1642">
          <cell r="G1642" t="str">
            <v>Incomplete</v>
          </cell>
        </row>
        <row r="1643">
          <cell r="G1643" t="str">
            <v>Incomplete</v>
          </cell>
        </row>
      </sheetData>
      <sheetData sheetId="28" refreshError="1"/>
      <sheetData sheetId="29" refreshError="1"/>
      <sheetData sheetId="30" refreshError="1">
        <row r="2">
          <cell r="B2" t="str">
            <v>Service Order Revenue Lookup</v>
          </cell>
        </row>
        <row r="4">
          <cell r="A4">
            <v>9</v>
          </cell>
          <cell r="B4" t="str">
            <v>CODE</v>
          </cell>
        </row>
        <row r="5">
          <cell r="B5">
            <v>1</v>
          </cell>
        </row>
        <row r="6">
          <cell r="B6">
            <v>100</v>
          </cell>
        </row>
        <row r="7">
          <cell r="B7">
            <v>102</v>
          </cell>
        </row>
        <row r="8">
          <cell r="B8">
            <v>104</v>
          </cell>
        </row>
        <row r="9">
          <cell r="B9">
            <v>106</v>
          </cell>
        </row>
        <row r="10">
          <cell r="B10">
            <v>108</v>
          </cell>
        </row>
        <row r="11">
          <cell r="B11">
            <v>110</v>
          </cell>
        </row>
        <row r="12">
          <cell r="B12">
            <v>116</v>
          </cell>
        </row>
        <row r="13">
          <cell r="B13">
            <v>118</v>
          </cell>
        </row>
        <row r="14">
          <cell r="B14">
            <v>120</v>
          </cell>
        </row>
        <row r="15">
          <cell r="B15">
            <v>122</v>
          </cell>
        </row>
        <row r="16">
          <cell r="B16">
            <v>124</v>
          </cell>
        </row>
        <row r="17">
          <cell r="B17">
            <v>126</v>
          </cell>
        </row>
        <row r="18">
          <cell r="B18">
            <v>128</v>
          </cell>
        </row>
        <row r="19">
          <cell r="B19">
            <v>148</v>
          </cell>
        </row>
        <row r="20">
          <cell r="B20">
            <v>150</v>
          </cell>
        </row>
        <row r="21">
          <cell r="B21">
            <v>152</v>
          </cell>
        </row>
        <row r="22">
          <cell r="B22">
            <v>153</v>
          </cell>
        </row>
        <row r="23">
          <cell r="B23">
            <v>156</v>
          </cell>
        </row>
        <row r="24">
          <cell r="B24">
            <v>158</v>
          </cell>
        </row>
        <row r="25">
          <cell r="B25">
            <v>162</v>
          </cell>
        </row>
        <row r="26">
          <cell r="B26">
            <v>200</v>
          </cell>
        </row>
        <row r="27">
          <cell r="B27">
            <v>202</v>
          </cell>
        </row>
        <row r="28">
          <cell r="B28">
            <v>204</v>
          </cell>
        </row>
        <row r="29">
          <cell r="B29">
            <v>206</v>
          </cell>
        </row>
        <row r="30">
          <cell r="B30">
            <v>208</v>
          </cell>
        </row>
        <row r="31">
          <cell r="B31">
            <v>210</v>
          </cell>
        </row>
        <row r="32">
          <cell r="B32">
            <v>212</v>
          </cell>
        </row>
        <row r="33">
          <cell r="B33">
            <v>216</v>
          </cell>
        </row>
        <row r="34">
          <cell r="B34">
            <v>220</v>
          </cell>
        </row>
        <row r="35">
          <cell r="B35">
            <v>222</v>
          </cell>
        </row>
        <row r="36">
          <cell r="B36">
            <v>224</v>
          </cell>
        </row>
        <row r="37">
          <cell r="B37">
            <v>226</v>
          </cell>
        </row>
        <row r="38">
          <cell r="B38">
            <v>228</v>
          </cell>
        </row>
        <row r="39">
          <cell r="B39">
            <v>230</v>
          </cell>
        </row>
        <row r="40">
          <cell r="B40">
            <v>232</v>
          </cell>
        </row>
        <row r="41">
          <cell r="B41">
            <v>234</v>
          </cell>
        </row>
        <row r="42">
          <cell r="B42">
            <v>236</v>
          </cell>
        </row>
        <row r="43">
          <cell r="B43">
            <v>238</v>
          </cell>
        </row>
        <row r="44">
          <cell r="B44">
            <v>240</v>
          </cell>
        </row>
        <row r="45">
          <cell r="B45">
            <v>300</v>
          </cell>
        </row>
        <row r="46">
          <cell r="B46">
            <v>302</v>
          </cell>
        </row>
        <row r="47">
          <cell r="B47">
            <v>304</v>
          </cell>
        </row>
        <row r="48">
          <cell r="B48">
            <v>306</v>
          </cell>
        </row>
        <row r="49">
          <cell r="B49">
            <v>308</v>
          </cell>
        </row>
        <row r="50">
          <cell r="B50">
            <v>310</v>
          </cell>
        </row>
        <row r="51">
          <cell r="B51">
            <v>312</v>
          </cell>
        </row>
        <row r="52">
          <cell r="B52">
            <v>314</v>
          </cell>
        </row>
        <row r="53">
          <cell r="B53">
            <v>318</v>
          </cell>
        </row>
        <row r="54">
          <cell r="B54">
            <v>320</v>
          </cell>
        </row>
        <row r="55">
          <cell r="B55">
            <v>322</v>
          </cell>
        </row>
        <row r="56">
          <cell r="B56">
            <v>328</v>
          </cell>
        </row>
        <row r="57">
          <cell r="B57">
            <v>400</v>
          </cell>
        </row>
        <row r="58">
          <cell r="B58">
            <v>402</v>
          </cell>
        </row>
        <row r="59">
          <cell r="B59">
            <v>404</v>
          </cell>
        </row>
        <row r="60">
          <cell r="B60">
            <v>500</v>
          </cell>
        </row>
        <row r="61">
          <cell r="B61">
            <v>502</v>
          </cell>
        </row>
        <row r="62">
          <cell r="B62">
            <v>504</v>
          </cell>
        </row>
        <row r="63">
          <cell r="B63">
            <v>506</v>
          </cell>
        </row>
        <row r="64">
          <cell r="B64">
            <v>508</v>
          </cell>
        </row>
        <row r="65">
          <cell r="B65">
            <v>510</v>
          </cell>
        </row>
        <row r="66">
          <cell r="B66">
            <v>512</v>
          </cell>
        </row>
        <row r="67">
          <cell r="B67">
            <v>514</v>
          </cell>
        </row>
        <row r="68">
          <cell r="B68">
            <v>516</v>
          </cell>
        </row>
        <row r="69">
          <cell r="B69">
            <v>518</v>
          </cell>
        </row>
        <row r="70">
          <cell r="B70">
            <v>520</v>
          </cell>
        </row>
        <row r="71">
          <cell r="B71">
            <v>522</v>
          </cell>
        </row>
        <row r="72">
          <cell r="B72">
            <v>524</v>
          </cell>
        </row>
        <row r="73">
          <cell r="B73">
            <v>526</v>
          </cell>
        </row>
        <row r="74">
          <cell r="B74">
            <v>700</v>
          </cell>
        </row>
        <row r="75">
          <cell r="B75">
            <v>702</v>
          </cell>
        </row>
        <row r="76">
          <cell r="B76">
            <v>704</v>
          </cell>
        </row>
        <row r="77">
          <cell r="B77">
            <v>706</v>
          </cell>
        </row>
        <row r="78">
          <cell r="B78">
            <v>800</v>
          </cell>
        </row>
        <row r="79">
          <cell r="B79">
            <v>802</v>
          </cell>
        </row>
        <row r="80">
          <cell r="B80">
            <v>902</v>
          </cell>
        </row>
        <row r="81">
          <cell r="B81">
            <v>904</v>
          </cell>
        </row>
        <row r="82">
          <cell r="B82">
            <v>908</v>
          </cell>
        </row>
        <row r="83">
          <cell r="B83">
            <v>910</v>
          </cell>
        </row>
        <row r="84">
          <cell r="B84">
            <v>916</v>
          </cell>
        </row>
        <row r="85">
          <cell r="B85">
            <v>918</v>
          </cell>
        </row>
        <row r="86">
          <cell r="B86">
            <v>920</v>
          </cell>
        </row>
        <row r="87">
          <cell r="B87">
            <v>924</v>
          </cell>
        </row>
        <row r="88">
          <cell r="B88">
            <v>926</v>
          </cell>
        </row>
        <row r="89">
          <cell r="B89">
            <v>928</v>
          </cell>
        </row>
        <row r="90">
          <cell r="B90">
            <v>939</v>
          </cell>
        </row>
        <row r="91">
          <cell r="B91">
            <v>957</v>
          </cell>
        </row>
        <row r="92">
          <cell r="B92">
            <v>1004</v>
          </cell>
        </row>
        <row r="93">
          <cell r="B93">
            <v>1006</v>
          </cell>
        </row>
        <row r="94">
          <cell r="B94">
            <v>1008</v>
          </cell>
        </row>
        <row r="95">
          <cell r="B95">
            <v>1010</v>
          </cell>
        </row>
        <row r="96">
          <cell r="B96">
            <v>1012</v>
          </cell>
        </row>
        <row r="97">
          <cell r="B97">
            <v>1014</v>
          </cell>
        </row>
        <row r="98">
          <cell r="B98">
            <v>1016</v>
          </cell>
        </row>
        <row r="99">
          <cell r="B99">
            <v>1018</v>
          </cell>
        </row>
        <row r="100">
          <cell r="B100">
            <v>1026</v>
          </cell>
        </row>
        <row r="101">
          <cell r="B101">
            <v>1028</v>
          </cell>
        </row>
        <row r="102">
          <cell r="B102">
            <v>1042</v>
          </cell>
        </row>
        <row r="103">
          <cell r="B103">
            <v>1044</v>
          </cell>
        </row>
        <row r="104">
          <cell r="B104">
            <v>1045</v>
          </cell>
        </row>
        <row r="105">
          <cell r="B105">
            <v>1200</v>
          </cell>
        </row>
        <row r="106">
          <cell r="B106">
            <v>1202</v>
          </cell>
        </row>
        <row r="107">
          <cell r="B107">
            <v>1204</v>
          </cell>
        </row>
        <row r="108">
          <cell r="B108">
            <v>1206</v>
          </cell>
        </row>
        <row r="109">
          <cell r="B109">
            <v>1208</v>
          </cell>
        </row>
        <row r="110">
          <cell r="B110">
            <v>1210</v>
          </cell>
        </row>
        <row r="111">
          <cell r="B111">
            <v>1400</v>
          </cell>
        </row>
        <row r="112">
          <cell r="B112">
            <v>1500</v>
          </cell>
        </row>
        <row r="113">
          <cell r="B113">
            <v>1600</v>
          </cell>
        </row>
        <row r="114">
          <cell r="B114">
            <v>1602</v>
          </cell>
        </row>
        <row r="115">
          <cell r="B115">
            <v>1700</v>
          </cell>
        </row>
        <row r="116">
          <cell r="B116">
            <v>1702</v>
          </cell>
        </row>
        <row r="117">
          <cell r="B117">
            <v>9998</v>
          </cell>
        </row>
        <row r="118">
          <cell r="B118">
            <v>9999</v>
          </cell>
        </row>
      </sheetData>
      <sheetData sheetId="31" refreshError="1"/>
      <sheetData sheetId="32" refreshError="1">
        <row r="3">
          <cell r="C3" t="str">
            <v>Resp Centre</v>
          </cell>
        </row>
        <row r="4">
          <cell r="C4" t="str">
            <v>1330</v>
          </cell>
          <cell r="D4" t="str">
            <v>20090</v>
          </cell>
          <cell r="E4" t="str">
            <v>P000</v>
          </cell>
          <cell r="F4" t="str">
            <v>0780</v>
          </cell>
          <cell r="I4">
            <v>-33227696</v>
          </cell>
        </row>
        <row r="5">
          <cell r="C5" t="str">
            <v>4010</v>
          </cell>
        </row>
        <row r="6">
          <cell r="C6" t="str">
            <v>4010</v>
          </cell>
        </row>
        <row r="7">
          <cell r="C7" t="str">
            <v>4010</v>
          </cell>
        </row>
        <row r="8">
          <cell r="C8" t="str">
            <v>8400</v>
          </cell>
        </row>
        <row r="9">
          <cell r="C9" t="str">
            <v>4530</v>
          </cell>
        </row>
        <row r="10">
          <cell r="C10" t="str">
            <v>8642</v>
          </cell>
        </row>
        <row r="11">
          <cell r="C11" t="str">
            <v>7020</v>
          </cell>
        </row>
        <row r="12">
          <cell r="C12" t="str">
            <v>4620</v>
          </cell>
        </row>
        <row r="13">
          <cell r="C13" t="str">
            <v>4620</v>
          </cell>
        </row>
        <row r="14">
          <cell r="C14" t="str">
            <v>4620</v>
          </cell>
        </row>
        <row r="15">
          <cell r="C15" t="str">
            <v>4620</v>
          </cell>
        </row>
        <row r="16">
          <cell r="C16" t="str">
            <v>4620</v>
          </cell>
        </row>
        <row r="17">
          <cell r="C17" t="str">
            <v>4620</v>
          </cell>
        </row>
        <row r="18">
          <cell r="C18" t="str">
            <v>4620</v>
          </cell>
        </row>
        <row r="19">
          <cell r="C19" t="str">
            <v>4630</v>
          </cell>
        </row>
        <row r="20">
          <cell r="C20" t="str">
            <v>4630</v>
          </cell>
        </row>
        <row r="21">
          <cell r="C21" t="str">
            <v>4630</v>
          </cell>
        </row>
        <row r="22">
          <cell r="C22" t="str">
            <v>4630</v>
          </cell>
        </row>
        <row r="23">
          <cell r="C23" t="str">
            <v>4630</v>
          </cell>
        </row>
        <row r="24">
          <cell r="C24" t="str">
            <v>4630</v>
          </cell>
        </row>
        <row r="25">
          <cell r="C25" t="str">
            <v>4630</v>
          </cell>
        </row>
        <row r="26">
          <cell r="C26" t="str">
            <v>4640</v>
          </cell>
        </row>
        <row r="27">
          <cell r="C27" t="str">
            <v>4640</v>
          </cell>
        </row>
        <row r="28">
          <cell r="C28" t="str">
            <v>4640</v>
          </cell>
        </row>
        <row r="29">
          <cell r="C29" t="str">
            <v>4640</v>
          </cell>
        </row>
        <row r="30">
          <cell r="C30" t="str">
            <v>4640</v>
          </cell>
        </row>
        <row r="31">
          <cell r="C31" t="str">
            <v>4640</v>
          </cell>
        </row>
        <row r="32">
          <cell r="C32" t="str">
            <v>4640</v>
          </cell>
        </row>
        <row r="33">
          <cell r="C33" t="str">
            <v>4650</v>
          </cell>
        </row>
        <row r="34">
          <cell r="C34" t="str">
            <v>4650</v>
          </cell>
        </row>
        <row r="35">
          <cell r="C35" t="str">
            <v>4650</v>
          </cell>
        </row>
        <row r="36">
          <cell r="C36" t="str">
            <v>4650</v>
          </cell>
        </row>
        <row r="37">
          <cell r="C37" t="str">
            <v>4665</v>
          </cell>
        </row>
        <row r="38">
          <cell r="C38" t="str">
            <v>4665</v>
          </cell>
        </row>
        <row r="39">
          <cell r="C39" t="str">
            <v>4665</v>
          </cell>
        </row>
        <row r="40">
          <cell r="C40" t="str">
            <v>4665</v>
          </cell>
        </row>
        <row r="41">
          <cell r="C41" t="str">
            <v>4665</v>
          </cell>
        </row>
        <row r="42">
          <cell r="C42" t="str">
            <v>4665</v>
          </cell>
        </row>
        <row r="43">
          <cell r="C43" t="str">
            <v>4665</v>
          </cell>
        </row>
        <row r="44">
          <cell r="C44" t="str">
            <v>4680</v>
          </cell>
        </row>
        <row r="45">
          <cell r="C45" t="str">
            <v>4680</v>
          </cell>
        </row>
        <row r="46">
          <cell r="C46" t="str">
            <v>4680</v>
          </cell>
        </row>
        <row r="47">
          <cell r="C47" t="str">
            <v>4680</v>
          </cell>
        </row>
        <row r="48">
          <cell r="C48" t="str">
            <v>4680</v>
          </cell>
        </row>
        <row r="49">
          <cell r="C49" t="str">
            <v>4680</v>
          </cell>
        </row>
        <row r="50">
          <cell r="C50" t="str">
            <v>4680</v>
          </cell>
        </row>
        <row r="51">
          <cell r="C51" t="str">
            <v>4690</v>
          </cell>
        </row>
        <row r="52">
          <cell r="C52" t="str">
            <v>4690</v>
          </cell>
        </row>
        <row r="53">
          <cell r="C53" t="str">
            <v>4690</v>
          </cell>
        </row>
        <row r="54">
          <cell r="C54" t="str">
            <v>4690</v>
          </cell>
        </row>
        <row r="55">
          <cell r="C55" t="str">
            <v>4690</v>
          </cell>
        </row>
        <row r="56">
          <cell r="C56" t="str">
            <v>4690</v>
          </cell>
        </row>
        <row r="57">
          <cell r="C57" t="str">
            <v>4690</v>
          </cell>
        </row>
        <row r="58">
          <cell r="C58" t="str">
            <v>4520</v>
          </cell>
        </row>
        <row r="59">
          <cell r="C59" t="str">
            <v>4520</v>
          </cell>
        </row>
        <row r="60">
          <cell r="C60" t="str">
            <v>4520</v>
          </cell>
        </row>
        <row r="61">
          <cell r="C61" t="str">
            <v>4520</v>
          </cell>
        </row>
        <row r="62">
          <cell r="C62" t="str">
            <v>4520</v>
          </cell>
        </row>
        <row r="63">
          <cell r="C63" t="str">
            <v>4520</v>
          </cell>
        </row>
        <row r="64">
          <cell r="C64" t="str">
            <v>4520</v>
          </cell>
        </row>
        <row r="65">
          <cell r="C65" t="str">
            <v>4530</v>
          </cell>
        </row>
        <row r="66">
          <cell r="C66" t="str">
            <v>4530</v>
          </cell>
        </row>
        <row r="67">
          <cell r="C67" t="str">
            <v>4530</v>
          </cell>
        </row>
        <row r="68">
          <cell r="C68" t="str">
            <v>4530</v>
          </cell>
        </row>
        <row r="69">
          <cell r="C69" t="str">
            <v>4530</v>
          </cell>
        </row>
        <row r="70">
          <cell r="C70" t="str">
            <v>4530</v>
          </cell>
        </row>
        <row r="71">
          <cell r="C71" t="str">
            <v>4530</v>
          </cell>
        </row>
        <row r="72">
          <cell r="C72" t="str">
            <v>4530</v>
          </cell>
        </row>
        <row r="73">
          <cell r="C73" t="str">
            <v>4570</v>
          </cell>
        </row>
        <row r="74">
          <cell r="C74" t="str">
            <v>4570</v>
          </cell>
        </row>
        <row r="75">
          <cell r="C75" t="str">
            <v>4570</v>
          </cell>
        </row>
        <row r="76">
          <cell r="C76" t="str">
            <v>4570</v>
          </cell>
        </row>
        <row r="77">
          <cell r="C77" t="str">
            <v>4570</v>
          </cell>
        </row>
        <row r="78">
          <cell r="C78" t="str">
            <v>4570</v>
          </cell>
        </row>
        <row r="79">
          <cell r="C79" t="str">
            <v>4570</v>
          </cell>
        </row>
        <row r="80">
          <cell r="C80" t="str">
            <v>4620</v>
          </cell>
        </row>
        <row r="81">
          <cell r="C81" t="str">
            <v>4620</v>
          </cell>
        </row>
        <row r="82">
          <cell r="C82" t="str">
            <v>4620</v>
          </cell>
        </row>
        <row r="83">
          <cell r="C83" t="str">
            <v>4620</v>
          </cell>
        </row>
        <row r="84">
          <cell r="C84" t="str">
            <v>4620</v>
          </cell>
        </row>
        <row r="85">
          <cell r="C85" t="str">
            <v>4620</v>
          </cell>
        </row>
        <row r="86">
          <cell r="C86" t="str">
            <v>4620</v>
          </cell>
        </row>
        <row r="87">
          <cell r="C87" t="str">
            <v>4630</v>
          </cell>
        </row>
        <row r="88">
          <cell r="C88" t="str">
            <v>4630</v>
          </cell>
        </row>
        <row r="89">
          <cell r="C89" t="str">
            <v>4630</v>
          </cell>
        </row>
        <row r="90">
          <cell r="C90" t="str">
            <v>4630</v>
          </cell>
        </row>
        <row r="91">
          <cell r="C91" t="str">
            <v>4630</v>
          </cell>
        </row>
        <row r="92">
          <cell r="C92" t="str">
            <v>4630</v>
          </cell>
        </row>
        <row r="93">
          <cell r="C93" t="str">
            <v>4630</v>
          </cell>
        </row>
        <row r="94">
          <cell r="C94" t="str">
            <v>4640</v>
          </cell>
        </row>
        <row r="95">
          <cell r="C95" t="str">
            <v>4640</v>
          </cell>
        </row>
        <row r="96">
          <cell r="C96" t="str">
            <v>4640</v>
          </cell>
        </row>
        <row r="97">
          <cell r="C97" t="str">
            <v>4640</v>
          </cell>
        </row>
        <row r="98">
          <cell r="C98" t="str">
            <v>4640</v>
          </cell>
        </row>
        <row r="99">
          <cell r="C99" t="str">
            <v>4640</v>
          </cell>
        </row>
        <row r="100">
          <cell r="C100" t="str">
            <v>4640</v>
          </cell>
        </row>
        <row r="101">
          <cell r="C101" t="str">
            <v>4665</v>
          </cell>
        </row>
        <row r="102">
          <cell r="C102" t="str">
            <v>4665</v>
          </cell>
        </row>
        <row r="103">
          <cell r="C103" t="str">
            <v>4665</v>
          </cell>
        </row>
        <row r="104">
          <cell r="C104" t="str">
            <v>4665</v>
          </cell>
        </row>
        <row r="105">
          <cell r="C105" t="str">
            <v>4665</v>
          </cell>
        </row>
        <row r="106">
          <cell r="C106" t="str">
            <v>4665</v>
          </cell>
        </row>
        <row r="107">
          <cell r="C107" t="str">
            <v>4665</v>
          </cell>
        </row>
        <row r="108">
          <cell r="C108" t="str">
            <v>4680</v>
          </cell>
        </row>
        <row r="109">
          <cell r="C109" t="str">
            <v>4680</v>
          </cell>
        </row>
        <row r="110">
          <cell r="C110" t="str">
            <v>4680</v>
          </cell>
        </row>
        <row r="111">
          <cell r="C111" t="str">
            <v>4680</v>
          </cell>
        </row>
        <row r="112">
          <cell r="C112" t="str">
            <v>4680</v>
          </cell>
        </row>
        <row r="113">
          <cell r="C113" t="str">
            <v>4680</v>
          </cell>
        </row>
        <row r="114">
          <cell r="C114" t="str">
            <v>4680</v>
          </cell>
        </row>
        <row r="115">
          <cell r="C115" t="str">
            <v>4680</v>
          </cell>
        </row>
        <row r="116">
          <cell r="C116" t="str">
            <v>4680</v>
          </cell>
        </row>
        <row r="117">
          <cell r="C117" t="str">
            <v>4680</v>
          </cell>
        </row>
        <row r="118">
          <cell r="C118" t="str">
            <v>4680</v>
          </cell>
        </row>
        <row r="119">
          <cell r="C119" t="str">
            <v>4680</v>
          </cell>
        </row>
        <row r="120">
          <cell r="C120" t="str">
            <v>4680</v>
          </cell>
        </row>
        <row r="121">
          <cell r="C121" t="str">
            <v>4680</v>
          </cell>
        </row>
        <row r="122">
          <cell r="C122" t="str">
            <v>4680</v>
          </cell>
        </row>
        <row r="123">
          <cell r="C123" t="str">
            <v>4680</v>
          </cell>
        </row>
        <row r="124">
          <cell r="C124" t="str">
            <v>4680</v>
          </cell>
        </row>
        <row r="125">
          <cell r="C125" t="str">
            <v>4680</v>
          </cell>
        </row>
        <row r="126">
          <cell r="C126" t="str">
            <v>4680</v>
          </cell>
        </row>
        <row r="127">
          <cell r="C127" t="str">
            <v>4680</v>
          </cell>
        </row>
        <row r="128">
          <cell r="C128" t="str">
            <v>4680</v>
          </cell>
        </row>
        <row r="129">
          <cell r="C129" t="str">
            <v>4690</v>
          </cell>
        </row>
        <row r="130">
          <cell r="C130" t="str">
            <v>4690</v>
          </cell>
        </row>
        <row r="131">
          <cell r="C131" t="str">
            <v>4690</v>
          </cell>
        </row>
        <row r="132">
          <cell r="C132" t="str">
            <v>4690</v>
          </cell>
        </row>
        <row r="133">
          <cell r="C133" t="str">
            <v>4690</v>
          </cell>
        </row>
        <row r="134">
          <cell r="C134" t="str">
            <v>4690</v>
          </cell>
        </row>
        <row r="135">
          <cell r="C135" t="str">
            <v>4690</v>
          </cell>
        </row>
        <row r="136">
          <cell r="C136" t="str">
            <v>8400</v>
          </cell>
        </row>
        <row r="137">
          <cell r="C137" t="str">
            <v>8400</v>
          </cell>
        </row>
        <row r="138">
          <cell r="C138" t="str">
            <v>8400</v>
          </cell>
        </row>
        <row r="139">
          <cell r="C139" t="str">
            <v>8400</v>
          </cell>
        </row>
        <row r="140">
          <cell r="C140" t="str">
            <v>8400</v>
          </cell>
        </row>
        <row r="141">
          <cell r="C141" t="str">
            <v>8400</v>
          </cell>
        </row>
        <row r="142">
          <cell r="C142" t="str">
            <v>8400</v>
          </cell>
        </row>
        <row r="143">
          <cell r="C143" t="str">
            <v>4430</v>
          </cell>
        </row>
        <row r="144">
          <cell r="C144" t="str">
            <v>4430</v>
          </cell>
        </row>
        <row r="145">
          <cell r="C145" t="str">
            <v>4430</v>
          </cell>
        </row>
        <row r="146">
          <cell r="C146" t="str">
            <v>4430</v>
          </cell>
        </row>
        <row r="147">
          <cell r="C147" t="str">
            <v>4430</v>
          </cell>
        </row>
        <row r="148">
          <cell r="C148" t="str">
            <v>4430</v>
          </cell>
        </row>
        <row r="149">
          <cell r="C149" t="str">
            <v>4430</v>
          </cell>
        </row>
        <row r="150">
          <cell r="C150" t="str">
            <v>4440</v>
          </cell>
        </row>
        <row r="151">
          <cell r="C151" t="str">
            <v>4440</v>
          </cell>
        </row>
        <row r="152">
          <cell r="C152" t="str">
            <v>4440</v>
          </cell>
        </row>
        <row r="153">
          <cell r="C153" t="str">
            <v>4440</v>
          </cell>
        </row>
        <row r="154">
          <cell r="C154" t="str">
            <v>4440</v>
          </cell>
        </row>
        <row r="155">
          <cell r="C155" t="str">
            <v>4440</v>
          </cell>
        </row>
        <row r="156">
          <cell r="C156" t="str">
            <v>4440</v>
          </cell>
        </row>
        <row r="157">
          <cell r="C157" t="str">
            <v>4450</v>
          </cell>
        </row>
        <row r="158">
          <cell r="C158" t="str">
            <v>4450</v>
          </cell>
        </row>
        <row r="159">
          <cell r="C159" t="str">
            <v>4450</v>
          </cell>
        </row>
        <row r="160">
          <cell r="C160" t="str">
            <v>4450</v>
          </cell>
        </row>
        <row r="161">
          <cell r="C161" t="str">
            <v>4450</v>
          </cell>
        </row>
        <row r="162">
          <cell r="C162" t="str">
            <v>4450</v>
          </cell>
        </row>
        <row r="163">
          <cell r="C163" t="str">
            <v>4450</v>
          </cell>
        </row>
        <row r="164">
          <cell r="C164" t="str">
            <v>4520</v>
          </cell>
        </row>
        <row r="165">
          <cell r="C165" t="str">
            <v>4520</v>
          </cell>
        </row>
        <row r="166">
          <cell r="C166" t="str">
            <v>4520</v>
          </cell>
        </row>
        <row r="167">
          <cell r="C167" t="str">
            <v>4520</v>
          </cell>
        </row>
        <row r="168">
          <cell r="C168" t="str">
            <v>4520</v>
          </cell>
        </row>
        <row r="169">
          <cell r="C169" t="str">
            <v>4520</v>
          </cell>
        </row>
        <row r="170">
          <cell r="C170" t="str">
            <v>4520</v>
          </cell>
        </row>
        <row r="171">
          <cell r="C171" t="str">
            <v>4530</v>
          </cell>
        </row>
        <row r="172">
          <cell r="C172" t="str">
            <v>4530</v>
          </cell>
        </row>
        <row r="173">
          <cell r="C173" t="str">
            <v>4530</v>
          </cell>
        </row>
        <row r="174">
          <cell r="C174" t="str">
            <v>4530</v>
          </cell>
        </row>
        <row r="175">
          <cell r="C175" t="str">
            <v>4530</v>
          </cell>
        </row>
        <row r="176">
          <cell r="C176" t="str">
            <v>4530</v>
          </cell>
        </row>
        <row r="177">
          <cell r="C177" t="str">
            <v>4530</v>
          </cell>
        </row>
        <row r="178">
          <cell r="C178" t="str">
            <v>4530</v>
          </cell>
        </row>
        <row r="179">
          <cell r="C179" t="str">
            <v>4620</v>
          </cell>
        </row>
        <row r="180">
          <cell r="C180" t="str">
            <v>4620</v>
          </cell>
        </row>
        <row r="181">
          <cell r="C181" t="str">
            <v>4620</v>
          </cell>
        </row>
        <row r="182">
          <cell r="C182" t="str">
            <v>4620</v>
          </cell>
        </row>
        <row r="183">
          <cell r="C183" t="str">
            <v>4620</v>
          </cell>
        </row>
        <row r="184">
          <cell r="C184" t="str">
            <v>4620</v>
          </cell>
        </row>
        <row r="185">
          <cell r="C185" t="str">
            <v>4620</v>
          </cell>
        </row>
        <row r="186">
          <cell r="C186" t="str">
            <v>4630</v>
          </cell>
        </row>
        <row r="187">
          <cell r="C187" t="str">
            <v>4630</v>
          </cell>
        </row>
        <row r="188">
          <cell r="C188" t="str">
            <v>4630</v>
          </cell>
        </row>
        <row r="189">
          <cell r="C189" t="str">
            <v>4630</v>
          </cell>
        </row>
        <row r="190">
          <cell r="C190" t="str">
            <v>4630</v>
          </cell>
        </row>
        <row r="191">
          <cell r="C191" t="str">
            <v>4630</v>
          </cell>
        </row>
        <row r="192">
          <cell r="C192" t="str">
            <v>4630</v>
          </cell>
        </row>
        <row r="193">
          <cell r="C193" t="str">
            <v>4640</v>
          </cell>
        </row>
        <row r="194">
          <cell r="C194" t="str">
            <v>4640</v>
          </cell>
        </row>
        <row r="195">
          <cell r="C195" t="str">
            <v>4640</v>
          </cell>
        </row>
        <row r="196">
          <cell r="C196" t="str">
            <v>4640</v>
          </cell>
        </row>
        <row r="197">
          <cell r="C197" t="str">
            <v>4640</v>
          </cell>
        </row>
        <row r="198">
          <cell r="C198" t="str">
            <v>4640</v>
          </cell>
        </row>
        <row r="199">
          <cell r="C199" t="str">
            <v>4640</v>
          </cell>
        </row>
        <row r="200">
          <cell r="C200" t="str">
            <v>4665</v>
          </cell>
        </row>
        <row r="201">
          <cell r="C201" t="str">
            <v>4665</v>
          </cell>
        </row>
        <row r="202">
          <cell r="C202" t="str">
            <v>4665</v>
          </cell>
        </row>
        <row r="203">
          <cell r="C203" t="str">
            <v>4665</v>
          </cell>
        </row>
        <row r="204">
          <cell r="C204" t="str">
            <v>4665</v>
          </cell>
        </row>
        <row r="205">
          <cell r="C205" t="str">
            <v>4665</v>
          </cell>
        </row>
        <row r="206">
          <cell r="C206" t="str">
            <v>4665</v>
          </cell>
        </row>
        <row r="207">
          <cell r="C207" t="str">
            <v>4680</v>
          </cell>
        </row>
        <row r="208">
          <cell r="C208" t="str">
            <v>4680</v>
          </cell>
        </row>
        <row r="209">
          <cell r="C209" t="str">
            <v>4680</v>
          </cell>
        </row>
        <row r="210">
          <cell r="C210" t="str">
            <v>4680</v>
          </cell>
        </row>
        <row r="211">
          <cell r="C211" t="str">
            <v>4680</v>
          </cell>
        </row>
        <row r="212">
          <cell r="C212" t="str">
            <v>4680</v>
          </cell>
        </row>
        <row r="213">
          <cell r="C213" t="str">
            <v>4680</v>
          </cell>
        </row>
        <row r="214">
          <cell r="C214" t="str">
            <v>4690</v>
          </cell>
        </row>
        <row r="215">
          <cell r="C215" t="str">
            <v>4690</v>
          </cell>
        </row>
        <row r="216">
          <cell r="C216" t="str">
            <v>4690</v>
          </cell>
        </row>
        <row r="217">
          <cell r="C217" t="str">
            <v>4690</v>
          </cell>
        </row>
        <row r="218">
          <cell r="C218" t="str">
            <v>4690</v>
          </cell>
        </row>
        <row r="219">
          <cell r="C219" t="str">
            <v>4690</v>
          </cell>
        </row>
        <row r="220">
          <cell r="C220" t="str">
            <v>4690</v>
          </cell>
        </row>
      </sheetData>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 NRs"/>
      <sheetName val="AER lookups"/>
      <sheetName val="AER ETL"/>
      <sheetName val="Business &amp; other details"/>
      <sheetName val="Intro"/>
      <sheetName val="DMS input"/>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row r="6">
          <cell r="C6" t="str">
            <v>-- select --</v>
          </cell>
          <cell r="D6" t="str">
            <v>-- select --</v>
          </cell>
        </row>
        <row r="7">
          <cell r="C7" t="str">
            <v>Actual</v>
          </cell>
          <cell r="D7" t="str">
            <v>Public</v>
          </cell>
        </row>
        <row r="8">
          <cell r="C8" t="str">
            <v>Estimate</v>
          </cell>
          <cell r="D8" t="str">
            <v>Confidential</v>
          </cell>
        </row>
        <row r="9">
          <cell r="C9" t="str">
            <v>Consolidated</v>
          </cell>
        </row>
        <row r="14">
          <cell r="C14" t="str">
            <v>-- select --</v>
          </cell>
          <cell r="D14" t="str">
            <v>Revenue cap</v>
          </cell>
        </row>
        <row r="15">
          <cell r="C15" t="str">
            <v>After appeal</v>
          </cell>
          <cell r="D15" t="str">
            <v>Revenue yield</v>
          </cell>
        </row>
        <row r="16">
          <cell r="C16" t="str">
            <v>Draft decision</v>
          </cell>
          <cell r="D16" t="str">
            <v>Weighted average price cap</v>
          </cell>
        </row>
        <row r="17">
          <cell r="C17" t="str">
            <v>Final decision</v>
          </cell>
        </row>
        <row r="18">
          <cell r="C18" t="str">
            <v>PTRM update 1</v>
          </cell>
        </row>
        <row r="19">
          <cell r="C19" t="str">
            <v>PTRM update 2</v>
          </cell>
        </row>
        <row r="20">
          <cell r="C20" t="str">
            <v>PTRM update 3</v>
          </cell>
        </row>
        <row r="21">
          <cell r="C21" t="str">
            <v>PTRM update 4</v>
          </cell>
        </row>
        <row r="22">
          <cell r="C22" t="str">
            <v>PTRM update 5</v>
          </cell>
        </row>
        <row r="23">
          <cell r="C23" t="str">
            <v>PTRM update 6</v>
          </cell>
        </row>
        <row r="24">
          <cell r="C24" t="str">
            <v>PTRM update 7</v>
          </cell>
        </row>
        <row r="25">
          <cell r="C25" t="str">
            <v>Regulatory proposal</v>
          </cell>
        </row>
        <row r="26">
          <cell r="C26" t="str">
            <v>Reporting</v>
          </cell>
        </row>
        <row r="27">
          <cell r="C27" t="str">
            <v>Revised regulatory proposal</v>
          </cell>
        </row>
      </sheetData>
      <sheetData sheetId="1">
        <row r="17">
          <cell r="B17" t="str">
            <v>Ausgrid (Tx Assets)</v>
          </cell>
          <cell r="C17" t="str">
            <v>Ausgrid (Tx Assets)</v>
          </cell>
          <cell r="D17">
            <v>67505337385</v>
          </cell>
          <cell r="E17" t="str">
            <v>NSW</v>
          </cell>
          <cell r="F17" t="str">
            <v>Electricity</v>
          </cell>
          <cell r="G17" t="str">
            <v>Distribution</v>
          </cell>
          <cell r="H17" t="str">
            <v>Revenue cap</v>
          </cell>
          <cell r="I17" t="str">
            <v>Financial</v>
          </cell>
          <cell r="J17" t="str">
            <v>June</v>
          </cell>
          <cell r="K17">
            <v>5</v>
          </cell>
          <cell r="L17">
            <v>5</v>
          </cell>
          <cell r="M17">
            <v>5</v>
          </cell>
          <cell r="N17">
            <v>5</v>
          </cell>
          <cell r="O17" t="str">
            <v>distribution determination</v>
          </cell>
          <cell r="P17" t="str">
            <v>570 George St</v>
          </cell>
          <cell r="R17" t="str">
            <v>SYDNEY</v>
          </cell>
          <cell r="S17" t="str">
            <v>NSW</v>
          </cell>
          <cell r="U17" t="str">
            <v>GPO Box 4009</v>
          </cell>
          <cell r="W17" t="str">
            <v>SYDNEY</v>
          </cell>
          <cell r="X17" t="str">
            <v>NSW</v>
          </cell>
          <cell r="Z17" t="str">
            <v>YES</v>
          </cell>
          <cell r="AA17" t="str">
            <v>YES</v>
          </cell>
          <cell r="AB17" t="str">
            <v>YES</v>
          </cell>
          <cell r="AC17" t="str">
            <v>YES</v>
          </cell>
          <cell r="AD17" t="str">
            <v>NO</v>
          </cell>
          <cell r="AE17" t="str">
            <v>CBD</v>
          </cell>
          <cell r="AF17" t="str">
            <v>Urban</v>
          </cell>
          <cell r="AG17" t="str">
            <v>Short rural</v>
          </cell>
          <cell r="AH17" t="str">
            <v>Long rural</v>
          </cell>
          <cell r="AJ17" t="str">
            <v>NO</v>
          </cell>
        </row>
        <row r="18">
          <cell r="B18" t="str">
            <v>AusNet (D)</v>
          </cell>
          <cell r="C18" t="str">
            <v>AusNet Electricity Services Pty Ltd</v>
          </cell>
          <cell r="D18">
            <v>91064651118</v>
          </cell>
          <cell r="E18" t="str">
            <v>Vic</v>
          </cell>
          <cell r="F18" t="str">
            <v>Electricity</v>
          </cell>
          <cell r="G18" t="str">
            <v>Distribution</v>
          </cell>
          <cell r="H18" t="str">
            <v>Revenue cap</v>
          </cell>
          <cell r="I18" t="str">
            <v>Financial</v>
          </cell>
          <cell r="J18" t="str">
            <v>June</v>
          </cell>
          <cell r="K18">
            <v>5</v>
          </cell>
          <cell r="L18">
            <v>5</v>
          </cell>
          <cell r="M18">
            <v>5</v>
          </cell>
          <cell r="N18">
            <v>2</v>
          </cell>
          <cell r="O18" t="str">
            <v>2016-20 Distribution Determination</v>
          </cell>
          <cell r="P18" t="str">
            <v>Level 32</v>
          </cell>
          <cell r="Q18" t="str">
            <v>2 Southbank Boulevard</v>
          </cell>
          <cell r="R18" t="str">
            <v>SOUTHBANK</v>
          </cell>
          <cell r="S18" t="str">
            <v>Vic</v>
          </cell>
          <cell r="U18" t="str">
            <v>Locked Bag 14051</v>
          </cell>
          <cell r="W18" t="str">
            <v>MELBOURNE CITY MAIL CENTRE</v>
          </cell>
          <cell r="X18" t="str">
            <v>Vic</v>
          </cell>
          <cell r="Z18" t="str">
            <v>NO</v>
          </cell>
          <cell r="AA18" t="str">
            <v>YES</v>
          </cell>
          <cell r="AB18" t="str">
            <v>YES</v>
          </cell>
          <cell r="AC18" t="str">
            <v>YES</v>
          </cell>
          <cell r="AD18" t="str">
            <v>NO</v>
          </cell>
          <cell r="AE18" t="str">
            <v>CBD</v>
          </cell>
          <cell r="AF18" t="str">
            <v>Urban</v>
          </cell>
          <cell r="AG18" t="str">
            <v>Short rural</v>
          </cell>
          <cell r="AH18" t="str">
            <v>Long rural</v>
          </cell>
          <cell r="AJ18" t="str">
            <v>YES</v>
          </cell>
        </row>
        <row r="19">
          <cell r="B19" t="str">
            <v>Australian Distribution Co.</v>
          </cell>
          <cell r="C19" t="str">
            <v>Australian Distribution Co.</v>
          </cell>
          <cell r="D19">
            <v>11222333444</v>
          </cell>
          <cell r="E19" t="str">
            <v>NSW</v>
          </cell>
          <cell r="F19" t="str">
            <v>Electricity</v>
          </cell>
          <cell r="G19" t="str">
            <v>Distribution</v>
          </cell>
          <cell r="H19" t="str">
            <v>Revenue cap</v>
          </cell>
          <cell r="I19" t="str">
            <v>Financial</v>
          </cell>
          <cell r="J19" t="str">
            <v>June</v>
          </cell>
          <cell r="K19">
            <v>5</v>
          </cell>
          <cell r="L19">
            <v>5</v>
          </cell>
          <cell r="M19">
            <v>5</v>
          </cell>
          <cell r="N19">
            <v>2</v>
          </cell>
          <cell r="O19" t="str">
            <v>distribution determination</v>
          </cell>
          <cell r="P19" t="str">
            <v>123 Straight Street</v>
          </cell>
          <cell r="R19" t="str">
            <v>SYDNEY</v>
          </cell>
          <cell r="S19" t="str">
            <v>NSW</v>
          </cell>
          <cell r="U19" t="str">
            <v>PO Box 123</v>
          </cell>
          <cell r="W19" t="str">
            <v>SYDNEY</v>
          </cell>
          <cell r="X19" t="str">
            <v>NSW</v>
          </cell>
          <cell r="Z19" t="str">
            <v>YES</v>
          </cell>
          <cell r="AA19" t="str">
            <v>YES</v>
          </cell>
          <cell r="AB19" t="str">
            <v>YES</v>
          </cell>
          <cell r="AC19" t="str">
            <v>YES</v>
          </cell>
          <cell r="AD19" t="str">
            <v>NO</v>
          </cell>
          <cell r="AE19" t="str">
            <v>CBD</v>
          </cell>
          <cell r="AF19" t="str">
            <v>Urban</v>
          </cell>
          <cell r="AG19" t="str">
            <v>Short rural</v>
          </cell>
          <cell r="AH19" t="str">
            <v>Long rural</v>
          </cell>
          <cell r="AJ19" t="str">
            <v>YES</v>
          </cell>
        </row>
        <row r="20">
          <cell r="B20" t="str">
            <v>Australian Distribution Co. (Vic)</v>
          </cell>
          <cell r="C20" t="str">
            <v>Australian Distribution Co. (Victoria)</v>
          </cell>
          <cell r="D20">
            <v>11222333444</v>
          </cell>
          <cell r="E20" t="str">
            <v>Vic</v>
          </cell>
          <cell r="F20" t="str">
            <v>Electricity</v>
          </cell>
          <cell r="G20" t="str">
            <v>Distribution</v>
          </cell>
          <cell r="H20" t="str">
            <v>Revenue cap</v>
          </cell>
          <cell r="I20" t="str">
            <v>Financial</v>
          </cell>
          <cell r="J20" t="str">
            <v>June</v>
          </cell>
          <cell r="K20">
            <v>5</v>
          </cell>
          <cell r="L20">
            <v>5</v>
          </cell>
          <cell r="M20">
            <v>5</v>
          </cell>
          <cell r="N20">
            <v>2</v>
          </cell>
          <cell r="O20" t="str">
            <v>distribution determination</v>
          </cell>
          <cell r="P20" t="str">
            <v>123 Straight Street</v>
          </cell>
          <cell r="R20" t="str">
            <v>MELBOURNE</v>
          </cell>
          <cell r="S20" t="str">
            <v>Vic</v>
          </cell>
          <cell r="U20" t="str">
            <v>PO Box 123</v>
          </cell>
          <cell r="W20" t="str">
            <v>MELBOURNE</v>
          </cell>
          <cell r="X20" t="str">
            <v>Vic</v>
          </cell>
          <cell r="Z20" t="str">
            <v>NO</v>
          </cell>
          <cell r="AA20" t="str">
            <v>NO</v>
          </cell>
          <cell r="AB20" t="str">
            <v>NO</v>
          </cell>
          <cell r="AC20" t="str">
            <v>NO</v>
          </cell>
          <cell r="AD20" t="str">
            <v>NO</v>
          </cell>
          <cell r="AE20" t="str">
            <v>CBD</v>
          </cell>
          <cell r="AF20" t="str">
            <v>Urban</v>
          </cell>
          <cell r="AG20" t="str">
            <v>Short rural</v>
          </cell>
          <cell r="AH20" t="str">
            <v>Long rural</v>
          </cell>
          <cell r="AJ20" t="str">
            <v>YES</v>
          </cell>
        </row>
        <row r="21">
          <cell r="B21" t="str">
            <v>CitiPower</v>
          </cell>
          <cell r="C21" t="str">
            <v>CitiPower</v>
          </cell>
          <cell r="D21">
            <v>76064651056</v>
          </cell>
          <cell r="E21" t="str">
            <v>Vic</v>
          </cell>
          <cell r="F21" t="str">
            <v>Electricity</v>
          </cell>
          <cell r="G21" t="str">
            <v>Distribution</v>
          </cell>
          <cell r="H21" t="str">
            <v>Revenue cap</v>
          </cell>
          <cell r="I21" t="str">
            <v>Financial</v>
          </cell>
          <cell r="J21" t="str">
            <v>June</v>
          </cell>
          <cell r="K21">
            <v>5</v>
          </cell>
          <cell r="L21">
            <v>5</v>
          </cell>
          <cell r="M21">
            <v>5</v>
          </cell>
          <cell r="N21">
            <v>2</v>
          </cell>
          <cell r="O21" t="str">
            <v>2016-20 Distribution Determination</v>
          </cell>
          <cell r="P21" t="str">
            <v>40 Market Street</v>
          </cell>
          <cell r="R21" t="str">
            <v>MELBOURNE</v>
          </cell>
          <cell r="S21" t="str">
            <v>Vic</v>
          </cell>
          <cell r="U21" t="str">
            <v>Locked Bag 14090</v>
          </cell>
          <cell r="W21" t="str">
            <v>MELBOURNE</v>
          </cell>
          <cell r="X21" t="str">
            <v>Vic</v>
          </cell>
          <cell r="Z21" t="str">
            <v>YES</v>
          </cell>
          <cell r="AA21" t="str">
            <v>YES</v>
          </cell>
          <cell r="AB21" t="str">
            <v>NO</v>
          </cell>
          <cell r="AC21" t="str">
            <v>NO</v>
          </cell>
          <cell r="AD21" t="str">
            <v>NO</v>
          </cell>
          <cell r="AE21" t="str">
            <v>CBD</v>
          </cell>
          <cell r="AF21" t="str">
            <v>Urban</v>
          </cell>
          <cell r="AG21" t="str">
            <v>Short rural</v>
          </cell>
          <cell r="AH21" t="str">
            <v>Long rural</v>
          </cell>
          <cell r="AJ21" t="str">
            <v>YES</v>
          </cell>
        </row>
        <row r="22">
          <cell r="B22" t="str">
            <v>Endeavour Energy</v>
          </cell>
          <cell r="C22" t="str">
            <v>Endeavour Energy</v>
          </cell>
          <cell r="D22">
            <v>11247365823</v>
          </cell>
          <cell r="E22" t="str">
            <v>NSW</v>
          </cell>
          <cell r="F22" t="str">
            <v>Electricity</v>
          </cell>
          <cell r="G22" t="str">
            <v>Distribution</v>
          </cell>
          <cell r="H22" t="str">
            <v>Revenue cap</v>
          </cell>
          <cell r="I22" t="str">
            <v>Financial</v>
          </cell>
          <cell r="J22" t="str">
            <v>June</v>
          </cell>
          <cell r="K22">
            <v>5</v>
          </cell>
          <cell r="L22">
            <v>5</v>
          </cell>
          <cell r="M22">
            <v>5</v>
          </cell>
          <cell r="N22">
            <v>5</v>
          </cell>
          <cell r="O22" t="str">
            <v>2014-19 Distribution Determination</v>
          </cell>
          <cell r="P22" t="str">
            <v>51 Huntingwood Drive</v>
          </cell>
          <cell r="R22" t="str">
            <v>HUNTINGWOOD</v>
          </cell>
          <cell r="S22" t="str">
            <v>NSW</v>
          </cell>
          <cell r="U22" t="str">
            <v>PO Box 811</v>
          </cell>
          <cell r="W22" t="str">
            <v>SEVEN HILLS</v>
          </cell>
          <cell r="X22" t="str">
            <v>NSW</v>
          </cell>
          <cell r="Z22" t="str">
            <v>YES</v>
          </cell>
          <cell r="AA22" t="str">
            <v>YES</v>
          </cell>
          <cell r="AB22" t="str">
            <v>YES</v>
          </cell>
          <cell r="AC22" t="str">
            <v>YES</v>
          </cell>
          <cell r="AD22" t="str">
            <v>NO</v>
          </cell>
          <cell r="AE22" t="str">
            <v>CBD</v>
          </cell>
          <cell r="AF22" t="str">
            <v>Urban</v>
          </cell>
          <cell r="AG22" t="str">
            <v>Short rural</v>
          </cell>
          <cell r="AH22" t="str">
            <v>Long rural</v>
          </cell>
          <cell r="AJ22" t="str">
            <v>YES</v>
          </cell>
        </row>
        <row r="23">
          <cell r="B23" t="str">
            <v>Energex</v>
          </cell>
          <cell r="C23" t="str">
            <v>Energex</v>
          </cell>
          <cell r="D23">
            <v>40078849055</v>
          </cell>
          <cell r="E23" t="str">
            <v>Qld</v>
          </cell>
          <cell r="F23" t="str">
            <v>Electricity</v>
          </cell>
          <cell r="G23" t="str">
            <v>Distribution</v>
          </cell>
          <cell r="H23" t="str">
            <v>Revenue cap</v>
          </cell>
          <cell r="I23" t="str">
            <v>Financial</v>
          </cell>
          <cell r="J23" t="str">
            <v>June</v>
          </cell>
          <cell r="K23">
            <v>5</v>
          </cell>
          <cell r="L23">
            <v>5</v>
          </cell>
          <cell r="M23">
            <v>5</v>
          </cell>
          <cell r="N23">
            <v>5</v>
          </cell>
          <cell r="O23" t="str">
            <v>2015-20 Distribution Determination</v>
          </cell>
          <cell r="P23" t="str">
            <v>26 Reddacliff Street</v>
          </cell>
          <cell r="R23" t="str">
            <v>NEWSTEAD</v>
          </cell>
          <cell r="S23" t="str">
            <v>Qld</v>
          </cell>
          <cell r="U23" t="str">
            <v>26 Reddacliff Street</v>
          </cell>
          <cell r="W23" t="str">
            <v>NEWSTEAD</v>
          </cell>
          <cell r="X23" t="str">
            <v>QLD</v>
          </cell>
          <cell r="Z23" t="str">
            <v>YES</v>
          </cell>
          <cell r="AA23" t="str">
            <v>YES</v>
          </cell>
          <cell r="AB23" t="str">
            <v>YES</v>
          </cell>
          <cell r="AC23" t="str">
            <v>NO</v>
          </cell>
          <cell r="AD23" t="str">
            <v>NO</v>
          </cell>
          <cell r="AE23" t="str">
            <v>CBD</v>
          </cell>
          <cell r="AF23" t="str">
            <v>Urban</v>
          </cell>
          <cell r="AG23" t="str">
            <v>Short rural</v>
          </cell>
          <cell r="AH23" t="str">
            <v>Long rural</v>
          </cell>
          <cell r="AJ23" t="str">
            <v>YES</v>
          </cell>
        </row>
        <row r="24">
          <cell r="B24" t="str">
            <v>Ergon Energy</v>
          </cell>
          <cell r="C24" t="str">
            <v>Ergon Energy</v>
          </cell>
          <cell r="D24">
            <v>50087646062</v>
          </cell>
          <cell r="E24" t="str">
            <v>Qld</v>
          </cell>
          <cell r="F24" t="str">
            <v>Electricity</v>
          </cell>
          <cell r="G24" t="str">
            <v>Distribution</v>
          </cell>
          <cell r="H24" t="str">
            <v>Revenue cap</v>
          </cell>
          <cell r="I24" t="str">
            <v>Financial</v>
          </cell>
          <cell r="J24" t="str">
            <v>June</v>
          </cell>
          <cell r="K24">
            <v>5</v>
          </cell>
          <cell r="L24">
            <v>5</v>
          </cell>
          <cell r="M24">
            <v>5</v>
          </cell>
          <cell r="N24">
            <v>5</v>
          </cell>
          <cell r="O24" t="str">
            <v>2015-20 Distribution Determination</v>
          </cell>
          <cell r="P24" t="str">
            <v>22 Walker Street</v>
          </cell>
          <cell r="R24" t="str">
            <v>TOWNSVILLE</v>
          </cell>
          <cell r="S24" t="str">
            <v>Qld</v>
          </cell>
          <cell r="U24" t="str">
            <v>Po Box 264</v>
          </cell>
          <cell r="W24" t="str">
            <v>FORTITUDE VALLEY</v>
          </cell>
          <cell r="X24" t="str">
            <v>QLD</v>
          </cell>
          <cell r="Z24" t="str">
            <v>NO</v>
          </cell>
          <cell r="AA24" t="str">
            <v>YES</v>
          </cell>
          <cell r="AB24" t="str">
            <v>YES</v>
          </cell>
          <cell r="AC24" t="str">
            <v>YES</v>
          </cell>
          <cell r="AD24" t="str">
            <v>NO</v>
          </cell>
          <cell r="AE24" t="str">
            <v>CBD</v>
          </cell>
          <cell r="AF24" t="str">
            <v>Urban</v>
          </cell>
          <cell r="AG24" t="str">
            <v>Short rural</v>
          </cell>
          <cell r="AH24" t="str">
            <v>Long rural</v>
          </cell>
          <cell r="AJ24" t="str">
            <v>YES</v>
          </cell>
        </row>
        <row r="25">
          <cell r="B25" t="str">
            <v>Essential Energy</v>
          </cell>
          <cell r="C25" t="str">
            <v>Essential Energy</v>
          </cell>
          <cell r="D25">
            <v>37428185226</v>
          </cell>
          <cell r="E25" t="str">
            <v>NSW</v>
          </cell>
          <cell r="F25" t="str">
            <v>Electricity</v>
          </cell>
          <cell r="G25" t="str">
            <v>Distribution</v>
          </cell>
          <cell r="H25" t="str">
            <v>Revenue cap</v>
          </cell>
          <cell r="I25" t="str">
            <v>Financial</v>
          </cell>
          <cell r="J25" t="str">
            <v>June</v>
          </cell>
          <cell r="K25">
            <v>5</v>
          </cell>
          <cell r="L25">
            <v>5</v>
          </cell>
          <cell r="M25">
            <v>5</v>
          </cell>
          <cell r="N25">
            <v>5</v>
          </cell>
          <cell r="O25" t="str">
            <v>2014-19 Distribution Determination</v>
          </cell>
          <cell r="P25" t="str">
            <v>8 Buller Street</v>
          </cell>
          <cell r="R25" t="str">
            <v>PORT MACQUARIE</v>
          </cell>
          <cell r="S25" t="str">
            <v>NSW</v>
          </cell>
          <cell r="U25" t="str">
            <v>PO Box 5730</v>
          </cell>
          <cell r="W25" t="str">
            <v>PORT MACQUARIE</v>
          </cell>
          <cell r="X25" t="str">
            <v>NSW</v>
          </cell>
          <cell r="Z25" t="str">
            <v>NO</v>
          </cell>
          <cell r="AA25" t="str">
            <v>YES</v>
          </cell>
          <cell r="AB25" t="str">
            <v>YES</v>
          </cell>
          <cell r="AC25" t="str">
            <v>YES</v>
          </cell>
          <cell r="AD25" t="str">
            <v>NO</v>
          </cell>
          <cell r="AE25" t="str">
            <v>CBD</v>
          </cell>
          <cell r="AF25" t="str">
            <v>Urban</v>
          </cell>
          <cell r="AG25" t="str">
            <v>Short rural</v>
          </cell>
          <cell r="AH25" t="str">
            <v>Long rural</v>
          </cell>
          <cell r="AJ25" t="str">
            <v>YES</v>
          </cell>
        </row>
        <row r="26">
          <cell r="B26" t="str">
            <v>Evoenergy Distribution</v>
          </cell>
          <cell r="C26" t="str">
            <v>Evoenergy Distribution</v>
          </cell>
          <cell r="D26">
            <v>76670568688</v>
          </cell>
          <cell r="E26" t="str">
            <v>ACT</v>
          </cell>
          <cell r="F26" t="str">
            <v>Electricity</v>
          </cell>
          <cell r="G26" t="str">
            <v>Distribution</v>
          </cell>
          <cell r="H26" t="str">
            <v>Revenue cap</v>
          </cell>
          <cell r="I26" t="str">
            <v>Financial</v>
          </cell>
          <cell r="J26" t="str">
            <v>June</v>
          </cell>
          <cell r="K26">
            <v>5</v>
          </cell>
          <cell r="L26">
            <v>5</v>
          </cell>
          <cell r="M26">
            <v>5</v>
          </cell>
          <cell r="N26">
            <v>5</v>
          </cell>
          <cell r="O26" t="str">
            <v>2014-19 Distribution Determination</v>
          </cell>
          <cell r="P26" t="str">
            <v>40 Bunda Street</v>
          </cell>
          <cell r="R26" t="str">
            <v>CANBERRA</v>
          </cell>
          <cell r="S26" t="str">
            <v>ACT</v>
          </cell>
          <cell r="U26" t="str">
            <v>GPO BOX 366</v>
          </cell>
          <cell r="W26" t="str">
            <v>CANBERRA</v>
          </cell>
          <cell r="X26" t="str">
            <v>ACT</v>
          </cell>
          <cell r="Z26" t="str">
            <v>NO</v>
          </cell>
          <cell r="AA26" t="str">
            <v>YES</v>
          </cell>
          <cell r="AB26" t="str">
            <v>YES</v>
          </cell>
          <cell r="AC26" t="str">
            <v>NO</v>
          </cell>
          <cell r="AD26" t="str">
            <v>NO</v>
          </cell>
          <cell r="AE26" t="str">
            <v>CBD</v>
          </cell>
          <cell r="AF26" t="str">
            <v>Urban</v>
          </cell>
          <cell r="AG26" t="str">
            <v>Short rural</v>
          </cell>
          <cell r="AH26" t="str">
            <v>Long rural</v>
          </cell>
          <cell r="AJ26" t="str">
            <v>NO</v>
          </cell>
        </row>
        <row r="27">
          <cell r="B27" t="str">
            <v>Evoenergy Distribution (Tx Assets)</v>
          </cell>
          <cell r="C27" t="str">
            <v>Evoenergy Distribution (Tx Assets)</v>
          </cell>
          <cell r="D27">
            <v>76670568688</v>
          </cell>
          <cell r="E27" t="str">
            <v>ACT</v>
          </cell>
          <cell r="F27" t="str">
            <v>Electricity</v>
          </cell>
          <cell r="G27" t="str">
            <v>Distribution</v>
          </cell>
          <cell r="H27" t="str">
            <v>Revenue cap</v>
          </cell>
          <cell r="I27" t="str">
            <v>Financial</v>
          </cell>
          <cell r="J27" t="str">
            <v>June</v>
          </cell>
          <cell r="K27">
            <v>5</v>
          </cell>
          <cell r="L27">
            <v>5</v>
          </cell>
          <cell r="M27">
            <v>5</v>
          </cell>
          <cell r="N27">
            <v>5</v>
          </cell>
          <cell r="O27" t="str">
            <v>distribution determination</v>
          </cell>
          <cell r="P27" t="str">
            <v>40 Bunda Street</v>
          </cell>
          <cell r="R27" t="str">
            <v>CANBERRA</v>
          </cell>
          <cell r="S27" t="str">
            <v>ACT</v>
          </cell>
          <cell r="U27" t="str">
            <v>GPO BOX 366</v>
          </cell>
          <cell r="W27" t="str">
            <v>CANBERRA</v>
          </cell>
          <cell r="X27" t="str">
            <v>ACT</v>
          </cell>
          <cell r="Z27" t="str">
            <v>NO</v>
          </cell>
          <cell r="AA27" t="str">
            <v>YES</v>
          </cell>
          <cell r="AB27" t="str">
            <v>YES</v>
          </cell>
          <cell r="AC27" t="str">
            <v>NO</v>
          </cell>
          <cell r="AD27" t="str">
            <v>NO</v>
          </cell>
          <cell r="AE27" t="str">
            <v>CBD</v>
          </cell>
          <cell r="AF27" t="str">
            <v>Urban</v>
          </cell>
          <cell r="AG27" t="str">
            <v>Short rural</v>
          </cell>
          <cell r="AH27" t="str">
            <v>Long rural</v>
          </cell>
          <cell r="AJ27" t="str">
            <v>NO</v>
          </cell>
        </row>
        <row r="28">
          <cell r="B28" t="str">
            <v>Jemena Electricity</v>
          </cell>
          <cell r="C28" t="str">
            <v>Jemena Electricity</v>
          </cell>
          <cell r="D28">
            <v>82064651083</v>
          </cell>
          <cell r="E28" t="str">
            <v>Vic</v>
          </cell>
          <cell r="F28" t="str">
            <v>Electricity</v>
          </cell>
          <cell r="G28" t="str">
            <v>Distribution</v>
          </cell>
          <cell r="H28" t="str">
            <v>Revenue cap</v>
          </cell>
          <cell r="I28" t="str">
            <v>Financial</v>
          </cell>
          <cell r="J28" t="str">
            <v>June</v>
          </cell>
          <cell r="K28">
            <v>5</v>
          </cell>
          <cell r="L28">
            <v>5</v>
          </cell>
          <cell r="M28">
            <v>5</v>
          </cell>
          <cell r="N28">
            <v>2</v>
          </cell>
          <cell r="O28" t="str">
            <v>2016-20 Distribution Determination</v>
          </cell>
          <cell r="P28" t="str">
            <v>Level 16</v>
          </cell>
          <cell r="Q28" t="str">
            <v>567 Collins Street</v>
          </cell>
          <cell r="R28" t="str">
            <v>MELBOURNE</v>
          </cell>
          <cell r="S28" t="str">
            <v>Vic</v>
          </cell>
          <cell r="U28" t="str">
            <v>PO Box 16182</v>
          </cell>
          <cell r="W28" t="str">
            <v>MELBOURNE</v>
          </cell>
          <cell r="X28" t="str">
            <v>Vic</v>
          </cell>
          <cell r="Z28" t="str">
            <v>NO</v>
          </cell>
          <cell r="AA28" t="str">
            <v>YES</v>
          </cell>
          <cell r="AB28" t="str">
            <v>YES</v>
          </cell>
          <cell r="AC28" t="str">
            <v>NO</v>
          </cell>
          <cell r="AD28" t="str">
            <v>NO</v>
          </cell>
          <cell r="AE28" t="str">
            <v>CBD</v>
          </cell>
          <cell r="AF28" t="str">
            <v>Urban</v>
          </cell>
          <cell r="AG28" t="str">
            <v>Short rural</v>
          </cell>
          <cell r="AH28" t="str">
            <v>Long rural</v>
          </cell>
          <cell r="AJ28" t="str">
            <v>YES</v>
          </cell>
        </row>
        <row r="29">
          <cell r="B29" t="str">
            <v>Power and Water</v>
          </cell>
          <cell r="C29" t="str">
            <v>Power and Water Corporation</v>
          </cell>
          <cell r="D29">
            <v>15947352360</v>
          </cell>
          <cell r="E29" t="str">
            <v>NT</v>
          </cell>
          <cell r="F29" t="str">
            <v>Electricity</v>
          </cell>
          <cell r="G29" t="str">
            <v>Distribution</v>
          </cell>
          <cell r="H29" t="str">
            <v>Revenue cap</v>
          </cell>
          <cell r="I29" t="str">
            <v>Financial</v>
          </cell>
          <cell r="J29" t="str">
            <v>June</v>
          </cell>
          <cell r="K29">
            <v>5</v>
          </cell>
          <cell r="L29">
            <v>5</v>
          </cell>
          <cell r="M29">
            <v>5</v>
          </cell>
          <cell r="N29" t="str">
            <v>x</v>
          </cell>
          <cell r="O29" t="str">
            <v>distribution determination</v>
          </cell>
          <cell r="P29" t="str">
            <v>GPO Box 1921</v>
          </cell>
          <cell r="R29" t="str">
            <v>DARWIN</v>
          </cell>
          <cell r="S29" t="str">
            <v>NT</v>
          </cell>
          <cell r="U29" t="str">
            <v>GPO Box 1921</v>
          </cell>
          <cell r="W29" t="str">
            <v>DARWIN</v>
          </cell>
          <cell r="X29" t="str">
            <v>NT</v>
          </cell>
          <cell r="Z29" t="str">
            <v>YES</v>
          </cell>
          <cell r="AA29" t="str">
            <v>YES</v>
          </cell>
          <cell r="AB29" t="str">
            <v>YES</v>
          </cell>
          <cell r="AC29" t="str">
            <v>YES</v>
          </cell>
          <cell r="AD29" t="str">
            <v>NO</v>
          </cell>
          <cell r="AE29" t="str">
            <v>CBD</v>
          </cell>
          <cell r="AF29" t="str">
            <v>Urban</v>
          </cell>
          <cell r="AG29" t="str">
            <v>Short rural</v>
          </cell>
          <cell r="AH29" t="str">
            <v>Long rural</v>
          </cell>
          <cell r="AJ29" t="str">
            <v>NO</v>
          </cell>
        </row>
        <row r="30">
          <cell r="B30" t="str">
            <v>Powercor Australia</v>
          </cell>
          <cell r="C30" t="str">
            <v>Powercor Australia</v>
          </cell>
          <cell r="D30">
            <v>89064651109</v>
          </cell>
          <cell r="E30" t="str">
            <v>Vic</v>
          </cell>
          <cell r="F30" t="str">
            <v>Electricity</v>
          </cell>
          <cell r="G30" t="str">
            <v>Distribution</v>
          </cell>
          <cell r="H30" t="str">
            <v>Revenue cap</v>
          </cell>
          <cell r="I30" t="str">
            <v>Financial</v>
          </cell>
          <cell r="J30" t="str">
            <v>June</v>
          </cell>
          <cell r="K30">
            <v>5</v>
          </cell>
          <cell r="L30">
            <v>5</v>
          </cell>
          <cell r="M30">
            <v>5</v>
          </cell>
          <cell r="N30">
            <v>2</v>
          </cell>
          <cell r="O30" t="str">
            <v>2016-20 Distribution Determination</v>
          </cell>
          <cell r="P30" t="str">
            <v>40 Market Street</v>
          </cell>
          <cell r="R30" t="str">
            <v>MELBOURNE</v>
          </cell>
          <cell r="S30" t="str">
            <v>Vic</v>
          </cell>
          <cell r="U30" t="str">
            <v>Locked bag 14090</v>
          </cell>
          <cell r="W30" t="str">
            <v>MELBOURNE</v>
          </cell>
          <cell r="X30" t="str">
            <v>Vic</v>
          </cell>
          <cell r="Z30" t="str">
            <v>NO</v>
          </cell>
          <cell r="AA30" t="str">
            <v>YES</v>
          </cell>
          <cell r="AB30" t="str">
            <v>YES</v>
          </cell>
          <cell r="AC30" t="str">
            <v>YES</v>
          </cell>
          <cell r="AD30" t="str">
            <v>NO</v>
          </cell>
          <cell r="AE30" t="str">
            <v>CBD</v>
          </cell>
          <cell r="AF30" t="str">
            <v>Urban</v>
          </cell>
          <cell r="AG30" t="str">
            <v>Short rural</v>
          </cell>
          <cell r="AH30" t="str">
            <v>Long rural</v>
          </cell>
          <cell r="AJ30" t="str">
            <v>YES</v>
          </cell>
        </row>
        <row r="31">
          <cell r="B31" t="str">
            <v>SA Power Networks</v>
          </cell>
          <cell r="C31" t="str">
            <v>SA Power Networks</v>
          </cell>
          <cell r="D31">
            <v>13332330749</v>
          </cell>
          <cell r="E31" t="str">
            <v>SA</v>
          </cell>
          <cell r="F31" t="str">
            <v>Electricity</v>
          </cell>
          <cell r="G31" t="str">
            <v>Distribution</v>
          </cell>
          <cell r="H31" t="str">
            <v>Revenue cap</v>
          </cell>
          <cell r="I31" t="str">
            <v>Financial</v>
          </cell>
          <cell r="J31" t="str">
            <v>June</v>
          </cell>
          <cell r="K31">
            <v>5</v>
          </cell>
          <cell r="L31">
            <v>5</v>
          </cell>
          <cell r="M31">
            <v>5</v>
          </cell>
          <cell r="N31">
            <v>5</v>
          </cell>
          <cell r="O31" t="str">
            <v>2015-20 Distribution Determination</v>
          </cell>
          <cell r="P31" t="str">
            <v>1 Anzac Highway</v>
          </cell>
          <cell r="R31" t="str">
            <v>KESWICK</v>
          </cell>
          <cell r="S31" t="str">
            <v>SA</v>
          </cell>
          <cell r="U31" t="str">
            <v>GPO Box 77</v>
          </cell>
          <cell r="W31" t="str">
            <v>ADELAIDE</v>
          </cell>
          <cell r="X31" t="str">
            <v>SA</v>
          </cell>
          <cell r="Z31" t="str">
            <v>YES</v>
          </cell>
          <cell r="AA31" t="str">
            <v>YES</v>
          </cell>
          <cell r="AB31" t="str">
            <v>YES</v>
          </cell>
          <cell r="AC31" t="str">
            <v>YES</v>
          </cell>
          <cell r="AD31" t="str">
            <v>NO</v>
          </cell>
          <cell r="AE31" t="str">
            <v>CBD</v>
          </cell>
          <cell r="AF31" t="str">
            <v>Urban</v>
          </cell>
          <cell r="AG31" t="str">
            <v>Short rural</v>
          </cell>
          <cell r="AH31" t="str">
            <v>Long rural</v>
          </cell>
          <cell r="AJ31" t="str">
            <v>YES</v>
          </cell>
        </row>
        <row r="32">
          <cell r="B32" t="str">
            <v>TasNetworks (D)</v>
          </cell>
          <cell r="C32" t="str">
            <v>TasNetworks (D)</v>
          </cell>
          <cell r="D32">
            <v>24167357299</v>
          </cell>
          <cell r="E32" t="str">
            <v>Tas</v>
          </cell>
          <cell r="F32" t="str">
            <v>Electricity</v>
          </cell>
          <cell r="G32" t="str">
            <v>Distribution</v>
          </cell>
          <cell r="H32" t="str">
            <v>Revenue cap</v>
          </cell>
          <cell r="I32" t="str">
            <v>Financial</v>
          </cell>
          <cell r="J32" t="str">
            <v>June</v>
          </cell>
          <cell r="K32">
            <v>5</v>
          </cell>
          <cell r="L32">
            <v>5</v>
          </cell>
          <cell r="M32">
            <v>5</v>
          </cell>
          <cell r="N32">
            <v>5</v>
          </cell>
          <cell r="O32" t="str">
            <v>distribution determination</v>
          </cell>
          <cell r="P32" t="str">
            <v>1-7 Maria Street</v>
          </cell>
          <cell r="R32" t="str">
            <v>LENAH VALLEY</v>
          </cell>
          <cell r="S32" t="str">
            <v>Tas</v>
          </cell>
          <cell r="U32" t="str">
            <v>PO Box 606</v>
          </cell>
          <cell r="W32" t="str">
            <v>MOONAH</v>
          </cell>
          <cell r="X32" t="str">
            <v>Tas</v>
          </cell>
          <cell r="Z32" t="str">
            <v>YES</v>
          </cell>
          <cell r="AA32" t="str">
            <v>YES</v>
          </cell>
          <cell r="AB32" t="str">
            <v>YES</v>
          </cell>
          <cell r="AC32" t="str">
            <v>YES</v>
          </cell>
          <cell r="AD32" t="str">
            <v>YES</v>
          </cell>
          <cell r="AE32" t="str">
            <v>Critical Infrastructure</v>
          </cell>
          <cell r="AF32" t="str">
            <v>High density commercial</v>
          </cell>
          <cell r="AG32" t="str">
            <v>Urban</v>
          </cell>
          <cell r="AH32" t="str">
            <v>High density rural</v>
          </cell>
          <cell r="AI32" t="str">
            <v>Low density rural</v>
          </cell>
          <cell r="AJ32" t="str">
            <v>YES</v>
          </cell>
        </row>
        <row r="33">
          <cell r="B33" t="str">
            <v>United Energy</v>
          </cell>
          <cell r="C33" t="str">
            <v>United Energy</v>
          </cell>
          <cell r="D33">
            <v>70064651029</v>
          </cell>
          <cell r="E33" t="str">
            <v>Vic</v>
          </cell>
          <cell r="F33" t="str">
            <v>Electricity</v>
          </cell>
          <cell r="G33" t="str">
            <v>Distribution</v>
          </cell>
          <cell r="H33" t="str">
            <v>Revenue cap</v>
          </cell>
          <cell r="I33" t="str">
            <v>Financial</v>
          </cell>
          <cell r="J33" t="str">
            <v>June</v>
          </cell>
          <cell r="K33">
            <v>5</v>
          </cell>
          <cell r="L33">
            <v>5</v>
          </cell>
          <cell r="M33">
            <v>5</v>
          </cell>
          <cell r="N33">
            <v>2</v>
          </cell>
          <cell r="O33" t="str">
            <v>2016-20 Distribution Determination</v>
          </cell>
          <cell r="P33" t="str">
            <v>43-45 Centreway</v>
          </cell>
          <cell r="R33" t="str">
            <v>MOUNT WAVERLEY</v>
          </cell>
          <cell r="S33" t="str">
            <v>Vic</v>
          </cell>
          <cell r="U33" t="str">
            <v>PO Box 449</v>
          </cell>
          <cell r="W33" t="str">
            <v>MOUNT WAVERLEY</v>
          </cell>
          <cell r="X33" t="str">
            <v>Vic</v>
          </cell>
          <cell r="Z33" t="str">
            <v>NO</v>
          </cell>
          <cell r="AA33" t="str">
            <v>YES</v>
          </cell>
          <cell r="AB33" t="str">
            <v>YES</v>
          </cell>
          <cell r="AC33" t="str">
            <v>NO</v>
          </cell>
          <cell r="AD33" t="str">
            <v>NO</v>
          </cell>
          <cell r="AE33" t="str">
            <v>CBD</v>
          </cell>
          <cell r="AF33" t="str">
            <v>Urban</v>
          </cell>
          <cell r="AG33" t="str">
            <v>Short rural</v>
          </cell>
          <cell r="AH33" t="str">
            <v>Long rural</v>
          </cell>
          <cell r="AJ33" t="str">
            <v>YES</v>
          </cell>
        </row>
        <row r="40">
          <cell r="B40" t="str">
            <v>ARR</v>
          </cell>
          <cell r="D40" t="str">
            <v>ANNUAL REPORTING</v>
          </cell>
          <cell r="E40">
            <v>1</v>
          </cell>
        </row>
        <row r="41">
          <cell r="B41" t="str">
            <v>CA</v>
          </cell>
          <cell r="D41" t="str">
            <v>CATEGORY ANALYSIS</v>
          </cell>
          <cell r="E41">
            <v>1</v>
          </cell>
        </row>
        <row r="42">
          <cell r="B42" t="str">
            <v>CESS</v>
          </cell>
          <cell r="D42" t="str">
            <v>CAPITLAL EXPENDITURE SHARING SCHEMING</v>
          </cell>
          <cell r="E42">
            <v>5</v>
          </cell>
        </row>
        <row r="43">
          <cell r="B43" t="str">
            <v>CPI</v>
          </cell>
          <cell r="D43" t="str">
            <v>CPI</v>
          </cell>
          <cell r="E43">
            <v>5</v>
          </cell>
        </row>
        <row r="44">
          <cell r="B44" t="str">
            <v>EB</v>
          </cell>
          <cell r="D44" t="str">
            <v>ECONOMIC BENCHMARKING</v>
          </cell>
          <cell r="E44">
            <v>1</v>
          </cell>
        </row>
        <row r="45">
          <cell r="B45" t="str">
            <v>Pricing</v>
          </cell>
          <cell r="D45" t="str">
            <v>PRICING PROPOSAL</v>
          </cell>
          <cell r="E45">
            <v>5</v>
          </cell>
        </row>
        <row r="46">
          <cell r="B46" t="str">
            <v>PTRM</v>
          </cell>
          <cell r="D46" t="str">
            <v>POST TAX REVENUE MODEL</v>
          </cell>
          <cell r="E46">
            <v>5</v>
          </cell>
        </row>
        <row r="47">
          <cell r="B47" t="str">
            <v>Reset</v>
          </cell>
          <cell r="D47" t="str">
            <v>REGULATORY REPORTING STATEMENT</v>
          </cell>
          <cell r="E47">
            <v>5</v>
          </cell>
        </row>
        <row r="48">
          <cell r="B48" t="str">
            <v>RFM</v>
          </cell>
          <cell r="D48" t="str">
            <v>ROLL FORWARD MODEL</v>
          </cell>
          <cell r="E48">
            <v>5</v>
          </cell>
        </row>
        <row r="49">
          <cell r="B49" t="str">
            <v>WACC</v>
          </cell>
          <cell r="D49" t="str">
            <v>WEIGHTED AVERAGE COST OF CAPITAL</v>
          </cell>
          <cell r="E49">
            <v>1</v>
          </cell>
        </row>
        <row r="54">
          <cell r="E54" t="str">
            <v>2011-12</v>
          </cell>
          <cell r="G54" t="str">
            <v>2016-17</v>
          </cell>
        </row>
        <row r="55">
          <cell r="E55" t="str">
            <v>2012-13</v>
          </cell>
          <cell r="G55" t="str">
            <v>2017-18</v>
          </cell>
          <cell r="I55" t="str">
            <v>2022-23</v>
          </cell>
        </row>
        <row r="56">
          <cell r="E56" t="str">
            <v>2013-14</v>
          </cell>
          <cell r="G56" t="str">
            <v>2018-19</v>
          </cell>
          <cell r="I56" t="str">
            <v>2023-24</v>
          </cell>
        </row>
        <row r="57">
          <cell r="E57" t="str">
            <v>2014-15</v>
          </cell>
          <cell r="G57" t="str">
            <v>2019-20</v>
          </cell>
          <cell r="I57" t="str">
            <v>2024-25</v>
          </cell>
        </row>
        <row r="58">
          <cell r="E58" t="str">
            <v>2015-16</v>
          </cell>
          <cell r="G58" t="str">
            <v>2020-21</v>
          </cell>
          <cell r="I58" t="str">
            <v>2025-26</v>
          </cell>
        </row>
        <row r="59">
          <cell r="E59" t="str">
            <v>2016-17</v>
          </cell>
          <cell r="G59" t="str">
            <v>2021-22</v>
          </cell>
          <cell r="I59" t="str">
            <v>2026-27</v>
          </cell>
        </row>
        <row r="60">
          <cell r="E60" t="str">
            <v>2017-18</v>
          </cell>
          <cell r="G60" t="str">
            <v>2022-23</v>
          </cell>
          <cell r="I60" t="str">
            <v>2027-28</v>
          </cell>
        </row>
        <row r="61">
          <cell r="E61" t="str">
            <v>2018-19</v>
          </cell>
          <cell r="G61" t="str">
            <v>2023-24</v>
          </cell>
          <cell r="I61" t="str">
            <v>2028-29</v>
          </cell>
        </row>
        <row r="62">
          <cell r="E62" t="str">
            <v>2019-20</v>
          </cell>
          <cell r="G62" t="str">
            <v>2024-25</v>
          </cell>
          <cell r="I62" t="str">
            <v>2029-30</v>
          </cell>
        </row>
        <row r="63">
          <cell r="E63" t="str">
            <v>2020-21</v>
          </cell>
          <cell r="G63" t="str">
            <v>2025-26</v>
          </cell>
          <cell r="I63" t="str">
            <v>2030-31</v>
          </cell>
        </row>
        <row r="64">
          <cell r="E64" t="str">
            <v>2021-22</v>
          </cell>
          <cell r="G64" t="str">
            <v>2026-27</v>
          </cell>
          <cell r="I64" t="str">
            <v>2031-32</v>
          </cell>
        </row>
        <row r="65">
          <cell r="E65" t="str">
            <v>2022-23</v>
          </cell>
          <cell r="G65" t="str">
            <v>2027-28</v>
          </cell>
          <cell r="I65" t="str">
            <v>2032-33</v>
          </cell>
        </row>
        <row r="66">
          <cell r="E66" t="str">
            <v>2023-24</v>
          </cell>
          <cell r="G66" t="str">
            <v>2028-29</v>
          </cell>
          <cell r="I66" t="str">
            <v>2033-34</v>
          </cell>
        </row>
        <row r="67">
          <cell r="E67" t="str">
            <v>2024-25</v>
          </cell>
          <cell r="G67" t="str">
            <v>2029-30</v>
          </cell>
          <cell r="I67" t="str">
            <v>2034-35</v>
          </cell>
        </row>
        <row r="68">
          <cell r="E68" t="str">
            <v>2025-26</v>
          </cell>
          <cell r="G68" t="str">
            <v>2030-31</v>
          </cell>
          <cell r="I68" t="str">
            <v>2035-36</v>
          </cell>
        </row>
        <row r="73">
          <cell r="E73" t="str">
            <v>2019-20</v>
          </cell>
        </row>
      </sheetData>
      <sheetData sheetId="2">
        <row r="11">
          <cell r="C11" t="str">
            <v>PTRM</v>
          </cell>
        </row>
        <row r="21">
          <cell r="C21" t="str">
            <v>Distribution</v>
          </cell>
        </row>
        <row r="23">
          <cell r="C23" t="str">
            <v>Financial</v>
          </cell>
        </row>
        <row r="29">
          <cell r="C29" t="str">
            <v>CRY not present</v>
          </cell>
        </row>
        <row r="30">
          <cell r="C30" t="str">
            <v>June</v>
          </cell>
        </row>
        <row r="36">
          <cell r="C36" t="str">
            <v>2021-22</v>
          </cell>
        </row>
        <row r="37">
          <cell r="C37" t="str">
            <v>2019-20</v>
          </cell>
        </row>
        <row r="38">
          <cell r="C38">
            <v>33</v>
          </cell>
        </row>
        <row r="39">
          <cell r="C39">
            <v>35</v>
          </cell>
        </row>
        <row r="40">
          <cell r="C40">
            <v>30</v>
          </cell>
        </row>
        <row r="41">
          <cell r="C41">
            <v>25</v>
          </cell>
        </row>
        <row r="42">
          <cell r="C42">
            <v>39</v>
          </cell>
        </row>
        <row r="46">
          <cell r="C46" t="str">
            <v>2025-26</v>
          </cell>
        </row>
        <row r="47">
          <cell r="C47" t="str">
            <v>2020-21</v>
          </cell>
        </row>
        <row r="48">
          <cell r="C48" t="str">
            <v>2015-16</v>
          </cell>
        </row>
        <row r="49">
          <cell r="C49" t="str">
            <v>2025-26</v>
          </cell>
        </row>
        <row r="51">
          <cell r="C51" t="str">
            <v>2021</v>
          </cell>
        </row>
        <row r="52">
          <cell r="C52" t="str">
            <v>2016</v>
          </cell>
        </row>
        <row r="53">
          <cell r="C53">
            <v>0</v>
          </cell>
        </row>
        <row r="54">
          <cell r="C54" t="str">
            <v>2026</v>
          </cell>
        </row>
        <row r="55">
          <cell r="C55">
            <v>0</v>
          </cell>
        </row>
        <row r="56">
          <cell r="C56">
            <v>5</v>
          </cell>
        </row>
        <row r="57">
          <cell r="C57" t="str">
            <v>2026</v>
          </cell>
        </row>
        <row r="59">
          <cell r="C59">
            <v>0</v>
          </cell>
        </row>
        <row r="60">
          <cell r="C60" t="str">
            <v>2019-20 - 2025-26</v>
          </cell>
        </row>
        <row r="62">
          <cell r="C62" t="str">
            <v>No</v>
          </cell>
        </row>
        <row r="63">
          <cell r="C63">
            <v>0</v>
          </cell>
        </row>
        <row r="64">
          <cell r="C64" t="str">
            <v>not a Multiple year submission</v>
          </cell>
        </row>
        <row r="68">
          <cell r="C68">
            <v>5</v>
          </cell>
        </row>
        <row r="69">
          <cell r="C69">
            <v>5</v>
          </cell>
        </row>
        <row r="70">
          <cell r="C70">
            <v>5</v>
          </cell>
        </row>
        <row r="72">
          <cell r="C72">
            <v>0</v>
          </cell>
        </row>
        <row r="73">
          <cell r="C73">
            <v>0</v>
          </cell>
        </row>
        <row r="74">
          <cell r="C74">
            <v>0</v>
          </cell>
        </row>
        <row r="75">
          <cell r="C75" t="str">
            <v>no</v>
          </cell>
        </row>
        <row r="90">
          <cell r="C90" t="str">
            <v>no</v>
          </cell>
        </row>
        <row r="92">
          <cell r="C92" t="str">
            <v>not a CA</v>
          </cell>
        </row>
        <row r="98">
          <cell r="C98" t="str">
            <v>dms_LeapYear not present</v>
          </cell>
        </row>
        <row r="99">
          <cell r="C99">
            <v>1826</v>
          </cell>
        </row>
        <row r="100">
          <cell r="C100">
            <v>365</v>
          </cell>
        </row>
        <row r="106">
          <cell r="C106" t="str">
            <v>1-Jul-2014</v>
          </cell>
        </row>
        <row r="111">
          <cell r="C111">
            <v>12</v>
          </cell>
        </row>
        <row r="112">
          <cell r="C112" t="str">
            <v>0</v>
          </cell>
        </row>
        <row r="125">
          <cell r="C125" t="str">
            <v>NO</v>
          </cell>
        </row>
      </sheetData>
      <sheetData sheetId="3">
        <row r="16">
          <cell r="AL16" t="str">
            <v>Ergon Energy</v>
          </cell>
        </row>
        <row r="17">
          <cell r="AL17">
            <v>50087646062</v>
          </cell>
        </row>
        <row r="42">
          <cell r="AL42" t="str">
            <v>2021-22</v>
          </cell>
        </row>
        <row r="64">
          <cell r="AL64" t="str">
            <v>Regulatory proposal</v>
          </cell>
        </row>
        <row r="70">
          <cell r="AL70" t="str">
            <v>.</v>
          </cell>
        </row>
        <row r="74">
          <cell r="AL74" t="str">
            <v>dd/mm/yy</v>
          </cell>
        </row>
      </sheetData>
      <sheetData sheetId="4"/>
      <sheetData sheetId="5">
        <row r="14">
          <cell r="C14" t="str">
            <v>Ergon Energy</v>
          </cell>
        </row>
        <row r="33">
          <cell r="C33" t="str">
            <v>Regulatory proposal</v>
          </cell>
        </row>
      </sheetData>
      <sheetData sheetId="6">
        <row r="7">
          <cell r="G7" t="str">
            <v>Public Lighting - CONV (Low)</v>
          </cell>
          <cell r="R7">
            <v>5</v>
          </cell>
        </row>
        <row r="8">
          <cell r="G8" t="str">
            <v>Public Lighting - LED (Low)</v>
          </cell>
        </row>
        <row r="10">
          <cell r="G10" t="str">
            <v>Public Lighting - CONV (High)</v>
          </cell>
          <cell r="J10">
            <v>87.266024198920476</v>
          </cell>
          <cell r="L10">
            <v>10.963608621435766</v>
          </cell>
          <cell r="M10">
            <v>20</v>
          </cell>
          <cell r="N10">
            <v>93.645443948061114</v>
          </cell>
          <cell r="O10">
            <v>8.1146590992710781</v>
          </cell>
          <cell r="P10">
            <v>15</v>
          </cell>
        </row>
        <row r="11">
          <cell r="G11" t="str">
            <v>Public Lighting - LED (High)</v>
          </cell>
          <cell r="J11">
            <v>22.296566703572399</v>
          </cell>
          <cell r="L11">
            <v>13.43704259889331</v>
          </cell>
          <cell r="M11">
            <v>20</v>
          </cell>
          <cell r="N11">
            <v>26.864110381546492</v>
          </cell>
          <cell r="O11">
            <v>13.40202179130126</v>
          </cell>
          <cell r="P11">
            <v>15</v>
          </cell>
        </row>
        <row r="56">
          <cell r="G56" t="str">
            <v>Equity raising costs</v>
          </cell>
        </row>
        <row r="57">
          <cell r="J57">
            <v>109.56259090249287</v>
          </cell>
        </row>
        <row r="110">
          <cell r="G110">
            <v>0</v>
          </cell>
        </row>
        <row r="377">
          <cell r="G377">
            <v>2.8000000000000001E-2</v>
          </cell>
        </row>
        <row r="384">
          <cell r="G384">
            <v>0.56999999999999995</v>
          </cell>
        </row>
        <row r="385">
          <cell r="G385">
            <v>0.6</v>
          </cell>
        </row>
        <row r="395">
          <cell r="G395">
            <v>0.83</v>
          </cell>
        </row>
        <row r="396">
          <cell r="G396">
            <v>0.03</v>
          </cell>
        </row>
        <row r="397">
          <cell r="G397">
            <v>0.01</v>
          </cell>
        </row>
        <row r="398">
          <cell r="G398">
            <v>0.3</v>
          </cell>
        </row>
        <row r="399">
          <cell r="G399">
            <v>5.6890167454754588E-4</v>
          </cell>
        </row>
      </sheetData>
      <sheetData sheetId="7">
        <row r="18">
          <cell r="G18">
            <v>6.0420005878369147E-2</v>
          </cell>
          <cell r="H18">
            <v>6.0897342057685294E-2</v>
          </cell>
          <cell r="I18">
            <v>6.1625467609823806E-2</v>
          </cell>
          <cell r="J18">
            <v>6.2712552994105969E-2</v>
          </cell>
          <cell r="K18">
            <v>6.3822939047335048E-2</v>
          </cell>
          <cell r="L18">
            <v>6.3822939047335048E-2</v>
          </cell>
          <cell r="M18">
            <v>6.3822939047335048E-2</v>
          </cell>
          <cell r="N18">
            <v>6.3822939047335048E-2</v>
          </cell>
          <cell r="O18">
            <v>6.3822939047335048E-2</v>
          </cell>
          <cell r="P18">
            <v>6.3822939047335048E-2</v>
          </cell>
        </row>
        <row r="19">
          <cell r="G19">
            <v>3.1536970698802638E-2</v>
          </cell>
          <cell r="H19">
            <v>3.2001305503584911E-2</v>
          </cell>
          <cell r="I19">
            <v>3.2709598842241054E-2</v>
          </cell>
          <cell r="J19">
            <v>3.3767074896990136E-2</v>
          </cell>
          <cell r="K19">
            <v>3.484721697211568E-2</v>
          </cell>
          <cell r="L19">
            <v>3.484721697211568E-2</v>
          </cell>
          <cell r="M19">
            <v>3.484721697211568E-2</v>
          </cell>
          <cell r="N19">
            <v>3.484721697211568E-2</v>
          </cell>
          <cell r="O19">
            <v>3.484721697211568E-2</v>
          </cell>
          <cell r="P19">
            <v>3.484721697211568E-2</v>
          </cell>
        </row>
      </sheetData>
      <sheetData sheetId="8"/>
      <sheetData sheetId="9"/>
      <sheetData sheetId="10"/>
      <sheetData sheetId="11">
        <row r="47">
          <cell r="G47">
            <v>-1.4867946165324358E-2</v>
          </cell>
          <cell r="H47">
            <v>5.3213829243860582E-2</v>
          </cell>
          <cell r="I47">
            <v>5.3213829243860582E-2</v>
          </cell>
          <cell r="J47">
            <v>5.3213829243860582E-2</v>
          </cell>
          <cell r="K47">
            <v>5.3213829243860582E-2</v>
          </cell>
          <cell r="L47">
            <v>5.3213829243860582E-2</v>
          </cell>
          <cell r="M47">
            <v>5.3213829243860582E-2</v>
          </cell>
          <cell r="N47">
            <v>5.3213829243860582E-2</v>
          </cell>
          <cell r="O47">
            <v>5.3213829243860582E-2</v>
          </cell>
          <cell r="P47">
            <v>5.3213829243860582E-2</v>
          </cell>
        </row>
        <row r="63">
          <cell r="G63">
            <v>0.56526421323503107</v>
          </cell>
          <cell r="H63">
            <v>-3.0742981932234334E-2</v>
          </cell>
          <cell r="I63">
            <v>-3.0742981932234334E-2</v>
          </cell>
          <cell r="J63">
            <v>-3.0742981932234334E-2</v>
          </cell>
          <cell r="K63">
            <v>-3.0742981932234334E-2</v>
          </cell>
          <cell r="L63">
            <v>-3.0742981932234334E-2</v>
          </cell>
          <cell r="M63">
            <v>-3.0742981932234334E-2</v>
          </cell>
          <cell r="N63">
            <v>-3.0742981932234334E-2</v>
          </cell>
          <cell r="O63">
            <v>-3.0742981932234334E-2</v>
          </cell>
          <cell r="P63">
            <v>-3.0742981932234334E-2</v>
          </cell>
        </row>
        <row r="83">
          <cell r="G83">
            <v>-3.0410795392299333E-2</v>
          </cell>
          <cell r="H83">
            <v>3.8625093472794338E-2</v>
          </cell>
          <cell r="I83">
            <v>3.8538153253995511E-2</v>
          </cell>
          <cell r="J83">
            <v>3.8452869688403224E-2</v>
          </cell>
          <cell r="K83">
            <v>3.8369270081727191E-2</v>
          </cell>
          <cell r="L83">
            <v>-3.8545140022410761E-3</v>
          </cell>
          <cell r="M83">
            <v>-3.8545140022410761E-3</v>
          </cell>
          <cell r="N83">
            <v>-3.8545140022410761E-3</v>
          </cell>
          <cell r="O83">
            <v>-3.8545140022410761E-3</v>
          </cell>
          <cell r="P83">
            <v>-3.8545140022410761E-3</v>
          </cell>
        </row>
      </sheetData>
      <sheetData sheetId="12"/>
      <sheetData sheetId="13">
        <row r="54">
          <cell r="Q54">
            <v>0</v>
          </cell>
        </row>
      </sheetData>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 NRs"/>
      <sheetName val="AER lookups"/>
      <sheetName val="AER ETL"/>
      <sheetName val="Business &amp; other details"/>
      <sheetName val="Pricing Input"/>
      <sheetName val="Intro"/>
      <sheetName val="DMS input"/>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Rates"/>
      <sheetName val="2010-15"/>
      <sheetName val="List of Services"/>
      <sheetName val="Service Costings"/>
      <sheetName val="PIVOT OF Services"/>
      <sheetName val="Forecast $ summary"/>
      <sheetName val="Forecast $ summary (2)"/>
      <sheetName val="1046"/>
      <sheetName val="Notes"/>
      <sheetName val="Forecast $"/>
      <sheetName val="MSR246"/>
      <sheetName val="DATA (ACS Team) 001"/>
      <sheetName val="Public Streetlighting Services"/>
      <sheetName val="Std Estimates"/>
      <sheetName val="PIVOT"/>
      <sheetName val="DATA (ACS Team) 002"/>
      <sheetName val="Base Contractor Rates"/>
      <sheetName val="Contractor Rates (Calc)"/>
      <sheetName val="Contract - Formway"/>
      <sheetName val="Spotless Services APL @ Aug13 "/>
      <sheetName val="CD Patrols"/>
      <sheetName val="UAM"/>
      <sheetName val="Traffic Control Fees"/>
      <sheetName val="Contract - C10244A Evolution"/>
      <sheetName val="Contract - C10244B Altus"/>
      <sheetName val="Contract - C10244C K9"/>
    </sheetNames>
    <sheetDataSet>
      <sheetData sheetId="0"/>
      <sheetData sheetId="1">
        <row r="3">
          <cell r="H3">
            <v>3.5003999999999813E-2</v>
          </cell>
          <cell r="I3">
            <v>3.5003999999999813E-2</v>
          </cell>
          <cell r="J3">
            <v>3.5003999999999813E-2</v>
          </cell>
          <cell r="K3">
            <v>3.5003999999999813E-2</v>
          </cell>
        </row>
        <row r="6">
          <cell r="E6">
            <v>2.7612499999999818E-2</v>
          </cell>
          <cell r="F6">
            <v>2.7612499999999818E-2</v>
          </cell>
          <cell r="G6">
            <v>3.4119999999999928E-2</v>
          </cell>
          <cell r="H6">
            <v>2.807499999999985E-2</v>
          </cell>
          <cell r="I6">
            <v>2.9099999999999904E-2</v>
          </cell>
          <cell r="J6">
            <v>3.1150000000000011E-2</v>
          </cell>
          <cell r="K6">
            <v>3.5250000000000004E-2</v>
          </cell>
        </row>
        <row r="7">
          <cell r="E7">
            <v>2.3778124999999983E-2</v>
          </cell>
          <cell r="F7">
            <v>2.3778124999999983E-2</v>
          </cell>
          <cell r="G7">
            <v>2.7363199999999921E-2</v>
          </cell>
          <cell r="H7">
            <v>2.3882749999999842E-2</v>
          </cell>
          <cell r="I7">
            <v>2.4969249999999832E-2</v>
          </cell>
          <cell r="J7">
            <v>2.4969249999999832E-2</v>
          </cell>
          <cell r="K7">
            <v>2.4969249999999832E-2</v>
          </cell>
        </row>
        <row r="14">
          <cell r="F14">
            <v>0.441</v>
          </cell>
          <cell r="G14">
            <v>0.43309999999999998</v>
          </cell>
          <cell r="H14">
            <v>0.40489999999999998</v>
          </cell>
          <cell r="I14">
            <v>0.41770000000000002</v>
          </cell>
          <cell r="J14">
            <v>0.43149999999999999</v>
          </cell>
          <cell r="K14">
            <v>0.41520000000000001</v>
          </cell>
        </row>
        <row r="15">
          <cell r="G15">
            <v>7.5715862114390908E-2</v>
          </cell>
          <cell r="H15">
            <v>6.8924970609191019E-2</v>
          </cell>
          <cell r="I15">
            <v>6.7853354162277252E-2</v>
          </cell>
          <cell r="J15">
            <v>6.9548520726403884E-2</v>
          </cell>
          <cell r="K15">
            <v>6.4065450163485249E-2</v>
          </cell>
        </row>
        <row r="16">
          <cell r="F16">
            <v>0.126</v>
          </cell>
          <cell r="G16">
            <v>0.11210000000000001</v>
          </cell>
          <cell r="H16">
            <v>0.1118</v>
          </cell>
          <cell r="I16">
            <v>0.1116</v>
          </cell>
          <cell r="J16">
            <v>0.1115</v>
          </cell>
          <cell r="K16">
            <v>0.1109</v>
          </cell>
        </row>
        <row r="17">
          <cell r="F17">
            <v>4.5999999999999999E-2</v>
          </cell>
          <cell r="G17">
            <v>5.0900000000000001E-2</v>
          </cell>
          <cell r="H17">
            <v>4.9299999999999997E-2</v>
          </cell>
          <cell r="I17">
            <v>4.9500000000000002E-2</v>
          </cell>
          <cell r="J17">
            <v>5.3699999999999998E-2</v>
          </cell>
          <cell r="K17">
            <v>4.9799999999999997E-2</v>
          </cell>
        </row>
        <row r="20">
          <cell r="F20">
            <v>0.27</v>
          </cell>
          <cell r="G20">
            <v>0.33369488665994801</v>
          </cell>
          <cell r="H20">
            <v>0.36986850526720699</v>
          </cell>
          <cell r="I20">
            <v>0.40627784674297102</v>
          </cell>
          <cell r="J20">
            <v>0.40835810804225697</v>
          </cell>
          <cell r="K20">
            <v>0.41782987767636198</v>
          </cell>
        </row>
        <row r="28">
          <cell r="C28" t="str">
            <v>APP</v>
          </cell>
          <cell r="F28">
            <v>44.65</v>
          </cell>
          <cell r="G28">
            <v>46.101254484999991</v>
          </cell>
          <cell r="H28">
            <v>47.714982796992921</v>
          </cell>
          <cell r="I28">
            <v>49.385198054818851</v>
          </cell>
          <cell r="J28">
            <v>51.113877527529723</v>
          </cell>
          <cell r="K28">
            <v>52.903067696503363</v>
          </cell>
        </row>
        <row r="29">
          <cell r="C29" t="str">
            <v>ADM</v>
          </cell>
          <cell r="F29">
            <v>61.57</v>
          </cell>
          <cell r="G29">
            <v>63.571203552999997</v>
          </cell>
          <cell r="H29">
            <v>65.796449962169191</v>
          </cell>
          <cell r="I29">
            <v>68.099588896644946</v>
          </cell>
          <cell r="J29">
            <v>70.48334690638309</v>
          </cell>
          <cell r="K29">
            <v>72.950545981494116</v>
          </cell>
        </row>
        <row r="30">
          <cell r="C30" t="str">
            <v>PM</v>
          </cell>
          <cell r="F30">
            <v>91.66</v>
          </cell>
          <cell r="G30">
            <v>94.639215813999982</v>
          </cell>
          <cell r="H30">
            <v>97.951966924353215</v>
          </cell>
          <cell r="I30">
            <v>101.38067757457326</v>
          </cell>
          <cell r="J30">
            <v>104.92940681239359</v>
          </cell>
          <cell r="K30">
            <v>108.6023557684546</v>
          </cell>
        </row>
        <row r="31">
          <cell r="C31" t="str">
            <v>PP</v>
          </cell>
          <cell r="F31">
            <v>78.540000000000006</v>
          </cell>
          <cell r="G31">
            <v>81.092777765999998</v>
          </cell>
          <cell r="H31">
            <v>83.93134935892104</v>
          </cell>
          <cell r="I31">
            <v>86.869282311880696</v>
          </cell>
          <cell r="J31">
            <v>89.910054669925756</v>
          </cell>
          <cell r="K31">
            <v>93.057266223591824</v>
          </cell>
        </row>
        <row r="32">
          <cell r="C32" t="str">
            <v>SUP</v>
          </cell>
          <cell r="F32">
            <v>82.04</v>
          </cell>
          <cell r="G32">
            <v>84.706537916000002</v>
          </cell>
          <cell r="H32">
            <v>87.67160556921165</v>
          </cell>
          <cell r="I32">
            <v>90.740462450556322</v>
          </cell>
          <cell r="J32">
            <v>93.916741598175577</v>
          </cell>
          <cell r="K32">
            <v>97.204203221078103</v>
          </cell>
        </row>
        <row r="33">
          <cell r="C33" t="str">
            <v>SO</v>
          </cell>
          <cell r="F33">
            <v>94.51</v>
          </cell>
          <cell r="G33">
            <v>97.581849078999994</v>
          </cell>
          <cell r="H33">
            <v>100.99760412416128</v>
          </cell>
          <cell r="I33">
            <v>104.5329242589234</v>
          </cell>
          <cell r="J33">
            <v>108.19199473968274</v>
          </cell>
          <cell r="K33">
            <v>111.97914732355058</v>
          </cell>
        </row>
        <row r="34">
          <cell r="C34" t="str">
            <v>ESDA</v>
          </cell>
          <cell r="F34">
            <v>65.37</v>
          </cell>
          <cell r="G34">
            <v>67.494714572999996</v>
          </cell>
          <cell r="H34">
            <v>69.85729956191328</v>
          </cell>
          <cell r="I34">
            <v>72.302584475778474</v>
          </cell>
          <cell r="J34">
            <v>74.833464142768605</v>
          </cell>
          <cell r="K34">
            <v>77.452934721622057</v>
          </cell>
        </row>
        <row r="35">
          <cell r="C35" t="str">
            <v>CC</v>
          </cell>
          <cell r="E35">
            <v>60.04</v>
          </cell>
          <cell r="F35">
            <v>61.67</v>
          </cell>
        </row>
        <row r="36">
          <cell r="C36" t="str">
            <v>TSP</v>
          </cell>
          <cell r="D36">
            <v>67.55</v>
          </cell>
          <cell r="E36">
            <v>68.709999999999994</v>
          </cell>
          <cell r="F36">
            <v>71.069999999999993</v>
          </cell>
          <cell r="G36">
            <v>73.379981102999992</v>
          </cell>
          <cell r="H36">
            <v>75.948573961529391</v>
          </cell>
          <cell r="I36">
            <v>78.607077844478752</v>
          </cell>
          <cell r="J36">
            <v>81.35863999734687</v>
          </cell>
          <cell r="K36">
            <v>84.206517831813983</v>
          </cell>
        </row>
        <row r="37">
          <cell r="C37" t="str">
            <v>PW</v>
          </cell>
          <cell r="F37">
            <v>55.16</v>
          </cell>
          <cell r="G37">
            <v>56.952859963999991</v>
          </cell>
          <cell r="H37">
            <v>58.946437874179836</v>
          </cell>
          <cell r="I37">
            <v>61.009798985527617</v>
          </cell>
          <cell r="J37">
            <v>63.145385989217012</v>
          </cell>
          <cell r="K37">
            <v>65.355727080383545</v>
          </cell>
        </row>
        <row r="38">
          <cell r="C38" t="str">
            <v>SP</v>
          </cell>
          <cell r="F38">
            <v>127.06</v>
          </cell>
          <cell r="G38">
            <v>131.18981847399999</v>
          </cell>
          <cell r="H38">
            <v>135.78198687986387</v>
          </cell>
          <cell r="I38">
            <v>140.5348995486066</v>
          </cell>
          <cell r="J38">
            <v>145.454183172406</v>
          </cell>
          <cell r="K38">
            <v>150.54566140017289</v>
          </cell>
        </row>
        <row r="41">
          <cell r="C41" t="str">
            <v>APP</v>
          </cell>
          <cell r="F41">
            <v>61.96</v>
          </cell>
          <cell r="G41">
            <v>63.973879683999996</v>
          </cell>
          <cell r="H41">
            <v>66.213221368458719</v>
          </cell>
          <cell r="I41">
            <v>68.530948969240228</v>
          </cell>
          <cell r="J41">
            <v>70.929806306959506</v>
          </cell>
          <cell r="K41">
            <v>73.412633246928308</v>
          </cell>
        </row>
        <row r="42">
          <cell r="C42" t="str">
            <v>ADM</v>
          </cell>
          <cell r="F42">
            <v>90.09</v>
          </cell>
          <cell r="G42">
            <v>93.018186260999997</v>
          </cell>
          <cell r="H42">
            <v>96.274194852880029</v>
          </cell>
          <cell r="I42">
            <v>99.644176769510224</v>
          </cell>
          <cell r="J42">
            <v>103.13212153315014</v>
          </cell>
          <cell r="K42">
            <v>106.74215831529651</v>
          </cell>
        </row>
        <row r="43">
          <cell r="C43" t="str">
            <v>PM</v>
          </cell>
          <cell r="F43">
            <v>133.29</v>
          </cell>
          <cell r="G43">
            <v>137.62231154099999</v>
          </cell>
          <cell r="H43">
            <v>142.43964293418114</v>
          </cell>
          <cell r="I43">
            <v>147.42560019544919</v>
          </cell>
          <cell r="J43">
            <v>152.58608590469066</v>
          </cell>
          <cell r="K43">
            <v>157.92720925569841</v>
          </cell>
        </row>
        <row r="44">
          <cell r="C44" t="str">
            <v>PP</v>
          </cell>
          <cell r="F44">
            <v>108.52</v>
          </cell>
          <cell r="G44">
            <v>112.04721470799998</v>
          </cell>
          <cell r="H44">
            <v>115.96931541163879</v>
          </cell>
          <cell r="I44">
            <v>120.02870532830777</v>
          </cell>
          <cell r="J44">
            <v>124.23019012961983</v>
          </cell>
          <cell r="K44">
            <v>128.57874370491703</v>
          </cell>
        </row>
        <row r="45">
          <cell r="C45" t="str">
            <v>SUP</v>
          </cell>
          <cell r="F45">
            <v>113.32</v>
          </cell>
          <cell r="G45">
            <v>117.00322862799997</v>
          </cell>
          <cell r="H45">
            <v>121.09880964289447</v>
          </cell>
          <cell r="I45">
            <v>125.33775237563432</v>
          </cell>
          <cell r="J45">
            <v>129.72507505979101</v>
          </cell>
          <cell r="K45">
            <v>134.26597158718391</v>
          </cell>
        </row>
        <row r="46">
          <cell r="C46" t="str">
            <v>SO</v>
          </cell>
          <cell r="F46">
            <v>138.35</v>
          </cell>
          <cell r="G46">
            <v>142.84677621499998</v>
          </cell>
          <cell r="H46">
            <v>147.84698476962981</v>
          </cell>
          <cell r="I46">
            <v>153.02222062450591</v>
          </cell>
          <cell r="J46">
            <v>158.37861043524609</v>
          </cell>
          <cell r="K46">
            <v>163.92249531492141</v>
          </cell>
        </row>
        <row r="47">
          <cell r="C47" t="str">
            <v>ESDA</v>
          </cell>
          <cell r="F47">
            <v>90.27</v>
          </cell>
          <cell r="G47">
            <v>93.204036782999992</v>
          </cell>
          <cell r="H47">
            <v>96.466550886552113</v>
          </cell>
          <cell r="I47">
            <v>99.843266033784971</v>
          </cell>
          <cell r="J47">
            <v>103.33817971803157</v>
          </cell>
          <cell r="K47">
            <v>106.95542936088152</v>
          </cell>
        </row>
        <row r="48">
          <cell r="C48" t="str">
            <v>CC</v>
          </cell>
          <cell r="E48">
            <v>95.41</v>
          </cell>
          <cell r="F48">
            <v>98</v>
          </cell>
        </row>
        <row r="49">
          <cell r="C49" t="str">
            <v>TSP</v>
          </cell>
          <cell r="F49">
            <v>101.42</v>
          </cell>
          <cell r="G49">
            <v>104.71644411799998</v>
          </cell>
          <cell r="H49">
            <v>108.38193852790644</v>
          </cell>
          <cell r="I49">
            <v>112.17573990413726</v>
          </cell>
          <cell r="J49">
            <v>116.10233950374166</v>
          </cell>
          <cell r="K49">
            <v>120.1663857957306</v>
          </cell>
        </row>
        <row r="50">
          <cell r="C50" t="str">
            <v>PW</v>
          </cell>
          <cell r="F50">
            <v>78.02</v>
          </cell>
          <cell r="G50">
            <v>80.555876257999984</v>
          </cell>
          <cell r="H50">
            <v>83.375654150534999</v>
          </cell>
          <cell r="I50">
            <v>86.294135548420314</v>
          </cell>
          <cell r="J50">
            <v>89.314775469157198</v>
          </cell>
          <cell r="K50">
            <v>92.441149869679563</v>
          </cell>
        </row>
        <row r="51">
          <cell r="C51" t="str">
            <v>SP</v>
          </cell>
          <cell r="F51">
            <v>0</v>
          </cell>
          <cell r="G51">
            <v>0</v>
          </cell>
          <cell r="H51">
            <v>0</v>
          </cell>
          <cell r="I51">
            <v>0</v>
          </cell>
          <cell r="J51">
            <v>0</v>
          </cell>
          <cell r="K51">
            <v>0</v>
          </cell>
        </row>
        <row r="68">
          <cell r="C68" t="str">
            <v>APP</v>
          </cell>
          <cell r="G68">
            <v>17.872625199000005</v>
          </cell>
          <cell r="H68">
            <v>18.498238571465798</v>
          </cell>
          <cell r="I68">
            <v>19.145750914421377</v>
          </cell>
          <cell r="J68">
            <v>19.815928779429782</v>
          </cell>
          <cell r="K68">
            <v>20.509565550424945</v>
          </cell>
        </row>
        <row r="69">
          <cell r="C69" t="str">
            <v>ADM</v>
          </cell>
          <cell r="G69">
            <v>29.446982708</v>
          </cell>
          <cell r="H69">
            <v>30.477744890710838</v>
          </cell>
          <cell r="I69">
            <v>31.544587872865279</v>
          </cell>
          <cell r="J69">
            <v>32.64877462676705</v>
          </cell>
          <cell r="K69">
            <v>33.791612333802391</v>
          </cell>
        </row>
        <row r="70">
          <cell r="C70" t="str">
            <v>PM</v>
          </cell>
          <cell r="G70">
            <v>42.983095727000006</v>
          </cell>
          <cell r="H70">
            <v>44.487676009827922</v>
          </cell>
          <cell r="I70">
            <v>46.044922620875937</v>
          </cell>
          <cell r="J70">
            <v>47.656679092297068</v>
          </cell>
          <cell r="K70">
            <v>49.324853487243814</v>
          </cell>
        </row>
        <row r="71">
          <cell r="C71" t="str">
            <v>PP</v>
          </cell>
          <cell r="G71">
            <v>30.954436941999987</v>
          </cell>
          <cell r="H71">
            <v>32.037966052717749</v>
          </cell>
          <cell r="I71">
            <v>33.15942301642707</v>
          </cell>
          <cell r="J71">
            <v>34.320135459694072</v>
          </cell>
          <cell r="K71">
            <v>35.521477481325206</v>
          </cell>
        </row>
        <row r="72">
          <cell r="C72" t="str">
            <v>SUP</v>
          </cell>
          <cell r="G72">
            <v>32.296690711999972</v>
          </cell>
          <cell r="H72">
            <v>33.427204073682816</v>
          </cell>
          <cell r="I72">
            <v>34.597289925078002</v>
          </cell>
          <cell r="J72">
            <v>35.808333461615433</v>
          </cell>
          <cell r="K72">
            <v>37.061768366105809</v>
          </cell>
        </row>
        <row r="73">
          <cell r="C73" t="str">
            <v>SO</v>
          </cell>
          <cell r="G73">
            <v>45.264927135999983</v>
          </cell>
          <cell r="H73">
            <v>46.849380645468528</v>
          </cell>
          <cell r="I73">
            <v>48.489296365582504</v>
          </cell>
          <cell r="J73">
            <v>50.186615695563347</v>
          </cell>
          <cell r="K73">
            <v>51.943347991370828</v>
          </cell>
        </row>
        <row r="74">
          <cell r="C74" t="str">
            <v>ESDA</v>
          </cell>
          <cell r="G74">
            <v>25.709322209999996</v>
          </cell>
          <cell r="H74">
            <v>26.609251324638834</v>
          </cell>
          <cell r="I74">
            <v>27.540681558006497</v>
          </cell>
          <cell r="J74">
            <v>28.504715575262964</v>
          </cell>
          <cell r="K74">
            <v>29.502494639259467</v>
          </cell>
        </row>
        <row r="75">
          <cell r="C75" t="str">
            <v>TSP</v>
          </cell>
          <cell r="G75">
            <v>31.336463014999993</v>
          </cell>
          <cell r="H75">
            <v>32.433364566377051</v>
          </cell>
          <cell r="I75">
            <v>33.568662059658507</v>
          </cell>
          <cell r="J75">
            <v>34.74369950639479</v>
          </cell>
          <cell r="K75">
            <v>35.959867963916622</v>
          </cell>
        </row>
        <row r="76">
          <cell r="C76" t="str">
            <v>PW</v>
          </cell>
          <cell r="G76">
            <v>23.603016293999993</v>
          </cell>
          <cell r="H76">
            <v>24.429216276355163</v>
          </cell>
          <cell r="I76">
            <v>25.284336562892697</v>
          </cell>
          <cell r="J76">
            <v>26.169389479940186</v>
          </cell>
          <cell r="K76">
            <v>27.085422789296018</v>
          </cell>
        </row>
        <row r="77">
          <cell r="C77" t="str">
            <v>SP</v>
          </cell>
        </row>
      </sheetData>
      <sheetData sheetId="2"/>
      <sheetData sheetId="3">
        <row r="4">
          <cell r="B4" t="str">
            <v>Peace Charge Code</v>
          </cell>
          <cell r="C4" t="str">
            <v>Product Code</v>
          </cell>
          <cell r="D4" t="str">
            <v>Peace Colloquial</v>
          </cell>
          <cell r="E4" t="str">
            <v>Source Costing</v>
          </cell>
          <cell r="F4" t="str">
            <v>Existing Type</v>
          </cell>
          <cell r="G4" t="str">
            <v>NEW TYPE</v>
          </cell>
          <cell r="H4" t="str">
            <v>Time of Day</v>
          </cell>
          <cell r="I4" t="str">
            <v>Service Group</v>
          </cell>
          <cell r="J4" t="str">
            <v>Service Sub Group</v>
          </cell>
          <cell r="K4" t="str">
            <v>Category</v>
          </cell>
          <cell r="L4" t="str">
            <v>Category Sub Group</v>
          </cell>
          <cell r="M4" t="str">
            <v>Description</v>
          </cell>
          <cell r="N4" t="str">
            <v>LAB CAT</v>
          </cell>
          <cell r="O4" t="str">
            <v>OT</v>
          </cell>
          <cell r="P4" t="str">
            <v>Traffic Control Incl in price</v>
          </cell>
          <cell r="Q4" t="str">
            <v>Additional Crew incl in Price</v>
          </cell>
          <cell r="R4" t="str">
            <v>CT</v>
          </cell>
          <cell r="S4" t="str">
            <v>VOL 11/12</v>
          </cell>
          <cell r="T4" t="str">
            <v>VOL 12/13</v>
          </cell>
          <cell r="U4" t="str">
            <v>VOL 13/14</v>
          </cell>
          <cell r="V4" t="str">
            <v>Est Vol 14/15</v>
          </cell>
          <cell r="W4" t="str">
            <v>Est Vol 15/16</v>
          </cell>
          <cell r="X4" t="str">
            <v>Est Vol 16/17</v>
          </cell>
          <cell r="Y4" t="str">
            <v>Est Vol 17/18</v>
          </cell>
          <cell r="Z4" t="str">
            <v>Est Vol 18/19</v>
          </cell>
          <cell r="AA4" t="str">
            <v>Est Vol 19/20</v>
          </cell>
          <cell r="AB4" t="str">
            <v>.</v>
          </cell>
          <cell r="AC4" t="str">
            <v>09/10 
Rate</v>
          </cell>
          <cell r="AD4" t="str">
            <v>10/11 
Rate</v>
          </cell>
          <cell r="AE4" t="str">
            <v>11/12 
Rate</v>
          </cell>
          <cell r="AF4" t="str">
            <v>12/13 
Rate</v>
          </cell>
          <cell r="AG4" t="str">
            <v>13/14 
Rate</v>
          </cell>
          <cell r="AH4" t="str">
            <v>14/15 
Rate</v>
          </cell>
          <cell r="AI4" t="str">
            <v>14/15 Rate incl AC</v>
          </cell>
          <cell r="AJ4" t="str">
            <v>15/16 
Rate</v>
          </cell>
          <cell r="AK4" t="str">
            <v>16/17 
Rate</v>
          </cell>
          <cell r="AL4" t="str">
            <v>17/18
Rate</v>
          </cell>
          <cell r="AM4" t="str">
            <v>18/19
Rate</v>
          </cell>
          <cell r="AN4" t="str">
            <v>19/20
Rate</v>
          </cell>
          <cell r="AO4" t="str">
            <v>.</v>
          </cell>
          <cell r="AP4" t="str">
            <v>14/15 to 15/16 % change</v>
          </cell>
          <cell r="AQ4" t="str">
            <v>.</v>
          </cell>
          <cell r="AR4" t="str">
            <v>Questions to answer / comments</v>
          </cell>
          <cell r="AS4" t="str">
            <v>Contractor</v>
          </cell>
          <cell r="AT4" t="str">
            <v>Crew</v>
          </cell>
          <cell r="AU4" t="str">
            <v>Travel</v>
          </cell>
          <cell r="AV4" t="str">
            <v>Site</v>
          </cell>
          <cell r="AW4" t="str">
            <v>Total</v>
          </cell>
          <cell r="AX4" t="str">
            <v>Contractor
Current %</v>
          </cell>
          <cell r="AY4" t="str">
            <v>.</v>
          </cell>
          <cell r="AZ4" t="str">
            <v>Labour</v>
          </cell>
          <cell r="BA4" t="str">
            <v>Materials</v>
          </cell>
          <cell r="BB4" t="str">
            <v>Traffic Control/
Cont</v>
          </cell>
          <cell r="BC4" t="str">
            <v>On-Costs</v>
          </cell>
          <cell r="BD4" t="str">
            <v>Overhead</v>
          </cell>
          <cell r="BE4" t="str">
            <v>Capital</v>
          </cell>
          <cell r="BF4" t="str">
            <v>Price</v>
          </cell>
          <cell r="BG4" t="str">
            <v>Rate</v>
          </cell>
          <cell r="BH4" t="str">
            <v>Materials</v>
          </cell>
          <cell r="BI4" t="str">
            <v>Traffic Control</v>
          </cell>
          <cell r="BJ4" t="str">
            <v>On-Costs</v>
          </cell>
          <cell r="BK4" t="str">
            <v>Overhead</v>
          </cell>
          <cell r="BL4" t="str">
            <v>Price</v>
          </cell>
          <cell r="BM4" t="str">
            <v>Weight 
15/16 Price</v>
          </cell>
          <cell r="BN4" t="str">
            <v>.</v>
          </cell>
          <cell r="BO4" t="str">
            <v>Labour</v>
          </cell>
          <cell r="BP4" t="str">
            <v>Materials</v>
          </cell>
          <cell r="BQ4" t="str">
            <v>Traffic Control</v>
          </cell>
          <cell r="BR4" t="str">
            <v>On-Costs</v>
          </cell>
          <cell r="BS4" t="str">
            <v>Overhead</v>
          </cell>
          <cell r="BT4" t="str">
            <v>Capital</v>
          </cell>
          <cell r="BU4" t="str">
            <v>Price</v>
          </cell>
          <cell r="BV4" t="str">
            <v>Rate</v>
          </cell>
          <cell r="BW4" t="str">
            <v>Materials</v>
          </cell>
          <cell r="BX4" t="str">
            <v>Traffic Control</v>
          </cell>
          <cell r="BY4" t="str">
            <v>On-Costs</v>
          </cell>
          <cell r="BZ4" t="str">
            <v>Overhead</v>
          </cell>
          <cell r="CA4" t="str">
            <v>Price</v>
          </cell>
          <cell r="CB4" t="str">
            <v>Weight 
16/17 Price</v>
          </cell>
          <cell r="CC4" t="str">
            <v>.</v>
          </cell>
          <cell r="CD4" t="str">
            <v>Labour</v>
          </cell>
          <cell r="CE4" t="str">
            <v>Materials</v>
          </cell>
          <cell r="CF4" t="str">
            <v>Traffic Control</v>
          </cell>
          <cell r="CG4" t="str">
            <v>On-Costs</v>
          </cell>
          <cell r="CH4" t="str">
            <v>Overhead</v>
          </cell>
          <cell r="CI4" t="str">
            <v>Capital</v>
          </cell>
          <cell r="CJ4" t="str">
            <v>Price</v>
          </cell>
          <cell r="CK4" t="str">
            <v>Rate</v>
          </cell>
          <cell r="CL4" t="str">
            <v>Materials</v>
          </cell>
          <cell r="CM4" t="str">
            <v>Traffic Control</v>
          </cell>
          <cell r="CN4" t="str">
            <v>On-Costs</v>
          </cell>
          <cell r="CO4" t="str">
            <v>Overhead</v>
          </cell>
          <cell r="CP4" t="str">
            <v>Price</v>
          </cell>
          <cell r="CQ4" t="str">
            <v>Weight 
17/18 Price</v>
          </cell>
          <cell r="CR4" t="str">
            <v>.</v>
          </cell>
          <cell r="CS4" t="str">
            <v>Labour</v>
          </cell>
          <cell r="CT4" t="str">
            <v>Materials</v>
          </cell>
          <cell r="CU4" t="str">
            <v>Traffic Control</v>
          </cell>
          <cell r="CV4" t="str">
            <v>On-Costs</v>
          </cell>
          <cell r="CW4" t="str">
            <v>Overhead</v>
          </cell>
          <cell r="CX4" t="str">
            <v>Capital</v>
          </cell>
          <cell r="CY4" t="str">
            <v>Price</v>
          </cell>
          <cell r="CZ4" t="str">
            <v>Rate</v>
          </cell>
          <cell r="DA4" t="str">
            <v>Materials</v>
          </cell>
          <cell r="DB4" t="str">
            <v>Traffic Control</v>
          </cell>
          <cell r="DC4" t="str">
            <v>On-Costs</v>
          </cell>
          <cell r="DD4" t="str">
            <v>Overhead</v>
          </cell>
          <cell r="DE4" t="str">
            <v>Price</v>
          </cell>
          <cell r="DF4" t="str">
            <v>Weight 
18/19 Price</v>
          </cell>
          <cell r="DG4" t="str">
            <v>.</v>
          </cell>
          <cell r="DH4" t="str">
            <v>Labour</v>
          </cell>
          <cell r="DI4" t="str">
            <v>Materials</v>
          </cell>
          <cell r="DJ4" t="str">
            <v>Traffic Control</v>
          </cell>
          <cell r="DK4" t="str">
            <v>On-Costs</v>
          </cell>
          <cell r="DL4" t="str">
            <v>Overhead</v>
          </cell>
          <cell r="DM4" t="str">
            <v>Capital</v>
          </cell>
          <cell r="DN4" t="str">
            <v>Price</v>
          </cell>
          <cell r="DO4" t="str">
            <v>Rate</v>
          </cell>
          <cell r="DP4" t="str">
            <v>Materials</v>
          </cell>
          <cell r="DQ4" t="str">
            <v>Traffic Control</v>
          </cell>
          <cell r="DR4" t="str">
            <v>On-Costs</v>
          </cell>
          <cell r="DS4" t="str">
            <v>Overhead</v>
          </cell>
          <cell r="DT4" t="str">
            <v>Price</v>
          </cell>
          <cell r="DU4" t="str">
            <v>Weight 
19 / 20 Price</v>
          </cell>
        </row>
        <row r="5">
          <cell r="B5">
            <v>958</v>
          </cell>
          <cell r="C5" t="str">
            <v xml:space="preserve">MSDD
</v>
          </cell>
          <cell r="E5" t="str">
            <v>N/A</v>
          </cell>
          <cell r="F5" t="str">
            <v>Quoted</v>
          </cell>
          <cell r="G5" t="str">
            <v>DNU</v>
          </cell>
          <cell r="I5" t="str">
            <v>Pre Connection Services</v>
          </cell>
          <cell r="M5" t="str">
            <v>preparation of preliminary designs and planning reports for small or large customer connection, including project scope and estimates</v>
          </cell>
          <cell r="N5" t="str">
            <v>TSP</v>
          </cell>
          <cell r="S5">
            <v>0</v>
          </cell>
          <cell r="T5">
            <v>0</v>
          </cell>
          <cell r="U5">
            <v>0</v>
          </cell>
          <cell r="AI5">
            <v>0</v>
          </cell>
          <cell r="AJ5">
            <v>0</v>
          </cell>
          <cell r="AK5">
            <v>0</v>
          </cell>
          <cell r="AL5">
            <v>0</v>
          </cell>
          <cell r="AM5">
            <v>0</v>
          </cell>
          <cell r="AN5">
            <v>0</v>
          </cell>
          <cell r="AP5">
            <v>0</v>
          </cell>
          <cell r="AR5" t="str">
            <v>N/A - does it fit with our new classication of services</v>
          </cell>
          <cell r="AT5">
            <v>0</v>
          </cell>
          <cell r="AU5">
            <v>0</v>
          </cell>
          <cell r="AV5">
            <v>0</v>
          </cell>
          <cell r="AW5">
            <v>0</v>
          </cell>
          <cell r="AX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H5">
            <v>0</v>
          </cell>
          <cell r="DI5">
            <v>0</v>
          </cell>
          <cell r="DJ5">
            <v>0</v>
          </cell>
          <cell r="DK5">
            <v>0</v>
          </cell>
          <cell r="DL5">
            <v>0</v>
          </cell>
          <cell r="DM5">
            <v>0</v>
          </cell>
          <cell r="DN5">
            <v>0</v>
          </cell>
          <cell r="DO5">
            <v>0</v>
          </cell>
          <cell r="DP5">
            <v>0</v>
          </cell>
          <cell r="DQ5">
            <v>0</v>
          </cell>
          <cell r="DR5">
            <v>0</v>
          </cell>
          <cell r="DS5">
            <v>0</v>
          </cell>
          <cell r="DT5">
            <v>0</v>
          </cell>
          <cell r="DU5">
            <v>0</v>
          </cell>
        </row>
        <row r="6">
          <cell r="B6">
            <v>1032</v>
          </cell>
          <cell r="C6" t="str">
            <v>MSSF</v>
          </cell>
          <cell r="E6" t="str">
            <v>N/A</v>
          </cell>
          <cell r="F6" t="str">
            <v>Quoted</v>
          </cell>
          <cell r="G6" t="str">
            <v>DNU</v>
          </cell>
          <cell r="I6" t="str">
            <v>Pre Connection Services</v>
          </cell>
          <cell r="M6" t="str">
            <v>Specification fees: Fee for service when Energex prepares and issues specifications for customer extension works.</v>
          </cell>
          <cell r="N6" t="str">
            <v>TSP</v>
          </cell>
          <cell r="S6">
            <v>0</v>
          </cell>
          <cell r="T6">
            <v>0</v>
          </cell>
          <cell r="U6">
            <v>0</v>
          </cell>
          <cell r="AI6">
            <v>0</v>
          </cell>
          <cell r="AJ6">
            <v>0</v>
          </cell>
          <cell r="AK6">
            <v>0</v>
          </cell>
          <cell r="AL6">
            <v>0</v>
          </cell>
          <cell r="AM6">
            <v>0</v>
          </cell>
          <cell r="AN6">
            <v>0</v>
          </cell>
          <cell r="AP6">
            <v>0</v>
          </cell>
          <cell r="AR6" t="str">
            <v>N/A - does it fit with our new classication of services</v>
          </cell>
          <cell r="AT6">
            <v>0</v>
          </cell>
          <cell r="AU6">
            <v>0</v>
          </cell>
          <cell r="AV6">
            <v>0</v>
          </cell>
          <cell r="AW6">
            <v>0</v>
          </cell>
          <cell r="AX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H6">
            <v>0</v>
          </cell>
          <cell r="DI6">
            <v>0</v>
          </cell>
          <cell r="DJ6">
            <v>0</v>
          </cell>
          <cell r="DK6">
            <v>0</v>
          </cell>
          <cell r="DL6">
            <v>0</v>
          </cell>
          <cell r="DM6">
            <v>0</v>
          </cell>
          <cell r="DN6">
            <v>0</v>
          </cell>
          <cell r="DO6">
            <v>0</v>
          </cell>
          <cell r="DP6">
            <v>0</v>
          </cell>
          <cell r="DQ6">
            <v>0</v>
          </cell>
          <cell r="DR6">
            <v>0</v>
          </cell>
          <cell r="DS6">
            <v>0</v>
          </cell>
          <cell r="DT6">
            <v>0</v>
          </cell>
          <cell r="DU6">
            <v>0</v>
          </cell>
        </row>
        <row r="7">
          <cell r="B7" t="str">
            <v>OTHER_1</v>
          </cell>
          <cell r="E7" t="str">
            <v>Service Costings</v>
          </cell>
          <cell r="G7" t="str">
            <v>Quoted Example Only</v>
          </cell>
          <cell r="I7" t="str">
            <v>Pre Connection Services</v>
          </cell>
          <cell r="J7" t="str">
            <v>Connection Application Services</v>
          </cell>
          <cell r="K7" t="str">
            <v>Application services to assess connection application and making of compliant connection offer.</v>
          </cell>
          <cell r="M7" t="str">
            <v>Large Customer Connections</v>
          </cell>
          <cell r="U7">
            <v>50</v>
          </cell>
          <cell r="V7">
            <v>50</v>
          </cell>
          <cell r="W7">
            <v>50</v>
          </cell>
          <cell r="X7">
            <v>50</v>
          </cell>
          <cell r="Y7">
            <v>50</v>
          </cell>
          <cell r="Z7">
            <v>50</v>
          </cell>
          <cell r="AA7">
            <v>50</v>
          </cell>
          <cell r="AJ7">
            <v>5198.1411451919448</v>
          </cell>
          <cell r="AK7">
            <v>5373.6510498563057</v>
          </cell>
          <cell r="AL7">
            <v>5698.754239264219</v>
          </cell>
          <cell r="AM7">
            <v>5952.8192161023617</v>
          </cell>
          <cell r="AN7">
            <v>6116.5901088232804</v>
          </cell>
          <cell r="AR7" t="str">
            <v>As per POA Costings</v>
          </cell>
        </row>
        <row r="8">
          <cell r="B8" t="str">
            <v>OTHER_2</v>
          </cell>
          <cell r="E8" t="str">
            <v>Service Costings</v>
          </cell>
          <cell r="G8" t="str">
            <v>Quoted Example Only</v>
          </cell>
          <cell r="I8" t="str">
            <v>Pre Connection Services</v>
          </cell>
          <cell r="J8" t="str">
            <v>Connection Application Services</v>
          </cell>
          <cell r="K8" t="str">
            <v>Undertaking design for small customer or real estate development (sub-division) connection offer (excludes detailed design undertaken after a connection offer has been accepted)</v>
          </cell>
          <cell r="M8" t="str">
            <v>Real Estate development (sub-division)</v>
          </cell>
          <cell r="U8">
            <v>0</v>
          </cell>
          <cell r="V8">
            <v>0</v>
          </cell>
          <cell r="W8">
            <v>0</v>
          </cell>
          <cell r="X8">
            <v>0</v>
          </cell>
          <cell r="Y8">
            <v>0</v>
          </cell>
          <cell r="Z8">
            <v>0</v>
          </cell>
          <cell r="AA8">
            <v>0</v>
          </cell>
          <cell r="AJ8">
            <v>7147.4440746389246</v>
          </cell>
          <cell r="AK8">
            <v>7388.7701935524183</v>
          </cell>
          <cell r="AL8">
            <v>7835.7870789883018</v>
          </cell>
          <cell r="AM8">
            <v>8185.1264221407482</v>
          </cell>
          <cell r="AN8">
            <v>8410.3113996320099</v>
          </cell>
          <cell r="AR8" t="str">
            <v>As per POA Costings</v>
          </cell>
        </row>
        <row r="9">
          <cell r="B9" t="str">
            <v>OTHER_3</v>
          </cell>
          <cell r="E9" t="str">
            <v>Service Costings</v>
          </cell>
          <cell r="G9" t="str">
            <v>Quoted Example Only</v>
          </cell>
          <cell r="I9" t="str">
            <v>Pre Connection Services</v>
          </cell>
          <cell r="J9" t="str">
            <v>Connection Application Services</v>
          </cell>
          <cell r="K9" t="str">
            <v>Carrying out planning studies and analysis relating to distribution connection applications (including sub-transmission and dual function assets)</v>
          </cell>
          <cell r="M9" t="str">
            <v>Large generators or loads that require feeders that may trigger transmission or distribution works</v>
          </cell>
          <cell r="U9">
            <v>10</v>
          </cell>
          <cell r="V9">
            <v>10</v>
          </cell>
          <cell r="W9">
            <v>10</v>
          </cell>
          <cell r="X9">
            <v>10</v>
          </cell>
          <cell r="Y9">
            <v>10</v>
          </cell>
          <cell r="Z9">
            <v>10</v>
          </cell>
          <cell r="AA9">
            <v>10</v>
          </cell>
          <cell r="AJ9">
            <v>9478.8805339694263</v>
          </cell>
          <cell r="AK9">
            <v>9798.9252138605516</v>
          </cell>
          <cell r="AL9">
            <v>10391.755267438532</v>
          </cell>
          <cell r="AM9">
            <v>10855.046181641963</v>
          </cell>
          <cell r="AN9">
            <v>11153.684614820906</v>
          </cell>
          <cell r="AR9" t="str">
            <v>As per POA Costings</v>
          </cell>
        </row>
        <row r="10">
          <cell r="B10" t="str">
            <v>OTHER_4</v>
          </cell>
          <cell r="E10" t="str">
            <v>Service Costings</v>
          </cell>
          <cell r="F10" t="str">
            <v>Quoted</v>
          </cell>
          <cell r="G10" t="str">
            <v>Quoted Example Only</v>
          </cell>
          <cell r="I10" t="str">
            <v>Pre Connection Services</v>
          </cell>
          <cell r="J10" t="str">
            <v>Connection Application Services</v>
          </cell>
          <cell r="K10" t="str">
            <v>Feasibility and concept scoping, including planning and design, for large customer connections.</v>
          </cell>
          <cell r="M10" t="str">
            <v>Large Customer Connections</v>
          </cell>
          <cell r="U10">
            <v>10</v>
          </cell>
          <cell r="V10">
            <v>10</v>
          </cell>
          <cell r="W10">
            <v>10</v>
          </cell>
          <cell r="X10">
            <v>10</v>
          </cell>
          <cell r="Y10">
            <v>10</v>
          </cell>
          <cell r="Z10">
            <v>10</v>
          </cell>
          <cell r="AA10">
            <v>10</v>
          </cell>
          <cell r="AJ10">
            <v>3574.4666144506486</v>
          </cell>
          <cell r="AK10">
            <v>3695.1548137906084</v>
          </cell>
          <cell r="AL10">
            <v>3918.7098240013024</v>
          </cell>
          <cell r="AM10">
            <v>4093.4158876196611</v>
          </cell>
          <cell r="AN10">
            <v>4206.0318347628381</v>
          </cell>
          <cell r="AR10" t="str">
            <v>As per POA Costings</v>
          </cell>
        </row>
        <row r="11">
          <cell r="B11" t="str">
            <v>OTHER_5</v>
          </cell>
          <cell r="E11" t="str">
            <v>Service Costings</v>
          </cell>
          <cell r="G11" t="str">
            <v>Quoted Example Only</v>
          </cell>
          <cell r="I11" t="str">
            <v>Pre Connection Services</v>
          </cell>
          <cell r="J11" t="str">
            <v>Connection Application Services</v>
          </cell>
          <cell r="K11" t="str">
            <v>Negotiation services involved in negotiating a connection agreement - complex</v>
          </cell>
          <cell r="M11" t="str">
            <v>Large Customer Connections</v>
          </cell>
          <cell r="U11">
            <v>30</v>
          </cell>
          <cell r="V11">
            <v>30</v>
          </cell>
          <cell r="W11">
            <v>30</v>
          </cell>
          <cell r="X11">
            <v>30</v>
          </cell>
          <cell r="Y11">
            <v>30</v>
          </cell>
          <cell r="Z11">
            <v>30</v>
          </cell>
          <cell r="AA11">
            <v>30</v>
          </cell>
          <cell r="AJ11">
            <v>1516.6208854351082</v>
          </cell>
          <cell r="AK11">
            <v>1567.8280342176881</v>
          </cell>
          <cell r="AL11">
            <v>1662.6808427901651</v>
          </cell>
          <cell r="AM11">
            <v>1736.8073890627143</v>
          </cell>
          <cell r="AN11">
            <v>1784.589538371345</v>
          </cell>
          <cell r="AR11" t="str">
            <v>As per POA Costings</v>
          </cell>
        </row>
        <row r="12">
          <cell r="B12" t="str">
            <v>OTHER_6</v>
          </cell>
          <cell r="E12" t="str">
            <v>Service Costings</v>
          </cell>
          <cell r="G12" t="str">
            <v>Price Cap</v>
          </cell>
          <cell r="I12" t="str">
            <v>Pre Connection Services</v>
          </cell>
          <cell r="J12" t="str">
            <v>Connection Application Services</v>
          </cell>
          <cell r="K12" t="str">
            <v>Negotiation services involved in negotiating a connection agreement - simple</v>
          </cell>
          <cell r="M12" t="str">
            <v>Standard jobs for Small Customer Connections and Real Estate Developments (sub-divisions). Please note that if job goes above &amp; beyond standard POA arrangement may apply instead.</v>
          </cell>
          <cell r="N12" t="str">
            <v>PM</v>
          </cell>
          <cell r="U12">
            <v>2</v>
          </cell>
          <cell r="V12">
            <v>2</v>
          </cell>
          <cell r="W12">
            <v>2</v>
          </cell>
          <cell r="X12">
            <v>2</v>
          </cell>
          <cell r="Y12">
            <v>2</v>
          </cell>
          <cell r="Z12">
            <v>2</v>
          </cell>
          <cell r="AA12">
            <v>2</v>
          </cell>
          <cell r="AJ12">
            <v>1516.6208854351082</v>
          </cell>
          <cell r="AK12">
            <v>1567.8280342176881</v>
          </cell>
          <cell r="AL12">
            <v>1662.6808427901651</v>
          </cell>
          <cell r="AM12">
            <v>1736.8073890627143</v>
          </cell>
          <cell r="AN12">
            <v>1784.589538371345</v>
          </cell>
          <cell r="AR12" t="str">
            <v>As per POA Costings</v>
          </cell>
          <cell r="AT12">
            <v>1</v>
          </cell>
          <cell r="AV12">
            <v>480</v>
          </cell>
          <cell r="AW12">
            <v>480</v>
          </cell>
          <cell r="AX12">
            <v>0</v>
          </cell>
          <cell r="AZ12">
            <v>757.11372651199986</v>
          </cell>
          <cell r="BA12">
            <v>0</v>
          </cell>
          <cell r="BB12">
            <v>0</v>
          </cell>
          <cell r="BC12">
            <v>84.872448741995186</v>
          </cell>
          <cell r="BD12">
            <v>421.98973102400049</v>
          </cell>
          <cell r="BE12">
            <v>252.64497915711266</v>
          </cell>
          <cell r="BF12">
            <v>1516.6208854351082</v>
          </cell>
          <cell r="BG12">
            <v>0</v>
          </cell>
          <cell r="BH12">
            <v>0</v>
          </cell>
          <cell r="BI12">
            <v>0</v>
          </cell>
          <cell r="BJ12">
            <v>0</v>
          </cell>
          <cell r="BK12">
            <v>0</v>
          </cell>
          <cell r="BL12">
            <v>0</v>
          </cell>
          <cell r="BM12">
            <v>1516.62</v>
          </cell>
          <cell r="BO12">
            <v>783.61573539482572</v>
          </cell>
          <cell r="BP12">
            <v>0</v>
          </cell>
          <cell r="BQ12">
            <v>0</v>
          </cell>
          <cell r="BR12">
            <v>87.608239217141517</v>
          </cell>
          <cell r="BS12">
            <v>406.76927885137349</v>
          </cell>
          <cell r="BT12">
            <v>289.83478075434738</v>
          </cell>
          <cell r="BU12">
            <v>1567.8280342176881</v>
          </cell>
          <cell r="BV12">
            <v>0</v>
          </cell>
          <cell r="BW12">
            <v>0</v>
          </cell>
          <cell r="BX12">
            <v>0</v>
          </cell>
          <cell r="BY12">
            <v>0</v>
          </cell>
          <cell r="BZ12">
            <v>0</v>
          </cell>
          <cell r="CA12">
            <v>0</v>
          </cell>
          <cell r="CB12">
            <v>1567.83</v>
          </cell>
          <cell r="CD12">
            <v>811.04542059658604</v>
          </cell>
          <cell r="CE12">
            <v>0</v>
          </cell>
          <cell r="CF12">
            <v>0</v>
          </cell>
          <cell r="CG12">
            <v>90.512668938579012</v>
          </cell>
          <cell r="CH12">
            <v>431.61296616427177</v>
          </cell>
          <cell r="CI12">
            <v>329.50978709072825</v>
          </cell>
          <cell r="CJ12">
            <v>1662.6808427901651</v>
          </cell>
          <cell r="CK12">
            <v>0</v>
          </cell>
          <cell r="CL12">
            <v>0</v>
          </cell>
          <cell r="CM12">
            <v>0</v>
          </cell>
          <cell r="CN12">
            <v>0</v>
          </cell>
          <cell r="CO12">
            <v>0</v>
          </cell>
          <cell r="CP12">
            <v>0</v>
          </cell>
          <cell r="CQ12">
            <v>1662.68</v>
          </cell>
          <cell r="CS12">
            <v>839.43525449914875</v>
          </cell>
          <cell r="CT12">
            <v>0</v>
          </cell>
          <cell r="CU12">
            <v>0</v>
          </cell>
          <cell r="CV12">
            <v>93.597030876655083</v>
          </cell>
          <cell r="CW12">
            <v>460.98491133566756</v>
          </cell>
          <cell r="CX12">
            <v>342.79019235124287</v>
          </cell>
          <cell r="CY12">
            <v>1736.8073890627145</v>
          </cell>
          <cell r="CZ12">
            <v>0</v>
          </cell>
          <cell r="DA12">
            <v>0</v>
          </cell>
          <cell r="DB12">
            <v>0</v>
          </cell>
          <cell r="DC12">
            <v>0</v>
          </cell>
          <cell r="DD12">
            <v>0</v>
          </cell>
          <cell r="DE12">
            <v>0</v>
          </cell>
          <cell r="DF12">
            <v>1736.81</v>
          </cell>
          <cell r="DH12">
            <v>868.8188461476368</v>
          </cell>
          <cell r="DI12">
            <v>0</v>
          </cell>
          <cell r="DJ12">
            <v>0</v>
          </cell>
          <cell r="DK12">
            <v>96.352010037772914</v>
          </cell>
          <cell r="DL12">
            <v>456.40020997715033</v>
          </cell>
          <cell r="DM12">
            <v>363.01847220878506</v>
          </cell>
          <cell r="DN12">
            <v>1784.589538371345</v>
          </cell>
          <cell r="DO12">
            <v>0</v>
          </cell>
          <cell r="DP12">
            <v>0</v>
          </cell>
          <cell r="DQ12">
            <v>0</v>
          </cell>
          <cell r="DR12">
            <v>0</v>
          </cell>
          <cell r="DS12">
            <v>0</v>
          </cell>
          <cell r="DT12">
            <v>0</v>
          </cell>
          <cell r="DU12">
            <v>1784.59</v>
          </cell>
        </row>
        <row r="13">
          <cell r="B13" t="str">
            <v>OTHER_7</v>
          </cell>
          <cell r="E13" t="str">
            <v>Service Costings</v>
          </cell>
          <cell r="G13" t="str">
            <v>N/A</v>
          </cell>
          <cell r="I13" t="str">
            <v>Pre Connection Services</v>
          </cell>
          <cell r="J13" t="str">
            <v>Connection Application Services</v>
          </cell>
          <cell r="K13" t="str">
            <v>Tender process – distributor may carry out tender process on behalf of connection applicant or DNSP may assist connection application.</v>
          </cell>
          <cell r="M13" t="str">
            <v>N/A</v>
          </cell>
          <cell r="U13">
            <v>0</v>
          </cell>
          <cell r="V13">
            <v>0</v>
          </cell>
          <cell r="W13">
            <v>0</v>
          </cell>
          <cell r="X13">
            <v>0</v>
          </cell>
          <cell r="Y13">
            <v>0</v>
          </cell>
          <cell r="Z13">
            <v>0</v>
          </cell>
          <cell r="AA13">
            <v>0</v>
          </cell>
          <cell r="AJ13">
            <v>0</v>
          </cell>
          <cell r="AK13">
            <v>0</v>
          </cell>
          <cell r="AL13">
            <v>0</v>
          </cell>
          <cell r="AM13">
            <v>0</v>
          </cell>
          <cell r="AN13">
            <v>0</v>
          </cell>
          <cell r="AR13" t="str">
            <v>N/A</v>
          </cell>
        </row>
        <row r="14">
          <cell r="B14" t="str">
            <v>OTHER_8</v>
          </cell>
          <cell r="E14" t="str">
            <v>Service Costings</v>
          </cell>
          <cell r="G14" t="str">
            <v>Price Cap</v>
          </cell>
          <cell r="I14" t="str">
            <v>Pre Connection Services</v>
          </cell>
          <cell r="J14" t="str">
            <v>Connection Application Services</v>
          </cell>
          <cell r="K14" t="str">
            <v>Protection and Power Quality assessment prior to connection - simple</v>
          </cell>
          <cell r="M14" t="str">
            <v xml:space="preserve">Solar PV 30-150kW 
</v>
          </cell>
          <cell r="N14" t="str">
            <v>PM</v>
          </cell>
          <cell r="U14">
            <v>50</v>
          </cell>
          <cell r="V14">
            <v>50</v>
          </cell>
          <cell r="W14">
            <v>50</v>
          </cell>
          <cell r="X14">
            <v>50</v>
          </cell>
          <cell r="Y14">
            <v>50</v>
          </cell>
          <cell r="Z14">
            <v>50</v>
          </cell>
          <cell r="AA14">
            <v>50</v>
          </cell>
          <cell r="AJ14">
            <v>3791.55221358777</v>
          </cell>
          <cell r="AK14">
            <v>3919.5700855442201</v>
          </cell>
          <cell r="AL14">
            <v>4156.7021069754128</v>
          </cell>
          <cell r="AM14">
            <v>4342.018472656785</v>
          </cell>
          <cell r="AN14">
            <v>4461.4738459283617</v>
          </cell>
          <cell r="AR14" t="str">
            <v>As per POA Costings</v>
          </cell>
          <cell r="AT14">
            <v>1</v>
          </cell>
          <cell r="AV14">
            <v>1200</v>
          </cell>
          <cell r="AW14">
            <v>1200</v>
          </cell>
          <cell r="AX14">
            <v>0</v>
          </cell>
          <cell r="AZ14">
            <v>1892.7843162799995</v>
          </cell>
          <cell r="BA14">
            <v>0</v>
          </cell>
          <cell r="BB14">
            <v>0</v>
          </cell>
          <cell r="BC14">
            <v>212.18112185498796</v>
          </cell>
          <cell r="BD14">
            <v>1054.974327560001</v>
          </cell>
          <cell r="BE14">
            <v>631.61244789278157</v>
          </cell>
          <cell r="BF14">
            <v>3791.55221358777</v>
          </cell>
          <cell r="BG14">
            <v>0</v>
          </cell>
          <cell r="BH14">
            <v>0</v>
          </cell>
          <cell r="BI14">
            <v>0</v>
          </cell>
          <cell r="BJ14">
            <v>0</v>
          </cell>
          <cell r="BK14">
            <v>0</v>
          </cell>
          <cell r="BL14">
            <v>0</v>
          </cell>
          <cell r="BM14">
            <v>3791.55</v>
          </cell>
          <cell r="BO14">
            <v>1959.0393384870642</v>
          </cell>
          <cell r="BP14">
            <v>0</v>
          </cell>
          <cell r="BQ14">
            <v>0</v>
          </cell>
          <cell r="BR14">
            <v>219.02059804285378</v>
          </cell>
          <cell r="BS14">
            <v>1016.9231971284337</v>
          </cell>
          <cell r="BT14">
            <v>724.58695188586842</v>
          </cell>
          <cell r="BU14">
            <v>3919.5700855442205</v>
          </cell>
          <cell r="BV14">
            <v>0</v>
          </cell>
          <cell r="BW14">
            <v>0</v>
          </cell>
          <cell r="BX14">
            <v>0</v>
          </cell>
          <cell r="BY14">
            <v>0</v>
          </cell>
          <cell r="BZ14">
            <v>0</v>
          </cell>
          <cell r="CA14">
            <v>0</v>
          </cell>
          <cell r="CB14">
            <v>3919.57</v>
          </cell>
          <cell r="CD14">
            <v>2027.6135514914652</v>
          </cell>
          <cell r="CE14">
            <v>0</v>
          </cell>
          <cell r="CF14">
            <v>0</v>
          </cell>
          <cell r="CG14">
            <v>226.28167234644752</v>
          </cell>
          <cell r="CH14">
            <v>1079.0324154106793</v>
          </cell>
          <cell r="CI14">
            <v>823.7744677268206</v>
          </cell>
          <cell r="CJ14">
            <v>4156.7021069754119</v>
          </cell>
          <cell r="CK14">
            <v>0</v>
          </cell>
          <cell r="CL14">
            <v>0</v>
          </cell>
          <cell r="CM14">
            <v>0</v>
          </cell>
          <cell r="CN14">
            <v>0</v>
          </cell>
          <cell r="CO14">
            <v>0</v>
          </cell>
          <cell r="CP14">
            <v>0</v>
          </cell>
          <cell r="CQ14">
            <v>4156.7</v>
          </cell>
          <cell r="CS14">
            <v>2098.5881362478722</v>
          </cell>
          <cell r="CT14">
            <v>0</v>
          </cell>
          <cell r="CU14">
            <v>0</v>
          </cell>
          <cell r="CV14">
            <v>233.99257719163776</v>
          </cell>
          <cell r="CW14">
            <v>1152.462278339169</v>
          </cell>
          <cell r="CX14">
            <v>856.97548087810731</v>
          </cell>
          <cell r="CY14">
            <v>4342.0184726567859</v>
          </cell>
          <cell r="CZ14">
            <v>0</v>
          </cell>
          <cell r="DA14">
            <v>0</v>
          </cell>
          <cell r="DB14">
            <v>0</v>
          </cell>
          <cell r="DC14">
            <v>0</v>
          </cell>
          <cell r="DD14">
            <v>0</v>
          </cell>
          <cell r="DE14">
            <v>0</v>
          </cell>
          <cell r="DF14">
            <v>4342.0200000000004</v>
          </cell>
          <cell r="DH14">
            <v>2172.0471153690924</v>
          </cell>
          <cell r="DI14">
            <v>0</v>
          </cell>
          <cell r="DJ14">
            <v>0</v>
          </cell>
          <cell r="DK14">
            <v>240.88002509443234</v>
          </cell>
          <cell r="DL14">
            <v>1141.0005249428759</v>
          </cell>
          <cell r="DM14">
            <v>907.54618052196281</v>
          </cell>
          <cell r="DN14">
            <v>4461.4738459283635</v>
          </cell>
          <cell r="DO14">
            <v>0</v>
          </cell>
          <cell r="DP14">
            <v>0</v>
          </cell>
          <cell r="DQ14">
            <v>0</v>
          </cell>
          <cell r="DR14">
            <v>0</v>
          </cell>
          <cell r="DS14">
            <v>0</v>
          </cell>
          <cell r="DT14">
            <v>0</v>
          </cell>
          <cell r="DU14">
            <v>4461.47</v>
          </cell>
        </row>
        <row r="15">
          <cell r="B15" t="str">
            <v>OTHER_9</v>
          </cell>
          <cell r="E15" t="str">
            <v>Service Costings</v>
          </cell>
          <cell r="G15" t="str">
            <v>Quoted Example Only</v>
          </cell>
          <cell r="I15" t="str">
            <v>Pre Connection Services</v>
          </cell>
          <cell r="J15" t="str">
            <v>Connection Application Services</v>
          </cell>
          <cell r="K15" t="str">
            <v>Protection and Power Quality assessment prior to connection - complex</v>
          </cell>
          <cell r="M15" t="str">
            <v>Solar PV 150kW+ and Non Solar PV 30kW+</v>
          </cell>
          <cell r="U15">
            <v>50</v>
          </cell>
          <cell r="V15">
            <v>50</v>
          </cell>
          <cell r="W15">
            <v>50</v>
          </cell>
          <cell r="X15">
            <v>50</v>
          </cell>
          <cell r="Y15">
            <v>50</v>
          </cell>
          <cell r="Z15">
            <v>50</v>
          </cell>
          <cell r="AA15">
            <v>50</v>
          </cell>
          <cell r="AJ15">
            <v>3791.55221358777</v>
          </cell>
          <cell r="AK15">
            <v>3919.5700855442201</v>
          </cell>
          <cell r="AL15">
            <v>4156.7021069754128</v>
          </cell>
          <cell r="AM15">
            <v>4342.018472656785</v>
          </cell>
          <cell r="AN15">
            <v>4461.4738459283617</v>
          </cell>
          <cell r="AR15" t="str">
            <v>As per POA Costings</v>
          </cell>
        </row>
        <row r="16">
          <cell r="B16" t="str">
            <v>OTHER_25</v>
          </cell>
          <cell r="E16" t="str">
            <v>Service Costings</v>
          </cell>
          <cell r="G16" t="str">
            <v>Quoted Example Only (potentially price cap in the future)</v>
          </cell>
          <cell r="I16" t="str">
            <v>Pre Connection Services</v>
          </cell>
          <cell r="J16" t="str">
            <v>Connection Application Services</v>
          </cell>
          <cell r="K16" t="str">
            <v>Application assessment, design review and audit real estate development (sub-division) connection services.</v>
          </cell>
          <cell r="M16" t="str">
            <v>Design Assessment and Preparation of Offer
Number of new, modified or recovered sites 
7-30 Sites</v>
          </cell>
          <cell r="U16">
            <v>0</v>
          </cell>
          <cell r="V16">
            <v>0</v>
          </cell>
          <cell r="W16">
            <v>0</v>
          </cell>
          <cell r="X16">
            <v>0</v>
          </cell>
          <cell r="Y16">
            <v>0</v>
          </cell>
          <cell r="Z16">
            <v>0</v>
          </cell>
          <cell r="AA16">
            <v>0</v>
          </cell>
          <cell r="AJ16">
            <v>1055.8724201171137</v>
          </cell>
          <cell r="AK16">
            <v>1091.5228695020619</v>
          </cell>
          <cell r="AL16">
            <v>1157.5594548505446</v>
          </cell>
          <cell r="AM16">
            <v>1209.166403270792</v>
          </cell>
          <cell r="AN16">
            <v>1242.4323658547289</v>
          </cell>
          <cell r="AR16" t="str">
            <v>As per POA Costings</v>
          </cell>
        </row>
        <row r="17">
          <cell r="B17" t="str">
            <v>OTHER_27</v>
          </cell>
          <cell r="E17" t="str">
            <v>Service Costings</v>
          </cell>
          <cell r="G17" t="str">
            <v>Price Cap</v>
          </cell>
          <cell r="I17" t="str">
            <v>Pre Connection Services</v>
          </cell>
          <cell r="J17" t="str">
            <v>Connection Application Services</v>
          </cell>
          <cell r="K17" t="str">
            <v>Application assessment, design review and audit real estate (sub-division) connection services - resubmission</v>
          </cell>
          <cell r="M17" t="str">
            <v>Design Assessment and Preparation of Offer - Resubmission</v>
          </cell>
          <cell r="N17" t="str">
            <v>PP</v>
          </cell>
          <cell r="U17">
            <v>60</v>
          </cell>
          <cell r="V17">
            <v>60</v>
          </cell>
          <cell r="W17">
            <v>60</v>
          </cell>
          <cell r="X17">
            <v>60</v>
          </cell>
          <cell r="Y17">
            <v>60</v>
          </cell>
          <cell r="Z17">
            <v>60</v>
          </cell>
          <cell r="AA17">
            <v>60</v>
          </cell>
          <cell r="AJ17">
            <v>162.44191078724828</v>
          </cell>
          <cell r="AK17">
            <v>167.92659530800955</v>
          </cell>
          <cell r="AL17">
            <v>178.08606997700684</v>
          </cell>
          <cell r="AM17">
            <v>186.0256005031988</v>
          </cell>
          <cell r="AN17">
            <v>191.14344090072751</v>
          </cell>
          <cell r="AR17" t="str">
            <v>As per POA Costings</v>
          </cell>
          <cell r="AT17">
            <v>1</v>
          </cell>
          <cell r="AV17">
            <v>60</v>
          </cell>
          <cell r="AW17">
            <v>60</v>
          </cell>
          <cell r="AX17">
            <v>0</v>
          </cell>
          <cell r="AZ17">
            <v>81.092777765999998</v>
          </cell>
          <cell r="BA17">
            <v>0</v>
          </cell>
          <cell r="BB17">
            <v>0</v>
          </cell>
          <cell r="BC17">
            <v>9.0905003875685999</v>
          </cell>
          <cell r="BD17">
            <v>45.198387348113954</v>
          </cell>
          <cell r="BE17">
            <v>27.060245285565721</v>
          </cell>
          <cell r="BF17">
            <v>162.44191078724828</v>
          </cell>
          <cell r="BG17">
            <v>0</v>
          </cell>
          <cell r="BH17">
            <v>0</v>
          </cell>
          <cell r="BI17">
            <v>0</v>
          </cell>
          <cell r="BJ17">
            <v>0</v>
          </cell>
          <cell r="BK17">
            <v>0</v>
          </cell>
          <cell r="BL17">
            <v>0</v>
          </cell>
          <cell r="BM17">
            <v>162.44</v>
          </cell>
          <cell r="BO17">
            <v>83.93134935892104</v>
          </cell>
          <cell r="BP17">
            <v>0</v>
          </cell>
          <cell r="BQ17">
            <v>0</v>
          </cell>
          <cell r="BR17">
            <v>9.3835248583273714</v>
          </cell>
          <cell r="BS17">
            <v>43.568158358317262</v>
          </cell>
          <cell r="BT17">
            <v>31.043562732443878</v>
          </cell>
          <cell r="BU17">
            <v>167.92659530800955</v>
          </cell>
          <cell r="BV17">
            <v>0</v>
          </cell>
          <cell r="BW17">
            <v>0</v>
          </cell>
          <cell r="BX17">
            <v>0</v>
          </cell>
          <cell r="BY17">
            <v>0</v>
          </cell>
          <cell r="BZ17">
            <v>0</v>
          </cell>
          <cell r="CA17">
            <v>0</v>
          </cell>
          <cell r="CB17">
            <v>167.93</v>
          </cell>
          <cell r="CD17">
            <v>86.869282311880696</v>
          </cell>
          <cell r="CE17">
            <v>0</v>
          </cell>
          <cell r="CF17">
            <v>0</v>
          </cell>
          <cell r="CG17">
            <v>9.6946119060058855</v>
          </cell>
          <cell r="CH17">
            <v>46.229110793342116</v>
          </cell>
          <cell r="CI17">
            <v>35.29306496577815</v>
          </cell>
          <cell r="CJ17">
            <v>178.08606997700684</v>
          </cell>
          <cell r="CK17">
            <v>0</v>
          </cell>
          <cell r="CL17">
            <v>0</v>
          </cell>
          <cell r="CM17">
            <v>0</v>
          </cell>
          <cell r="CN17">
            <v>0</v>
          </cell>
          <cell r="CO17">
            <v>0</v>
          </cell>
          <cell r="CP17">
            <v>0</v>
          </cell>
          <cell r="CQ17">
            <v>178.09</v>
          </cell>
          <cell r="CS17">
            <v>89.910054669925756</v>
          </cell>
          <cell r="CT17">
            <v>0</v>
          </cell>
          <cell r="CU17">
            <v>0</v>
          </cell>
          <cell r="CV17">
            <v>10.024971095696722</v>
          </cell>
          <cell r="CW17">
            <v>49.37507491858954</v>
          </cell>
          <cell r="CX17">
            <v>36.715499818986771</v>
          </cell>
          <cell r="CY17">
            <v>186.0256005031988</v>
          </cell>
          <cell r="CZ17">
            <v>0</v>
          </cell>
          <cell r="DA17">
            <v>0</v>
          </cell>
          <cell r="DB17">
            <v>0</v>
          </cell>
          <cell r="DC17">
            <v>0</v>
          </cell>
          <cell r="DD17">
            <v>0</v>
          </cell>
          <cell r="DE17">
            <v>0</v>
          </cell>
          <cell r="DF17">
            <v>186.03</v>
          </cell>
          <cell r="DH17">
            <v>93.057266223591824</v>
          </cell>
          <cell r="DI17">
            <v>0</v>
          </cell>
          <cell r="DJ17">
            <v>0</v>
          </cell>
          <cell r="DK17">
            <v>10.320050824196333</v>
          </cell>
          <cell r="DL17">
            <v>48.884017689839339</v>
          </cell>
          <cell r="DM17">
            <v>38.882106163100026</v>
          </cell>
          <cell r="DN17">
            <v>191.14344090072751</v>
          </cell>
          <cell r="DO17">
            <v>0</v>
          </cell>
          <cell r="DP17">
            <v>0</v>
          </cell>
          <cell r="DQ17">
            <v>0</v>
          </cell>
          <cell r="DR17">
            <v>0</v>
          </cell>
          <cell r="DS17">
            <v>0</v>
          </cell>
          <cell r="DT17">
            <v>0</v>
          </cell>
          <cell r="DU17">
            <v>191.14</v>
          </cell>
        </row>
        <row r="18">
          <cell r="B18" t="str">
            <v>OTHER_15</v>
          </cell>
          <cell r="E18" t="str">
            <v>Service Costings</v>
          </cell>
          <cell r="G18" t="str">
            <v>Price Cap</v>
          </cell>
          <cell r="I18" t="str">
            <v>Pre Connection Services</v>
          </cell>
          <cell r="J18" t="str">
            <v>Pre Connection Consultation Services</v>
          </cell>
          <cell r="K18" t="str">
            <v>Site inspection in order to determine nature of connection</v>
          </cell>
          <cell r="M18" t="str">
            <v>(small or large customer connection)</v>
          </cell>
          <cell r="N18" t="str">
            <v>PP</v>
          </cell>
          <cell r="U18">
            <v>12</v>
          </cell>
          <cell r="V18">
            <v>12</v>
          </cell>
          <cell r="W18">
            <v>12</v>
          </cell>
          <cell r="X18">
            <v>12</v>
          </cell>
          <cell r="Y18">
            <v>12</v>
          </cell>
          <cell r="Z18">
            <v>12</v>
          </cell>
          <cell r="AA18">
            <v>12</v>
          </cell>
          <cell r="AJ18">
            <v>324.88382157449655</v>
          </cell>
          <cell r="AK18">
            <v>335.85319061601911</v>
          </cell>
          <cell r="AL18">
            <v>356.17213995401369</v>
          </cell>
          <cell r="AM18">
            <v>372.0512010063976</v>
          </cell>
          <cell r="AN18">
            <v>382.28688180145502</v>
          </cell>
          <cell r="AR18" t="str">
            <v>As per POA Costings</v>
          </cell>
          <cell r="AT18">
            <v>1</v>
          </cell>
          <cell r="AV18">
            <v>120</v>
          </cell>
          <cell r="AW18">
            <v>120</v>
          </cell>
          <cell r="AX18">
            <v>0</v>
          </cell>
          <cell r="AZ18">
            <v>162.185555532</v>
          </cell>
          <cell r="BA18">
            <v>0</v>
          </cell>
          <cell r="BB18">
            <v>0</v>
          </cell>
          <cell r="BC18">
            <v>18.1810007751372</v>
          </cell>
          <cell r="BD18">
            <v>90.396774696227908</v>
          </cell>
          <cell r="BE18">
            <v>54.120490571131441</v>
          </cell>
          <cell r="BF18">
            <v>324.88382157449655</v>
          </cell>
          <cell r="BG18">
            <v>0</v>
          </cell>
          <cell r="BH18">
            <v>0</v>
          </cell>
          <cell r="BI18">
            <v>0</v>
          </cell>
          <cell r="BJ18">
            <v>0</v>
          </cell>
          <cell r="BK18">
            <v>0</v>
          </cell>
          <cell r="BL18">
            <v>0</v>
          </cell>
          <cell r="BM18">
            <v>324.88</v>
          </cell>
          <cell r="BO18">
            <v>167.86269871784208</v>
          </cell>
          <cell r="BP18">
            <v>0</v>
          </cell>
          <cell r="BQ18">
            <v>0</v>
          </cell>
          <cell r="BR18">
            <v>18.767049716654743</v>
          </cell>
          <cell r="BS18">
            <v>87.136316716634525</v>
          </cell>
          <cell r="BT18">
            <v>62.087125464887755</v>
          </cell>
          <cell r="BU18">
            <v>335.85319061601911</v>
          </cell>
          <cell r="BV18">
            <v>0</v>
          </cell>
          <cell r="BW18">
            <v>0</v>
          </cell>
          <cell r="BX18">
            <v>0</v>
          </cell>
          <cell r="BY18">
            <v>0</v>
          </cell>
          <cell r="BZ18">
            <v>0</v>
          </cell>
          <cell r="CA18">
            <v>0</v>
          </cell>
          <cell r="CB18">
            <v>335.85</v>
          </cell>
          <cell r="CD18">
            <v>173.73856462376139</v>
          </cell>
          <cell r="CE18">
            <v>0</v>
          </cell>
          <cell r="CF18">
            <v>0</v>
          </cell>
          <cell r="CG18">
            <v>19.389223812011771</v>
          </cell>
          <cell r="CH18">
            <v>92.458221586684232</v>
          </cell>
          <cell r="CI18">
            <v>70.5861299315563</v>
          </cell>
          <cell r="CJ18">
            <v>356.17213995401369</v>
          </cell>
          <cell r="CK18">
            <v>0</v>
          </cell>
          <cell r="CL18">
            <v>0</v>
          </cell>
          <cell r="CM18">
            <v>0</v>
          </cell>
          <cell r="CN18">
            <v>0</v>
          </cell>
          <cell r="CO18">
            <v>0</v>
          </cell>
          <cell r="CP18">
            <v>0</v>
          </cell>
          <cell r="CQ18">
            <v>356.17</v>
          </cell>
          <cell r="CS18">
            <v>179.82010933985151</v>
          </cell>
          <cell r="CT18">
            <v>0</v>
          </cell>
          <cell r="CU18">
            <v>0</v>
          </cell>
          <cell r="CV18">
            <v>20.049942191393445</v>
          </cell>
          <cell r="CW18">
            <v>98.75014983717908</v>
          </cell>
          <cell r="CX18">
            <v>73.430999637973542</v>
          </cell>
          <cell r="CY18">
            <v>372.0512010063976</v>
          </cell>
          <cell r="CZ18">
            <v>0</v>
          </cell>
          <cell r="DA18">
            <v>0</v>
          </cell>
          <cell r="DB18">
            <v>0</v>
          </cell>
          <cell r="DC18">
            <v>0</v>
          </cell>
          <cell r="DD18">
            <v>0</v>
          </cell>
          <cell r="DE18">
            <v>0</v>
          </cell>
          <cell r="DF18">
            <v>372.05</v>
          </cell>
          <cell r="DH18">
            <v>186.11453244718365</v>
          </cell>
          <cell r="DI18">
            <v>0</v>
          </cell>
          <cell r="DJ18">
            <v>0</v>
          </cell>
          <cell r="DK18">
            <v>20.640101648392665</v>
          </cell>
          <cell r="DL18">
            <v>97.768035379678679</v>
          </cell>
          <cell r="DM18">
            <v>77.764212326200052</v>
          </cell>
          <cell r="DN18">
            <v>382.28688180145502</v>
          </cell>
          <cell r="DO18">
            <v>0</v>
          </cell>
          <cell r="DP18">
            <v>0</v>
          </cell>
          <cell r="DQ18">
            <v>0</v>
          </cell>
          <cell r="DR18">
            <v>0</v>
          </cell>
          <cell r="DS18">
            <v>0</v>
          </cell>
          <cell r="DT18">
            <v>0</v>
          </cell>
          <cell r="DU18">
            <v>382.29</v>
          </cell>
        </row>
        <row r="19">
          <cell r="B19" t="str">
            <v>OTHER_16</v>
          </cell>
          <cell r="E19" t="str">
            <v>Service Costings</v>
          </cell>
          <cell r="G19" t="str">
            <v>Price Cap</v>
          </cell>
          <cell r="I19" t="str">
            <v>Pre Connection Services</v>
          </cell>
          <cell r="J19" t="str">
            <v>Pre Connection Consultation Services</v>
          </cell>
          <cell r="K19" t="str">
            <v>Provision of site-specific connection information and advice for small or large customer connections.</v>
          </cell>
          <cell r="M19" t="str">
            <v>Protection Devices &amp; Settings, Fault level, Network Information</v>
          </cell>
          <cell r="N19" t="str">
            <v>PP</v>
          </cell>
          <cell r="U19">
            <v>12</v>
          </cell>
          <cell r="V19">
            <v>12</v>
          </cell>
          <cell r="W19">
            <v>12</v>
          </cell>
          <cell r="X19">
            <v>12</v>
          </cell>
          <cell r="Y19">
            <v>12</v>
          </cell>
          <cell r="Z19">
            <v>12</v>
          </cell>
          <cell r="AA19">
            <v>12</v>
          </cell>
          <cell r="AJ19">
            <v>649.7676431489931</v>
          </cell>
          <cell r="AK19">
            <v>671.70638123203821</v>
          </cell>
          <cell r="AL19">
            <v>712.34427990802737</v>
          </cell>
          <cell r="AM19">
            <v>744.10240201279521</v>
          </cell>
          <cell r="AN19">
            <v>764.57376360291005</v>
          </cell>
          <cell r="AR19" t="str">
            <v>As per POA Costings</v>
          </cell>
          <cell r="AT19">
            <v>1</v>
          </cell>
          <cell r="AV19">
            <v>240</v>
          </cell>
          <cell r="AW19">
            <v>240</v>
          </cell>
          <cell r="AX19">
            <v>0</v>
          </cell>
          <cell r="AZ19">
            <v>324.37111106399999</v>
          </cell>
          <cell r="BA19">
            <v>0</v>
          </cell>
          <cell r="BB19">
            <v>0</v>
          </cell>
          <cell r="BC19">
            <v>36.3620015502744</v>
          </cell>
          <cell r="BD19">
            <v>180.79354939245582</v>
          </cell>
          <cell r="BE19">
            <v>108.24098114226288</v>
          </cell>
          <cell r="BF19">
            <v>649.7676431489931</v>
          </cell>
          <cell r="BG19">
            <v>0</v>
          </cell>
          <cell r="BH19">
            <v>0</v>
          </cell>
          <cell r="BI19">
            <v>0</v>
          </cell>
          <cell r="BJ19">
            <v>0</v>
          </cell>
          <cell r="BK19">
            <v>0</v>
          </cell>
          <cell r="BL19">
            <v>0</v>
          </cell>
          <cell r="BM19">
            <v>649.77</v>
          </cell>
          <cell r="BO19">
            <v>335.72539743568416</v>
          </cell>
          <cell r="BP19">
            <v>0</v>
          </cell>
          <cell r="BQ19">
            <v>0</v>
          </cell>
          <cell r="BR19">
            <v>37.534099433309486</v>
          </cell>
          <cell r="BS19">
            <v>174.27263343326905</v>
          </cell>
          <cell r="BT19">
            <v>124.17425092977551</v>
          </cell>
          <cell r="BU19">
            <v>671.70638123203821</v>
          </cell>
          <cell r="BV19">
            <v>0</v>
          </cell>
          <cell r="BW19">
            <v>0</v>
          </cell>
          <cell r="BX19">
            <v>0</v>
          </cell>
          <cell r="BY19">
            <v>0</v>
          </cell>
          <cell r="BZ19">
            <v>0</v>
          </cell>
          <cell r="CA19">
            <v>0</v>
          </cell>
          <cell r="CB19">
            <v>671.71</v>
          </cell>
          <cell r="CD19">
            <v>347.47712924752278</v>
          </cell>
          <cell r="CE19">
            <v>0</v>
          </cell>
          <cell r="CF19">
            <v>0</v>
          </cell>
          <cell r="CG19">
            <v>38.778447624023542</v>
          </cell>
          <cell r="CH19">
            <v>184.91644317336846</v>
          </cell>
          <cell r="CI19">
            <v>141.1722598631126</v>
          </cell>
          <cell r="CJ19">
            <v>712.34427990802737</v>
          </cell>
          <cell r="CK19">
            <v>0</v>
          </cell>
          <cell r="CL19">
            <v>0</v>
          </cell>
          <cell r="CM19">
            <v>0</v>
          </cell>
          <cell r="CN19">
            <v>0</v>
          </cell>
          <cell r="CO19">
            <v>0</v>
          </cell>
          <cell r="CP19">
            <v>0</v>
          </cell>
          <cell r="CQ19">
            <v>712.34</v>
          </cell>
          <cell r="CS19">
            <v>359.64021867970303</v>
          </cell>
          <cell r="CT19">
            <v>0</v>
          </cell>
          <cell r="CU19">
            <v>0</v>
          </cell>
          <cell r="CV19">
            <v>40.09988438278689</v>
          </cell>
          <cell r="CW19">
            <v>197.50029967435816</v>
          </cell>
          <cell r="CX19">
            <v>146.86199927594708</v>
          </cell>
          <cell r="CY19">
            <v>744.10240201279521</v>
          </cell>
          <cell r="CZ19">
            <v>0</v>
          </cell>
          <cell r="DA19">
            <v>0</v>
          </cell>
          <cell r="DB19">
            <v>0</v>
          </cell>
          <cell r="DC19">
            <v>0</v>
          </cell>
          <cell r="DD19">
            <v>0</v>
          </cell>
          <cell r="DE19">
            <v>0</v>
          </cell>
          <cell r="DF19">
            <v>744.1</v>
          </cell>
          <cell r="DH19">
            <v>372.2290648943673</v>
          </cell>
          <cell r="DI19">
            <v>0</v>
          </cell>
          <cell r="DJ19">
            <v>0</v>
          </cell>
          <cell r="DK19">
            <v>41.280203296785331</v>
          </cell>
          <cell r="DL19">
            <v>195.53607075935736</v>
          </cell>
          <cell r="DM19">
            <v>155.5284246524001</v>
          </cell>
          <cell r="DN19">
            <v>764.57376360291005</v>
          </cell>
          <cell r="DO19">
            <v>0</v>
          </cell>
          <cell r="DP19">
            <v>0</v>
          </cell>
          <cell r="DQ19">
            <v>0</v>
          </cell>
          <cell r="DR19">
            <v>0</v>
          </cell>
          <cell r="DS19">
            <v>0</v>
          </cell>
          <cell r="DT19">
            <v>0</v>
          </cell>
          <cell r="DU19">
            <v>764.57</v>
          </cell>
        </row>
        <row r="20">
          <cell r="B20" t="str">
            <v>OTHER_17</v>
          </cell>
          <cell r="E20" t="str">
            <v>Service Costings</v>
          </cell>
          <cell r="G20" t="str">
            <v>Quoted Example Only</v>
          </cell>
          <cell r="I20" t="str">
            <v>Pre Connection Services</v>
          </cell>
          <cell r="J20" t="str">
            <v>Pre Connection Consultation Services</v>
          </cell>
          <cell r="K20" t="str">
            <v>Preparation of preliminary designs and planning reports for small or large customer connection, including project scope and estimates</v>
          </cell>
          <cell r="M20" t="str">
            <v>Large Customer Connection - Planning Report/Feasibility Report - Additional information provided by the Asset Management above and beyond NSC providing general connection enquiry services prior to the submission of an application for connection (requires engagement of Asset Management staff outside of the NSC)</v>
          </cell>
          <cell r="U20">
            <v>10</v>
          </cell>
          <cell r="V20">
            <v>10</v>
          </cell>
          <cell r="W20">
            <v>10</v>
          </cell>
          <cell r="X20">
            <v>10</v>
          </cell>
          <cell r="Y20">
            <v>10</v>
          </cell>
          <cell r="Z20">
            <v>10</v>
          </cell>
          <cell r="AA20">
            <v>10</v>
          </cell>
          <cell r="AJ20">
            <v>9478.8805339694263</v>
          </cell>
          <cell r="AK20">
            <v>9798.9252138605516</v>
          </cell>
          <cell r="AL20">
            <v>10391.755267438532</v>
          </cell>
          <cell r="AM20">
            <v>10855.046181641963</v>
          </cell>
          <cell r="AN20">
            <v>11153.684614820906</v>
          </cell>
          <cell r="AR20" t="str">
            <v>As per POA Costings</v>
          </cell>
        </row>
        <row r="21">
          <cell r="B21" t="str">
            <v>OTHER_28</v>
          </cell>
          <cell r="E21" t="str">
            <v>Service Costings</v>
          </cell>
          <cell r="G21" t="str">
            <v>N/A</v>
          </cell>
          <cell r="I21" t="str">
            <v>Pre Connection Services</v>
          </cell>
          <cell r="J21" t="str">
            <v>Pre Connection Consultation Services</v>
          </cell>
          <cell r="K21" t="str">
            <v>Customer build, own and operate consultation services.</v>
          </cell>
          <cell r="M21" t="str">
            <v>N/A</v>
          </cell>
          <cell r="U21">
            <v>0</v>
          </cell>
          <cell r="V21">
            <v>0</v>
          </cell>
          <cell r="W21">
            <v>0</v>
          </cell>
          <cell r="X21">
            <v>0</v>
          </cell>
          <cell r="Y21">
            <v>0</v>
          </cell>
          <cell r="Z21">
            <v>0</v>
          </cell>
          <cell r="AA21">
            <v>0</v>
          </cell>
          <cell r="AJ21">
            <v>0</v>
          </cell>
          <cell r="AK21">
            <v>0</v>
          </cell>
          <cell r="AL21">
            <v>0</v>
          </cell>
          <cell r="AM21">
            <v>0</v>
          </cell>
          <cell r="AN21">
            <v>0</v>
          </cell>
          <cell r="AR21" t="str">
            <v>N/A</v>
          </cell>
        </row>
        <row r="22">
          <cell r="B22">
            <v>100</v>
          </cell>
          <cell r="C22" t="str">
            <v>NCUP2MB</v>
          </cell>
          <cell r="D22" t="str">
            <v xml:space="preserve">PENSOREV00-0780-SALE               </v>
          </cell>
          <cell r="E22" t="str">
            <v>N/A</v>
          </cell>
          <cell r="F22" t="str">
            <v>DUOS</v>
          </cell>
          <cell r="G22" t="str">
            <v>DUOS</v>
          </cell>
          <cell r="H22" t="str">
            <v>Business Hours</v>
          </cell>
          <cell r="I22" t="str">
            <v>Connection Services</v>
          </cell>
          <cell r="J22" t="str">
            <v>Small Customer Connections</v>
          </cell>
          <cell r="K22" t="str">
            <v>New UG Permanent Supply - CT Metering</v>
          </cell>
          <cell r="M22" t="str">
            <v>New Connection Underground - CT Metering (business hours)</v>
          </cell>
          <cell r="N22" t="str">
            <v>TSP</v>
          </cell>
          <cell r="R22" t="str">
            <v>YES</v>
          </cell>
          <cell r="S22">
            <v>396</v>
          </cell>
          <cell r="T22">
            <v>310</v>
          </cell>
          <cell r="U22">
            <v>381</v>
          </cell>
          <cell r="V22">
            <v>381</v>
          </cell>
          <cell r="W22">
            <v>381</v>
          </cell>
          <cell r="X22">
            <v>381</v>
          </cell>
          <cell r="Y22">
            <v>381</v>
          </cell>
          <cell r="Z22">
            <v>381</v>
          </cell>
          <cell r="AA22">
            <v>381</v>
          </cell>
          <cell r="AC22" t="str">
            <v>na</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P22">
            <v>0</v>
          </cell>
          <cell r="AR22" t="str">
            <v>DUOS Service</v>
          </cell>
          <cell r="AT22">
            <v>0</v>
          </cell>
          <cell r="AU22">
            <v>0</v>
          </cell>
          <cell r="AV22">
            <v>0</v>
          </cell>
          <cell r="AW22">
            <v>0</v>
          </cell>
          <cell r="AX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row>
        <row r="23">
          <cell r="B23">
            <v>102</v>
          </cell>
          <cell r="C23" t="str">
            <v>NCOP1MB</v>
          </cell>
          <cell r="D23" t="str">
            <v xml:space="preserve">PENSOREV00-0780-SALE               </v>
          </cell>
          <cell r="E23" t="str">
            <v>N/A</v>
          </cell>
          <cell r="F23" t="str">
            <v>DUOS</v>
          </cell>
          <cell r="G23" t="str">
            <v>DUOS</v>
          </cell>
          <cell r="H23" t="str">
            <v>Business Hours</v>
          </cell>
          <cell r="I23" t="str">
            <v>Connection Services</v>
          </cell>
          <cell r="J23" t="str">
            <v>Small Customer Connections</v>
          </cell>
          <cell r="K23" t="str">
            <v>New OH Permanent Supply - No CT</v>
          </cell>
          <cell r="M23" t="str">
            <v>New Connection Overhead - No CT (business hours)</v>
          </cell>
          <cell r="N23" t="str">
            <v>TSP</v>
          </cell>
          <cell r="S23">
            <v>5914</v>
          </cell>
          <cell r="T23">
            <v>5310</v>
          </cell>
          <cell r="U23">
            <v>5174</v>
          </cell>
          <cell r="V23">
            <v>5174</v>
          </cell>
          <cell r="W23">
            <v>5174</v>
          </cell>
          <cell r="X23">
            <v>5174</v>
          </cell>
          <cell r="Y23">
            <v>5174</v>
          </cell>
          <cell r="Z23">
            <v>5174</v>
          </cell>
          <cell r="AA23">
            <v>5174</v>
          </cell>
          <cell r="AC23" t="str">
            <v>na</v>
          </cell>
          <cell r="AD23" t="str">
            <v>na</v>
          </cell>
          <cell r="AE23" t="str">
            <v>na</v>
          </cell>
          <cell r="AF23" t="str">
            <v>na</v>
          </cell>
          <cell r="AG23" t="str">
            <v>na</v>
          </cell>
          <cell r="AH23" t="str">
            <v>na</v>
          </cell>
          <cell r="AI23" t="str">
            <v>na</v>
          </cell>
          <cell r="AJ23" t="str">
            <v>na</v>
          </cell>
          <cell r="AK23" t="str">
            <v>na</v>
          </cell>
          <cell r="AL23" t="str">
            <v>na</v>
          </cell>
          <cell r="AM23" t="str">
            <v>na</v>
          </cell>
          <cell r="AN23" t="str">
            <v>na</v>
          </cell>
          <cell r="AP23">
            <v>0</v>
          </cell>
          <cell r="AR23" t="str">
            <v>DUOS Service</v>
          </cell>
          <cell r="AT23">
            <v>0</v>
          </cell>
          <cell r="AU23">
            <v>0</v>
          </cell>
          <cell r="AV23">
            <v>0</v>
          </cell>
          <cell r="AW23">
            <v>0</v>
          </cell>
          <cell r="AX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row>
        <row r="24">
          <cell r="B24">
            <v>104</v>
          </cell>
          <cell r="C24" t="str">
            <v>NCOP2MB</v>
          </cell>
          <cell r="D24" t="str">
            <v xml:space="preserve">PENSOREV00-0780-SALE               </v>
          </cell>
          <cell r="E24" t="str">
            <v>N/A</v>
          </cell>
          <cell r="F24" t="str">
            <v>DUOS</v>
          </cell>
          <cell r="G24" t="str">
            <v>DUOS</v>
          </cell>
          <cell r="H24" t="str">
            <v>Business Hours</v>
          </cell>
          <cell r="I24" t="str">
            <v>Connection Services</v>
          </cell>
          <cell r="J24" t="str">
            <v>Small Customer Connections</v>
          </cell>
          <cell r="K24" t="str">
            <v>New OH Permanent Supply - CT Metering</v>
          </cell>
          <cell r="M24" t="str">
            <v>New Connection Overhead - CT Metering (business hours)</v>
          </cell>
          <cell r="N24" t="str">
            <v>TSP</v>
          </cell>
          <cell r="R24" t="str">
            <v>YES</v>
          </cell>
          <cell r="S24">
            <v>68</v>
          </cell>
          <cell r="T24">
            <v>61</v>
          </cell>
          <cell r="U24">
            <v>67</v>
          </cell>
          <cell r="V24">
            <v>67</v>
          </cell>
          <cell r="W24">
            <v>67</v>
          </cell>
          <cell r="X24">
            <v>67</v>
          </cell>
          <cell r="Y24">
            <v>67</v>
          </cell>
          <cell r="Z24">
            <v>67</v>
          </cell>
          <cell r="AA24">
            <v>67</v>
          </cell>
          <cell r="AC24" t="str">
            <v>na</v>
          </cell>
          <cell r="AD24" t="str">
            <v>na</v>
          </cell>
          <cell r="AE24" t="str">
            <v>na</v>
          </cell>
          <cell r="AF24" t="str">
            <v>na</v>
          </cell>
          <cell r="AG24" t="str">
            <v>na</v>
          </cell>
          <cell r="AH24" t="str">
            <v>na</v>
          </cell>
          <cell r="AI24" t="str">
            <v>na</v>
          </cell>
          <cell r="AJ24" t="str">
            <v>na</v>
          </cell>
          <cell r="AK24" t="str">
            <v>na</v>
          </cell>
          <cell r="AL24" t="str">
            <v>na</v>
          </cell>
          <cell r="AM24" t="str">
            <v>na</v>
          </cell>
          <cell r="AN24" t="str">
            <v>na</v>
          </cell>
          <cell r="AP24">
            <v>0</v>
          </cell>
          <cell r="AR24" t="str">
            <v>DUOS Service</v>
          </cell>
          <cell r="AT24">
            <v>0</v>
          </cell>
          <cell r="AU24">
            <v>0</v>
          </cell>
          <cell r="AV24">
            <v>0</v>
          </cell>
          <cell r="AW24">
            <v>0</v>
          </cell>
          <cell r="AX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row>
        <row r="25">
          <cell r="B25">
            <v>106</v>
          </cell>
          <cell r="C25" t="str">
            <v>NCUP2MA</v>
          </cell>
          <cell r="D25" t="str">
            <v xml:space="preserve">PENSOREV00-0780-SALE               </v>
          </cell>
          <cell r="E25" t="str">
            <v>N/A</v>
          </cell>
          <cell r="F25" t="str">
            <v>DUOS</v>
          </cell>
          <cell r="G25" t="str">
            <v>DUOS</v>
          </cell>
          <cell r="H25" t="str">
            <v>After Hours</v>
          </cell>
          <cell r="I25" t="str">
            <v>Connection Services</v>
          </cell>
          <cell r="J25" t="str">
            <v>Small Customer Connections</v>
          </cell>
          <cell r="K25" t="str">
            <v>New UG Permanent Supply - CT Metering</v>
          </cell>
          <cell r="M25" t="str">
            <v>New Connection Underground - CT Metering (after hours)</v>
          </cell>
          <cell r="N25" t="str">
            <v>TSP</v>
          </cell>
          <cell r="O25" t="str">
            <v>YES</v>
          </cell>
          <cell r="R25" t="str">
            <v>YES</v>
          </cell>
          <cell r="S25">
            <v>0</v>
          </cell>
          <cell r="T25">
            <v>0</v>
          </cell>
          <cell r="U25">
            <v>0</v>
          </cell>
          <cell r="V25">
            <v>0</v>
          </cell>
          <cell r="W25">
            <v>0</v>
          </cell>
          <cell r="X25">
            <v>0</v>
          </cell>
          <cell r="Y25">
            <v>0</v>
          </cell>
          <cell r="Z25">
            <v>0</v>
          </cell>
          <cell r="AA25">
            <v>0</v>
          </cell>
          <cell r="AC25" t="str">
            <v>na</v>
          </cell>
          <cell r="AD25" t="str">
            <v>na</v>
          </cell>
          <cell r="AE25" t="str">
            <v>na</v>
          </cell>
          <cell r="AF25" t="str">
            <v>na</v>
          </cell>
          <cell r="AG25" t="str">
            <v>na</v>
          </cell>
          <cell r="AH25" t="str">
            <v>na</v>
          </cell>
          <cell r="AI25" t="str">
            <v>na</v>
          </cell>
          <cell r="AJ25" t="str">
            <v>na</v>
          </cell>
          <cell r="AK25" t="str">
            <v>na</v>
          </cell>
          <cell r="AL25" t="str">
            <v>na</v>
          </cell>
          <cell r="AM25" t="str">
            <v>na</v>
          </cell>
          <cell r="AN25" t="str">
            <v>na</v>
          </cell>
          <cell r="AP25">
            <v>0</v>
          </cell>
          <cell r="AR25" t="str">
            <v>DUOS Service</v>
          </cell>
          <cell r="AT25">
            <v>0</v>
          </cell>
          <cell r="AU25">
            <v>0</v>
          </cell>
          <cell r="AV25">
            <v>0</v>
          </cell>
          <cell r="AW25">
            <v>0</v>
          </cell>
          <cell r="AX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row>
        <row r="26">
          <cell r="B26">
            <v>108</v>
          </cell>
          <cell r="C26" t="str">
            <v>NCOP1MA</v>
          </cell>
          <cell r="D26" t="str">
            <v xml:space="preserve">PENSOREV00-0780-SALE               </v>
          </cell>
          <cell r="E26" t="str">
            <v>N/A</v>
          </cell>
          <cell r="F26" t="str">
            <v>DUOS</v>
          </cell>
          <cell r="G26" t="str">
            <v>DUOS</v>
          </cell>
          <cell r="H26" t="str">
            <v>After Hours</v>
          </cell>
          <cell r="I26" t="str">
            <v>Connection Services</v>
          </cell>
          <cell r="J26" t="str">
            <v>Small Customer Connections</v>
          </cell>
          <cell r="K26" t="str">
            <v>New OH Permanent Supply - No CT</v>
          </cell>
          <cell r="M26" t="str">
            <v>New Connection Overhead - No CT (after hours)</v>
          </cell>
          <cell r="N26" t="str">
            <v>TSP</v>
          </cell>
          <cell r="O26" t="str">
            <v>YES</v>
          </cell>
          <cell r="S26">
            <v>0</v>
          </cell>
          <cell r="T26">
            <v>1</v>
          </cell>
          <cell r="U26">
            <v>0</v>
          </cell>
          <cell r="V26">
            <v>0</v>
          </cell>
          <cell r="W26">
            <v>0</v>
          </cell>
          <cell r="X26">
            <v>0</v>
          </cell>
          <cell r="Y26">
            <v>0</v>
          </cell>
          <cell r="Z26">
            <v>0</v>
          </cell>
          <cell r="AA26">
            <v>0</v>
          </cell>
          <cell r="AC26" t="str">
            <v>na</v>
          </cell>
          <cell r="AD26" t="str">
            <v>na</v>
          </cell>
          <cell r="AE26" t="str">
            <v>na</v>
          </cell>
          <cell r="AF26" t="str">
            <v>na</v>
          </cell>
          <cell r="AG26" t="str">
            <v>na</v>
          </cell>
          <cell r="AH26" t="str">
            <v>na</v>
          </cell>
          <cell r="AI26" t="str">
            <v>na</v>
          </cell>
          <cell r="AJ26" t="str">
            <v>na</v>
          </cell>
          <cell r="AK26" t="str">
            <v>na</v>
          </cell>
          <cell r="AL26" t="str">
            <v>na</v>
          </cell>
          <cell r="AM26" t="str">
            <v>na</v>
          </cell>
          <cell r="AN26" t="str">
            <v>na</v>
          </cell>
          <cell r="AP26">
            <v>0</v>
          </cell>
          <cell r="AR26" t="str">
            <v>DUOS Service</v>
          </cell>
          <cell r="AT26">
            <v>0</v>
          </cell>
          <cell r="AU26">
            <v>0</v>
          </cell>
          <cell r="AV26">
            <v>0</v>
          </cell>
          <cell r="AW26">
            <v>0</v>
          </cell>
          <cell r="AX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row>
        <row r="27">
          <cell r="B27">
            <v>110</v>
          </cell>
          <cell r="C27" t="str">
            <v>NCOP2MA</v>
          </cell>
          <cell r="D27" t="str">
            <v xml:space="preserve">PENSOREV00-0780-SALE               </v>
          </cell>
          <cell r="E27" t="str">
            <v>N/A</v>
          </cell>
          <cell r="F27" t="str">
            <v>DUOS</v>
          </cell>
          <cell r="G27" t="str">
            <v>DUOS</v>
          </cell>
          <cell r="H27" t="str">
            <v>After Hours</v>
          </cell>
          <cell r="I27" t="str">
            <v>Connection Services</v>
          </cell>
          <cell r="J27" t="str">
            <v>Small Customer Connections</v>
          </cell>
          <cell r="K27" t="str">
            <v>New OH Permanent Supply - CT Metering</v>
          </cell>
          <cell r="M27" t="str">
            <v>New Connection Overhead - CT Metering (after hours)</v>
          </cell>
          <cell r="N27" t="str">
            <v>TSP</v>
          </cell>
          <cell r="O27" t="str">
            <v>YES</v>
          </cell>
          <cell r="R27" t="str">
            <v>YES</v>
          </cell>
          <cell r="S27">
            <v>1</v>
          </cell>
          <cell r="T27">
            <v>0</v>
          </cell>
          <cell r="U27">
            <v>0</v>
          </cell>
          <cell r="V27">
            <v>0</v>
          </cell>
          <cell r="W27">
            <v>0</v>
          </cell>
          <cell r="X27">
            <v>0</v>
          </cell>
          <cell r="Y27">
            <v>0</v>
          </cell>
          <cell r="Z27">
            <v>0</v>
          </cell>
          <cell r="AA27">
            <v>0</v>
          </cell>
          <cell r="AC27" t="str">
            <v>na</v>
          </cell>
          <cell r="AD27" t="str">
            <v>na</v>
          </cell>
          <cell r="AE27" t="str">
            <v>na</v>
          </cell>
          <cell r="AF27" t="str">
            <v>na</v>
          </cell>
          <cell r="AG27" t="str">
            <v>na</v>
          </cell>
          <cell r="AH27" t="str">
            <v>na</v>
          </cell>
          <cell r="AI27" t="str">
            <v>na</v>
          </cell>
          <cell r="AJ27" t="str">
            <v>na</v>
          </cell>
          <cell r="AK27" t="str">
            <v>na</v>
          </cell>
          <cell r="AL27" t="str">
            <v>na</v>
          </cell>
          <cell r="AM27" t="str">
            <v>na</v>
          </cell>
          <cell r="AN27" t="str">
            <v>na</v>
          </cell>
          <cell r="AP27">
            <v>0</v>
          </cell>
          <cell r="AR27" t="str">
            <v>DUOS Service</v>
          </cell>
          <cell r="AT27">
            <v>0</v>
          </cell>
          <cell r="AU27">
            <v>0</v>
          </cell>
          <cell r="AV27">
            <v>0</v>
          </cell>
          <cell r="AW27">
            <v>0</v>
          </cell>
          <cell r="AX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row>
        <row r="28">
          <cell r="B28">
            <v>112</v>
          </cell>
          <cell r="C28" t="str">
            <v>NCOP1MT</v>
          </cell>
          <cell r="D28" t="str">
            <v xml:space="preserve">PENSOREV00-0780-SALE               </v>
          </cell>
          <cell r="E28" t="str">
            <v>N/A</v>
          </cell>
          <cell r="F28" t="str">
            <v>DUOS</v>
          </cell>
          <cell r="G28" t="str">
            <v>DUOS</v>
          </cell>
          <cell r="H28" t="str">
            <v>Anytime</v>
          </cell>
          <cell r="I28" t="str">
            <v>Connection Services</v>
          </cell>
          <cell r="J28" t="str">
            <v>Small Customer Connections</v>
          </cell>
          <cell r="K28" t="str">
            <v>New OH Permanent Supply - No CT</v>
          </cell>
          <cell r="M28" t="str">
            <v>New Connection Overhead - No CT (anytime)</v>
          </cell>
          <cell r="N28" t="str">
            <v>TSP</v>
          </cell>
          <cell r="O28" t="str">
            <v>YES</v>
          </cell>
          <cell r="S28">
            <v>0</v>
          </cell>
          <cell r="T28">
            <v>0</v>
          </cell>
          <cell r="U28">
            <v>3</v>
          </cell>
          <cell r="V28">
            <v>3</v>
          </cell>
          <cell r="W28">
            <v>3</v>
          </cell>
          <cell r="X28">
            <v>3</v>
          </cell>
          <cell r="Y28">
            <v>3</v>
          </cell>
          <cell r="Z28">
            <v>3</v>
          </cell>
          <cell r="AA28">
            <v>3</v>
          </cell>
          <cell r="AC28" t="str">
            <v>na</v>
          </cell>
          <cell r="AD28" t="str">
            <v>na</v>
          </cell>
          <cell r="AE28" t="str">
            <v>na</v>
          </cell>
          <cell r="AF28" t="str">
            <v>na</v>
          </cell>
          <cell r="AG28" t="str">
            <v>na</v>
          </cell>
          <cell r="AH28" t="str">
            <v>na</v>
          </cell>
          <cell r="AI28" t="str">
            <v>na</v>
          </cell>
          <cell r="AJ28" t="str">
            <v>na</v>
          </cell>
          <cell r="AK28" t="str">
            <v>na</v>
          </cell>
          <cell r="AL28" t="str">
            <v>na</v>
          </cell>
          <cell r="AM28" t="str">
            <v>na</v>
          </cell>
          <cell r="AN28" t="str">
            <v>na</v>
          </cell>
          <cell r="AP28">
            <v>0</v>
          </cell>
          <cell r="AR28" t="str">
            <v>DUOS Service</v>
          </cell>
          <cell r="AT28">
            <v>0</v>
          </cell>
          <cell r="AU28">
            <v>0</v>
          </cell>
          <cell r="AV28">
            <v>0</v>
          </cell>
          <cell r="AW28">
            <v>0</v>
          </cell>
          <cell r="AX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row>
        <row r="29">
          <cell r="B29">
            <v>114</v>
          </cell>
          <cell r="C29" t="str">
            <v>NCOP2MT</v>
          </cell>
          <cell r="D29" t="str">
            <v xml:space="preserve">PENSOREV00-0780-SALE               </v>
          </cell>
          <cell r="E29" t="str">
            <v>N/A</v>
          </cell>
          <cell r="F29" t="str">
            <v>DUOS</v>
          </cell>
          <cell r="G29" t="str">
            <v>DUOS</v>
          </cell>
          <cell r="H29" t="str">
            <v>Anytime</v>
          </cell>
          <cell r="I29" t="str">
            <v>Connection Services</v>
          </cell>
          <cell r="J29" t="str">
            <v>Small Customer Connections</v>
          </cell>
          <cell r="K29" t="str">
            <v>New OH Permanent Supply - CT Metering</v>
          </cell>
          <cell r="M29" t="str">
            <v>New Connection Overhead - CT Metering (anytime)</v>
          </cell>
          <cell r="N29" t="str">
            <v>TSP</v>
          </cell>
          <cell r="O29" t="str">
            <v>YES</v>
          </cell>
          <cell r="R29" t="str">
            <v>YES</v>
          </cell>
          <cell r="S29">
            <v>0</v>
          </cell>
          <cell r="T29">
            <v>0</v>
          </cell>
          <cell r="U29">
            <v>3</v>
          </cell>
          <cell r="V29">
            <v>3</v>
          </cell>
          <cell r="W29">
            <v>3</v>
          </cell>
          <cell r="X29">
            <v>3</v>
          </cell>
          <cell r="Y29">
            <v>3</v>
          </cell>
          <cell r="Z29">
            <v>3</v>
          </cell>
          <cell r="AA29">
            <v>3</v>
          </cell>
          <cell r="AC29" t="str">
            <v>na</v>
          </cell>
          <cell r="AD29" t="str">
            <v>na</v>
          </cell>
          <cell r="AE29" t="str">
            <v>na</v>
          </cell>
          <cell r="AF29" t="str">
            <v>na</v>
          </cell>
          <cell r="AG29" t="str">
            <v>na</v>
          </cell>
          <cell r="AH29" t="str">
            <v>na</v>
          </cell>
          <cell r="AI29" t="str">
            <v>na</v>
          </cell>
          <cell r="AJ29" t="str">
            <v>na</v>
          </cell>
          <cell r="AK29" t="str">
            <v>na</v>
          </cell>
          <cell r="AL29" t="str">
            <v>na</v>
          </cell>
          <cell r="AM29" t="str">
            <v>na</v>
          </cell>
          <cell r="AN29" t="str">
            <v>na</v>
          </cell>
          <cell r="AP29">
            <v>0</v>
          </cell>
          <cell r="AR29" t="str">
            <v>DUOS Service</v>
          </cell>
          <cell r="AT29">
            <v>0</v>
          </cell>
          <cell r="AU29">
            <v>0</v>
          </cell>
          <cell r="AV29">
            <v>0</v>
          </cell>
          <cell r="AW29">
            <v>0</v>
          </cell>
          <cell r="AX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row>
        <row r="30">
          <cell r="B30">
            <v>116</v>
          </cell>
          <cell r="C30" t="str">
            <v>NCUP1MT</v>
          </cell>
          <cell r="D30" t="str">
            <v xml:space="preserve">PENSOREV00-0780-SALE               </v>
          </cell>
          <cell r="E30" t="str">
            <v>N/A</v>
          </cell>
          <cell r="F30" t="str">
            <v>DUOS</v>
          </cell>
          <cell r="G30" t="str">
            <v>DUOS</v>
          </cell>
          <cell r="H30" t="str">
            <v>Anytime</v>
          </cell>
          <cell r="I30" t="str">
            <v>Connection Services</v>
          </cell>
          <cell r="J30" t="str">
            <v>Small Customer Connections</v>
          </cell>
          <cell r="K30" t="str">
            <v>New UG Permanent Supply - No CT</v>
          </cell>
          <cell r="M30" t="str">
            <v>New Connection Underground - No CT (anytime)</v>
          </cell>
          <cell r="N30" t="str">
            <v>TSP</v>
          </cell>
          <cell r="O30" t="str">
            <v>YES</v>
          </cell>
          <cell r="S30">
            <v>1</v>
          </cell>
          <cell r="T30">
            <v>0</v>
          </cell>
          <cell r="U30">
            <v>4</v>
          </cell>
          <cell r="V30">
            <v>4</v>
          </cell>
          <cell r="W30">
            <v>4</v>
          </cell>
          <cell r="X30">
            <v>4</v>
          </cell>
          <cell r="Y30">
            <v>4</v>
          </cell>
          <cell r="Z30">
            <v>4</v>
          </cell>
          <cell r="AA30">
            <v>4</v>
          </cell>
          <cell r="AC30" t="str">
            <v>na</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P30">
            <v>0</v>
          </cell>
          <cell r="AR30" t="str">
            <v>DUOS Service</v>
          </cell>
          <cell r="AT30">
            <v>0</v>
          </cell>
          <cell r="AU30">
            <v>0</v>
          </cell>
          <cell r="AV30">
            <v>0</v>
          </cell>
          <cell r="AW30">
            <v>0</v>
          </cell>
          <cell r="AX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row>
        <row r="31">
          <cell r="B31">
            <v>118</v>
          </cell>
          <cell r="C31" t="str">
            <v>NCUP2MT</v>
          </cell>
          <cell r="D31" t="str">
            <v xml:space="preserve">PENSOREV00-0780-SALE               </v>
          </cell>
          <cell r="E31" t="str">
            <v>N/A</v>
          </cell>
          <cell r="F31" t="str">
            <v>DUOS</v>
          </cell>
          <cell r="G31" t="str">
            <v>DUOS</v>
          </cell>
          <cell r="H31" t="str">
            <v>Anytime</v>
          </cell>
          <cell r="I31" t="str">
            <v>Connection Services</v>
          </cell>
          <cell r="J31" t="str">
            <v>Small Customer Connections</v>
          </cell>
          <cell r="K31" t="str">
            <v>New UG Permanent Supply - CT Metering</v>
          </cell>
          <cell r="M31" t="str">
            <v>New Connection Underground - CT Metering (anytime)</v>
          </cell>
          <cell r="N31" t="str">
            <v>TSP</v>
          </cell>
          <cell r="O31" t="str">
            <v>YES</v>
          </cell>
          <cell r="R31" t="str">
            <v>YES</v>
          </cell>
          <cell r="S31">
            <v>0</v>
          </cell>
          <cell r="T31">
            <v>1</v>
          </cell>
          <cell r="U31">
            <v>22</v>
          </cell>
          <cell r="V31">
            <v>22</v>
          </cell>
          <cell r="W31">
            <v>22</v>
          </cell>
          <cell r="X31">
            <v>22</v>
          </cell>
          <cell r="Y31">
            <v>22</v>
          </cell>
          <cell r="Z31">
            <v>22</v>
          </cell>
          <cell r="AA31">
            <v>22</v>
          </cell>
          <cell r="AC31" t="str">
            <v>na</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P31">
            <v>0</v>
          </cell>
          <cell r="AR31" t="str">
            <v>DUOS Service</v>
          </cell>
          <cell r="AT31">
            <v>0</v>
          </cell>
          <cell r="AU31">
            <v>0</v>
          </cell>
          <cell r="AV31">
            <v>0</v>
          </cell>
          <cell r="AW31">
            <v>0</v>
          </cell>
          <cell r="AX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row>
        <row r="32">
          <cell r="B32">
            <v>516</v>
          </cell>
          <cell r="C32" t="str">
            <v>AAICL</v>
          </cell>
          <cell r="D32" t="str">
            <v xml:space="preserve">PENSOREV00-0780-SALE               </v>
          </cell>
          <cell r="E32" t="str">
            <v>N/A</v>
          </cell>
          <cell r="F32" t="str">
            <v>DUOS</v>
          </cell>
          <cell r="G32" t="str">
            <v>DUOS</v>
          </cell>
          <cell r="I32" t="str">
            <v>Connection Services</v>
          </cell>
          <cell r="J32" t="str">
            <v>Small Customer Connections</v>
          </cell>
          <cell r="K32" t="str">
            <v>Install Control Load</v>
          </cell>
          <cell r="M32" t="str">
            <v>Install Control Load</v>
          </cell>
          <cell r="N32" t="str">
            <v>TSP</v>
          </cell>
          <cell r="S32">
            <v>7725</v>
          </cell>
          <cell r="T32">
            <v>5987</v>
          </cell>
          <cell r="U32">
            <v>4078</v>
          </cell>
          <cell r="V32">
            <v>4078</v>
          </cell>
          <cell r="W32">
            <v>4078</v>
          </cell>
          <cell r="X32">
            <v>4078</v>
          </cell>
          <cell r="Y32">
            <v>4078</v>
          </cell>
          <cell r="Z32">
            <v>4078</v>
          </cell>
          <cell r="AA32">
            <v>4078</v>
          </cell>
          <cell r="AC32" t="str">
            <v>na</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P32">
            <v>0</v>
          </cell>
          <cell r="AR32" t="str">
            <v>DUOS Service - please note this also gives rise to a component of the MSC (ie material cost of the metetr)</v>
          </cell>
          <cell r="AT32">
            <v>0</v>
          </cell>
          <cell r="AU32">
            <v>0</v>
          </cell>
          <cell r="AV32">
            <v>0</v>
          </cell>
          <cell r="AW32">
            <v>0</v>
          </cell>
          <cell r="AX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row>
        <row r="33">
          <cell r="B33">
            <v>518</v>
          </cell>
          <cell r="C33" t="str">
            <v>AAIHW</v>
          </cell>
          <cell r="D33" t="str">
            <v xml:space="preserve">PENSOREV00-0780-SALE               </v>
          </cell>
          <cell r="E33" t="str">
            <v>N/A</v>
          </cell>
          <cell r="F33" t="str">
            <v>DUOS</v>
          </cell>
          <cell r="G33" t="str">
            <v>DUOS</v>
          </cell>
          <cell r="I33" t="str">
            <v>Connection Services</v>
          </cell>
          <cell r="J33" t="str">
            <v>Small Customer Connections</v>
          </cell>
          <cell r="K33" t="str">
            <v>Install Hot Water</v>
          </cell>
          <cell r="M33" t="str">
            <v>Install Hot Water</v>
          </cell>
          <cell r="N33" t="str">
            <v>TSP</v>
          </cell>
          <cell r="S33">
            <v>2522</v>
          </cell>
          <cell r="T33">
            <v>1974</v>
          </cell>
          <cell r="U33">
            <v>2467</v>
          </cell>
          <cell r="V33">
            <v>2467</v>
          </cell>
          <cell r="W33">
            <v>2467</v>
          </cell>
          <cell r="X33">
            <v>2467</v>
          </cell>
          <cell r="Y33">
            <v>2467</v>
          </cell>
          <cell r="Z33">
            <v>2467</v>
          </cell>
          <cell r="AA33">
            <v>2467</v>
          </cell>
          <cell r="AC33" t="str">
            <v>na</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P33">
            <v>0</v>
          </cell>
          <cell r="AR33" t="str">
            <v>DUOS Service - please note this also gives rise to a component of the MSC (ie material cost of the metetr)</v>
          </cell>
          <cell r="AT33">
            <v>0</v>
          </cell>
          <cell r="AU33">
            <v>0</v>
          </cell>
          <cell r="AV33">
            <v>0</v>
          </cell>
          <cell r="AW33">
            <v>0</v>
          </cell>
          <cell r="AX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row>
        <row r="34">
          <cell r="B34">
            <v>132</v>
          </cell>
          <cell r="C34" t="str">
            <v>NCTP1MA</v>
          </cell>
          <cell r="E34" t="str">
            <v>N/A</v>
          </cell>
          <cell r="F34" t="str">
            <v>DUOS</v>
          </cell>
          <cell r="G34" t="str">
            <v>DUOS</v>
          </cell>
          <cell r="H34" t="str">
            <v>After Hours</v>
          </cell>
          <cell r="I34" t="str">
            <v>Connection Services</v>
          </cell>
          <cell r="J34" t="str">
            <v>Small Customer Connections</v>
          </cell>
          <cell r="K34" t="str">
            <v>Temp / Perm - No CT</v>
          </cell>
          <cell r="M34" t="str">
            <v>New Temporay Connection at Permanent supply location - No CT (after hours)</v>
          </cell>
          <cell r="N34" t="str">
            <v>TSP</v>
          </cell>
          <cell r="O34" t="str">
            <v>YES</v>
          </cell>
          <cell r="S34">
            <v>0</v>
          </cell>
          <cell r="T34">
            <v>0</v>
          </cell>
          <cell r="U34">
            <v>0</v>
          </cell>
          <cell r="V34">
            <v>0</v>
          </cell>
          <cell r="W34">
            <v>0</v>
          </cell>
          <cell r="X34">
            <v>0</v>
          </cell>
          <cell r="Y34">
            <v>0</v>
          </cell>
          <cell r="Z34">
            <v>0</v>
          </cell>
          <cell r="AA34">
            <v>0</v>
          </cell>
          <cell r="AC34" t="str">
            <v>na</v>
          </cell>
          <cell r="AD34" t="str">
            <v>na</v>
          </cell>
          <cell r="AE34" t="str">
            <v>na</v>
          </cell>
          <cell r="AF34" t="str">
            <v>na</v>
          </cell>
          <cell r="AG34" t="str">
            <v>na</v>
          </cell>
          <cell r="AH34" t="str">
            <v>na</v>
          </cell>
          <cell r="AI34" t="str">
            <v>na</v>
          </cell>
          <cell r="AJ34" t="str">
            <v>na</v>
          </cell>
          <cell r="AK34" t="str">
            <v>na</v>
          </cell>
          <cell r="AL34" t="str">
            <v>na</v>
          </cell>
          <cell r="AM34" t="str">
            <v>na</v>
          </cell>
          <cell r="AN34" t="str">
            <v>na</v>
          </cell>
          <cell r="AP34">
            <v>0</v>
          </cell>
          <cell r="AR34" t="str">
            <v>DUOS Service</v>
          </cell>
          <cell r="AT34">
            <v>0</v>
          </cell>
          <cell r="AU34">
            <v>0</v>
          </cell>
          <cell r="AV34">
            <v>0</v>
          </cell>
          <cell r="AW34">
            <v>0</v>
          </cell>
          <cell r="AX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row>
        <row r="35">
          <cell r="B35">
            <v>134</v>
          </cell>
          <cell r="C35" t="str">
            <v>NCTP2MA</v>
          </cell>
          <cell r="E35" t="str">
            <v>N/A</v>
          </cell>
          <cell r="F35" t="str">
            <v>DUOS</v>
          </cell>
          <cell r="G35" t="str">
            <v>DUOS</v>
          </cell>
          <cell r="H35" t="str">
            <v>After Hours</v>
          </cell>
          <cell r="I35" t="str">
            <v>Connection Services</v>
          </cell>
          <cell r="J35" t="str">
            <v>Small Customer Connections</v>
          </cell>
          <cell r="K35" t="str">
            <v>Temp / Perm - CT Metering</v>
          </cell>
          <cell r="M35" t="str">
            <v>New Temporay Connection at Permanent supply location - CT Metering (after hours)</v>
          </cell>
          <cell r="N35" t="str">
            <v>TSP</v>
          </cell>
          <cell r="O35" t="str">
            <v>YES</v>
          </cell>
          <cell r="R35" t="str">
            <v>YES</v>
          </cell>
          <cell r="S35">
            <v>0</v>
          </cell>
          <cell r="T35">
            <v>0</v>
          </cell>
          <cell r="U35">
            <v>0</v>
          </cell>
          <cell r="V35">
            <v>0</v>
          </cell>
          <cell r="W35">
            <v>0</v>
          </cell>
          <cell r="X35">
            <v>0</v>
          </cell>
          <cell r="Y35">
            <v>0</v>
          </cell>
          <cell r="Z35">
            <v>0</v>
          </cell>
          <cell r="AA35">
            <v>0</v>
          </cell>
          <cell r="AC35" t="str">
            <v>na</v>
          </cell>
          <cell r="AD35" t="str">
            <v>na</v>
          </cell>
          <cell r="AE35" t="str">
            <v>na</v>
          </cell>
          <cell r="AF35" t="str">
            <v>na</v>
          </cell>
          <cell r="AG35" t="str">
            <v>na</v>
          </cell>
          <cell r="AH35" t="str">
            <v>na</v>
          </cell>
          <cell r="AI35" t="str">
            <v>na</v>
          </cell>
          <cell r="AJ35" t="str">
            <v>na</v>
          </cell>
          <cell r="AK35" t="str">
            <v>na</v>
          </cell>
          <cell r="AL35" t="str">
            <v>na</v>
          </cell>
          <cell r="AM35" t="str">
            <v>na</v>
          </cell>
          <cell r="AN35" t="str">
            <v>na</v>
          </cell>
          <cell r="AP35">
            <v>0</v>
          </cell>
          <cell r="AR35" t="str">
            <v>DUOS Service</v>
          </cell>
          <cell r="AT35">
            <v>0</v>
          </cell>
          <cell r="AU35">
            <v>0</v>
          </cell>
          <cell r="AV35">
            <v>0</v>
          </cell>
          <cell r="AW35">
            <v>0</v>
          </cell>
          <cell r="AX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row>
        <row r="36">
          <cell r="B36">
            <v>136</v>
          </cell>
          <cell r="C36" t="str">
            <v>NCTP1MT</v>
          </cell>
          <cell r="E36" t="str">
            <v>N/A</v>
          </cell>
          <cell r="F36" t="str">
            <v>DUOS</v>
          </cell>
          <cell r="G36" t="str">
            <v>DUOS</v>
          </cell>
          <cell r="H36" t="str">
            <v>Anytime</v>
          </cell>
          <cell r="I36" t="str">
            <v>Connection Services</v>
          </cell>
          <cell r="J36" t="str">
            <v>Small Customer Connections</v>
          </cell>
          <cell r="K36" t="str">
            <v>Temp / Perm - No CT</v>
          </cell>
          <cell r="M36" t="str">
            <v>New Temporay Connection at Permanent supply location - No CT (anytime)</v>
          </cell>
          <cell r="N36" t="str">
            <v>TSP</v>
          </cell>
          <cell r="O36" t="str">
            <v>YES</v>
          </cell>
          <cell r="S36">
            <v>0</v>
          </cell>
          <cell r="T36">
            <v>0</v>
          </cell>
          <cell r="U36">
            <v>0</v>
          </cell>
          <cell r="V36">
            <v>0</v>
          </cell>
          <cell r="W36">
            <v>0</v>
          </cell>
          <cell r="X36">
            <v>0</v>
          </cell>
          <cell r="Y36">
            <v>0</v>
          </cell>
          <cell r="Z36">
            <v>0</v>
          </cell>
          <cell r="AA36">
            <v>0</v>
          </cell>
          <cell r="AC36" t="str">
            <v>na</v>
          </cell>
          <cell r="AD36" t="str">
            <v>na</v>
          </cell>
          <cell r="AE36" t="str">
            <v>na</v>
          </cell>
          <cell r="AF36" t="str">
            <v>na</v>
          </cell>
          <cell r="AG36" t="str">
            <v>na</v>
          </cell>
          <cell r="AH36" t="str">
            <v>na</v>
          </cell>
          <cell r="AI36" t="str">
            <v>na</v>
          </cell>
          <cell r="AJ36" t="str">
            <v>na</v>
          </cell>
          <cell r="AK36" t="str">
            <v>na</v>
          </cell>
          <cell r="AL36" t="str">
            <v>na</v>
          </cell>
          <cell r="AM36" t="str">
            <v>na</v>
          </cell>
          <cell r="AN36" t="str">
            <v>na</v>
          </cell>
          <cell r="AP36">
            <v>0</v>
          </cell>
          <cell r="AR36" t="str">
            <v>DUOS Service</v>
          </cell>
          <cell r="AT36">
            <v>0</v>
          </cell>
          <cell r="AU36">
            <v>0</v>
          </cell>
          <cell r="AV36">
            <v>0</v>
          </cell>
          <cell r="AW36">
            <v>0</v>
          </cell>
          <cell r="AX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row>
        <row r="37">
          <cell r="B37">
            <v>138</v>
          </cell>
          <cell r="C37" t="str">
            <v>NCTP2MT</v>
          </cell>
          <cell r="E37" t="str">
            <v>N/A</v>
          </cell>
          <cell r="F37" t="str">
            <v>DUOS</v>
          </cell>
          <cell r="G37" t="str">
            <v>DUOS</v>
          </cell>
          <cell r="H37" t="str">
            <v>Anytime</v>
          </cell>
          <cell r="I37" t="str">
            <v>Connection Services</v>
          </cell>
          <cell r="J37" t="str">
            <v>Small Customer Connections</v>
          </cell>
          <cell r="K37" t="str">
            <v>Temp / Perm - CT Metering</v>
          </cell>
          <cell r="M37" t="str">
            <v>New Temporay Connection at Permanent supply location - CT Metering (anytime)</v>
          </cell>
          <cell r="N37" t="str">
            <v>TSP</v>
          </cell>
          <cell r="O37" t="str">
            <v>YES</v>
          </cell>
          <cell r="R37" t="str">
            <v>YES</v>
          </cell>
          <cell r="S37">
            <v>0</v>
          </cell>
          <cell r="T37">
            <v>0</v>
          </cell>
          <cell r="U37">
            <v>0</v>
          </cell>
          <cell r="V37">
            <v>0</v>
          </cell>
          <cell r="W37">
            <v>0</v>
          </cell>
          <cell r="X37">
            <v>0</v>
          </cell>
          <cell r="Y37">
            <v>0</v>
          </cell>
          <cell r="Z37">
            <v>0</v>
          </cell>
          <cell r="AA37">
            <v>0</v>
          </cell>
          <cell r="AC37" t="str">
            <v>na</v>
          </cell>
          <cell r="AD37" t="str">
            <v>na</v>
          </cell>
          <cell r="AE37" t="str">
            <v>na</v>
          </cell>
          <cell r="AF37" t="str">
            <v>na</v>
          </cell>
          <cell r="AG37" t="str">
            <v>na</v>
          </cell>
          <cell r="AH37" t="str">
            <v>na</v>
          </cell>
          <cell r="AI37" t="str">
            <v>na</v>
          </cell>
          <cell r="AJ37" t="str">
            <v>na</v>
          </cell>
          <cell r="AK37" t="str">
            <v>na</v>
          </cell>
          <cell r="AL37" t="str">
            <v>na</v>
          </cell>
          <cell r="AM37" t="str">
            <v>na</v>
          </cell>
          <cell r="AN37" t="str">
            <v>na</v>
          </cell>
          <cell r="AP37">
            <v>0</v>
          </cell>
          <cell r="AR37" t="str">
            <v>DUOS Service</v>
          </cell>
          <cell r="AT37">
            <v>0</v>
          </cell>
          <cell r="AU37">
            <v>0</v>
          </cell>
          <cell r="AV37">
            <v>0</v>
          </cell>
          <cell r="AW37">
            <v>0</v>
          </cell>
          <cell r="AX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row>
        <row r="38">
          <cell r="B38">
            <v>148</v>
          </cell>
          <cell r="C38" t="str">
            <v>NCTP1MB</v>
          </cell>
          <cell r="D38" t="str">
            <v xml:space="preserve">PENSOREV00-0780-SALE               </v>
          </cell>
          <cell r="E38" t="str">
            <v>N/A</v>
          </cell>
          <cell r="F38" t="str">
            <v>DUOS</v>
          </cell>
          <cell r="G38" t="str">
            <v>DUOS</v>
          </cell>
          <cell r="H38" t="str">
            <v>Business Hours</v>
          </cell>
          <cell r="I38" t="str">
            <v>Connection Services</v>
          </cell>
          <cell r="J38" t="str">
            <v>Small Customer Connections</v>
          </cell>
          <cell r="K38" t="str">
            <v>Temp / Perm - No CT</v>
          </cell>
          <cell r="M38" t="str">
            <v>New Temporay Connection at Permanent supply location - No CT (business hours)</v>
          </cell>
          <cell r="N38" t="str">
            <v>TSP</v>
          </cell>
          <cell r="S38">
            <v>6</v>
          </cell>
          <cell r="T38">
            <v>0</v>
          </cell>
          <cell r="U38">
            <v>78</v>
          </cell>
          <cell r="V38">
            <v>78</v>
          </cell>
          <cell r="W38">
            <v>78</v>
          </cell>
          <cell r="X38">
            <v>78</v>
          </cell>
          <cell r="Y38">
            <v>78</v>
          </cell>
          <cell r="Z38">
            <v>78</v>
          </cell>
          <cell r="AA38">
            <v>78</v>
          </cell>
          <cell r="AC38" t="str">
            <v>na</v>
          </cell>
          <cell r="AD38" t="str">
            <v>na</v>
          </cell>
          <cell r="AE38" t="str">
            <v>na</v>
          </cell>
          <cell r="AF38" t="str">
            <v>na</v>
          </cell>
          <cell r="AG38" t="str">
            <v>na</v>
          </cell>
          <cell r="AH38" t="str">
            <v>na</v>
          </cell>
          <cell r="AI38" t="str">
            <v>na</v>
          </cell>
          <cell r="AJ38" t="str">
            <v>na</v>
          </cell>
          <cell r="AK38" t="str">
            <v>na</v>
          </cell>
          <cell r="AL38" t="str">
            <v>na</v>
          </cell>
          <cell r="AM38" t="str">
            <v>na</v>
          </cell>
          <cell r="AN38" t="str">
            <v>na</v>
          </cell>
          <cell r="AP38">
            <v>0</v>
          </cell>
          <cell r="AR38" t="str">
            <v>DUOS Service</v>
          </cell>
          <cell r="AT38">
            <v>0</v>
          </cell>
          <cell r="AU38">
            <v>0</v>
          </cell>
          <cell r="AV38">
            <v>0</v>
          </cell>
          <cell r="AW38">
            <v>0</v>
          </cell>
          <cell r="AX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row>
        <row r="39">
          <cell r="B39">
            <v>150</v>
          </cell>
          <cell r="C39" t="str">
            <v>NCTP2MB</v>
          </cell>
          <cell r="D39" t="str">
            <v xml:space="preserve">PENSOREV00-0780-SALE               </v>
          </cell>
          <cell r="E39" t="str">
            <v>N/A</v>
          </cell>
          <cell r="F39" t="str">
            <v>DUOS</v>
          </cell>
          <cell r="G39" t="str">
            <v>DUOS</v>
          </cell>
          <cell r="H39" t="str">
            <v>Business Hours</v>
          </cell>
          <cell r="I39" t="str">
            <v>Connection Services</v>
          </cell>
          <cell r="J39" t="str">
            <v>Small Customer Connections</v>
          </cell>
          <cell r="K39" t="str">
            <v>Temp / Perm - CT Metering</v>
          </cell>
          <cell r="M39" t="str">
            <v>New Temporay Connection at Permanent supply location - CT Metering (business hours)</v>
          </cell>
          <cell r="N39" t="str">
            <v>TSP</v>
          </cell>
          <cell r="R39" t="str">
            <v>YES</v>
          </cell>
          <cell r="S39">
            <v>1</v>
          </cell>
          <cell r="T39">
            <v>1</v>
          </cell>
          <cell r="U39">
            <v>2</v>
          </cell>
          <cell r="V39">
            <v>2</v>
          </cell>
          <cell r="W39">
            <v>2</v>
          </cell>
          <cell r="X39">
            <v>2</v>
          </cell>
          <cell r="Y39">
            <v>2</v>
          </cell>
          <cell r="Z39">
            <v>2</v>
          </cell>
          <cell r="AA39">
            <v>2</v>
          </cell>
          <cell r="AC39" t="str">
            <v>na</v>
          </cell>
          <cell r="AD39" t="str">
            <v>na</v>
          </cell>
          <cell r="AE39" t="str">
            <v>na</v>
          </cell>
          <cell r="AF39" t="str">
            <v>na</v>
          </cell>
          <cell r="AG39" t="str">
            <v>na</v>
          </cell>
          <cell r="AH39" t="str">
            <v>na</v>
          </cell>
          <cell r="AI39" t="str">
            <v>na</v>
          </cell>
          <cell r="AJ39" t="str">
            <v>na</v>
          </cell>
          <cell r="AK39" t="str">
            <v>na</v>
          </cell>
          <cell r="AL39" t="str">
            <v>na</v>
          </cell>
          <cell r="AM39" t="str">
            <v>na</v>
          </cell>
          <cell r="AN39" t="str">
            <v>na</v>
          </cell>
          <cell r="AP39">
            <v>0</v>
          </cell>
          <cell r="AR39" t="str">
            <v>DUOS Service</v>
          </cell>
          <cell r="AT39">
            <v>0</v>
          </cell>
          <cell r="AU39">
            <v>0</v>
          </cell>
          <cell r="AV39">
            <v>0</v>
          </cell>
          <cell r="AW39">
            <v>0</v>
          </cell>
          <cell r="AX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row>
        <row r="40">
          <cell r="B40">
            <v>152</v>
          </cell>
          <cell r="C40" t="str">
            <v>NCUMSC</v>
          </cell>
          <cell r="D40" t="str">
            <v xml:space="preserve">PENSOREV00-0780-SALE               </v>
          </cell>
          <cell r="E40" t="str">
            <v>N/A</v>
          </cell>
          <cell r="F40" t="str">
            <v>DUOS</v>
          </cell>
          <cell r="G40" t="str">
            <v>DUOS</v>
          </cell>
          <cell r="I40" t="str">
            <v>Connection Services</v>
          </cell>
          <cell r="J40" t="str">
            <v>Small Customer Connections</v>
          </cell>
          <cell r="K40" t="str">
            <v>New unmetered connection where connection point is available</v>
          </cell>
          <cell r="M40" t="str">
            <v>New unmetered connection where connection point is available</v>
          </cell>
          <cell r="N40" t="str">
            <v>TSP</v>
          </cell>
          <cell r="S40">
            <v>64</v>
          </cell>
          <cell r="T40">
            <v>95</v>
          </cell>
          <cell r="U40">
            <v>55</v>
          </cell>
          <cell r="V40">
            <v>55</v>
          </cell>
          <cell r="W40">
            <v>55</v>
          </cell>
          <cell r="X40">
            <v>55</v>
          </cell>
          <cell r="Y40">
            <v>55</v>
          </cell>
          <cell r="Z40">
            <v>55</v>
          </cell>
          <cell r="AA40">
            <v>55</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P40">
            <v>0</v>
          </cell>
          <cell r="AR40" t="str">
            <v>DUOS Service</v>
          </cell>
          <cell r="AT40">
            <v>0</v>
          </cell>
          <cell r="AU40">
            <v>0</v>
          </cell>
          <cell r="AV40">
            <v>0</v>
          </cell>
          <cell r="AW40">
            <v>0</v>
          </cell>
          <cell r="AX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row>
        <row r="41">
          <cell r="B41">
            <v>153</v>
          </cell>
          <cell r="C41" t="str">
            <v>NCUMSCN</v>
          </cell>
          <cell r="D41" t="str">
            <v xml:space="preserve">PENSOREV00-0780-SALE               </v>
          </cell>
          <cell r="E41" t="str">
            <v>N/A</v>
          </cell>
          <cell r="F41" t="str">
            <v>DUOS</v>
          </cell>
          <cell r="G41" t="str">
            <v>DUOS</v>
          </cell>
          <cell r="I41" t="str">
            <v>Connection Services</v>
          </cell>
          <cell r="J41" t="str">
            <v>Small Customer Connections</v>
          </cell>
          <cell r="K41" t="str">
            <v>New unmetered connection where connection point is unavailable</v>
          </cell>
          <cell r="M41" t="str">
            <v>New unmetered connection where connection point is unavailable</v>
          </cell>
          <cell r="N41" t="str">
            <v>TSP</v>
          </cell>
          <cell r="S41">
            <v>184</v>
          </cell>
          <cell r="T41">
            <v>186</v>
          </cell>
          <cell r="U41">
            <v>99</v>
          </cell>
          <cell r="V41">
            <v>99</v>
          </cell>
          <cell r="W41">
            <v>99</v>
          </cell>
          <cell r="X41">
            <v>99</v>
          </cell>
          <cell r="Y41">
            <v>99</v>
          </cell>
          <cell r="Z41">
            <v>99</v>
          </cell>
          <cell r="AA41">
            <v>99</v>
          </cell>
          <cell r="AC41" t="str">
            <v>na</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P41">
            <v>0</v>
          </cell>
          <cell r="AR41" t="str">
            <v>DUOS Service</v>
          </cell>
          <cell r="AT41">
            <v>0</v>
          </cell>
          <cell r="AU41">
            <v>0</v>
          </cell>
          <cell r="AV41">
            <v>0</v>
          </cell>
          <cell r="AW41">
            <v>0</v>
          </cell>
          <cell r="AX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row>
        <row r="42">
          <cell r="B42">
            <v>156</v>
          </cell>
          <cell r="C42" t="str">
            <v>NCUP1MA</v>
          </cell>
          <cell r="D42" t="str">
            <v xml:space="preserve">PENSOREV00-0780-SALE               </v>
          </cell>
          <cell r="E42" t="str">
            <v>N/A</v>
          </cell>
          <cell r="F42" t="str">
            <v>DUOS</v>
          </cell>
          <cell r="G42" t="str">
            <v>DUOS</v>
          </cell>
          <cell r="H42" t="str">
            <v>After Hours</v>
          </cell>
          <cell r="I42" t="str">
            <v>Connection Services</v>
          </cell>
          <cell r="J42" t="str">
            <v>Small Customer Connections</v>
          </cell>
          <cell r="K42" t="str">
            <v>New UG Permanent Supply - No CT</v>
          </cell>
          <cell r="M42" t="str">
            <v>New Connection underground - No CT (after hours)</v>
          </cell>
          <cell r="N42" t="str">
            <v>TSP</v>
          </cell>
          <cell r="O42" t="str">
            <v>YES</v>
          </cell>
          <cell r="S42">
            <v>1</v>
          </cell>
          <cell r="T42">
            <v>0</v>
          </cell>
          <cell r="U42">
            <v>2</v>
          </cell>
          <cell r="V42">
            <v>2</v>
          </cell>
          <cell r="W42">
            <v>2</v>
          </cell>
          <cell r="X42">
            <v>2</v>
          </cell>
          <cell r="Y42">
            <v>2</v>
          </cell>
          <cell r="Z42">
            <v>2</v>
          </cell>
          <cell r="AA42">
            <v>2</v>
          </cell>
          <cell r="AC42" t="str">
            <v>na</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P42">
            <v>0</v>
          </cell>
          <cell r="AR42" t="str">
            <v>DUOS Service</v>
          </cell>
          <cell r="AT42">
            <v>0</v>
          </cell>
          <cell r="AU42">
            <v>0</v>
          </cell>
          <cell r="AV42">
            <v>0</v>
          </cell>
          <cell r="AW42">
            <v>0</v>
          </cell>
          <cell r="AX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row>
        <row r="43">
          <cell r="B43">
            <v>158</v>
          </cell>
          <cell r="C43" t="str">
            <v>NCUP1MB</v>
          </cell>
          <cell r="D43" t="str">
            <v xml:space="preserve">PENSOREV00-0780-SALE               </v>
          </cell>
          <cell r="E43" t="str">
            <v>N/A</v>
          </cell>
          <cell r="F43" t="str">
            <v>DUOS</v>
          </cell>
          <cell r="G43" t="str">
            <v>DUOS</v>
          </cell>
          <cell r="H43" t="str">
            <v>Business Hours</v>
          </cell>
          <cell r="I43" t="str">
            <v>Connection Services</v>
          </cell>
          <cell r="J43" t="str">
            <v>Small Customer Connections</v>
          </cell>
          <cell r="K43" t="str">
            <v>New UG Permanent Supply - No CT</v>
          </cell>
          <cell r="M43" t="str">
            <v>New Connection underground - No CT (business hours)</v>
          </cell>
          <cell r="N43" t="str">
            <v>TSP</v>
          </cell>
          <cell r="S43">
            <v>13945</v>
          </cell>
          <cell r="T43">
            <v>12530</v>
          </cell>
          <cell r="U43">
            <v>16074</v>
          </cell>
          <cell r="V43">
            <v>16074</v>
          </cell>
          <cell r="W43">
            <v>16074</v>
          </cell>
          <cell r="X43">
            <v>16074</v>
          </cell>
          <cell r="Y43">
            <v>16074</v>
          </cell>
          <cell r="Z43">
            <v>16074</v>
          </cell>
          <cell r="AA43">
            <v>16074</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P43">
            <v>0</v>
          </cell>
          <cell r="AR43" t="str">
            <v>DUOS Service</v>
          </cell>
          <cell r="AT43">
            <v>0</v>
          </cell>
          <cell r="AU43">
            <v>0</v>
          </cell>
          <cell r="AV43">
            <v>0</v>
          </cell>
          <cell r="AW43">
            <v>0</v>
          </cell>
          <cell r="AX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row>
        <row r="44">
          <cell r="B44" t="str">
            <v>OTHER_35</v>
          </cell>
          <cell r="E44" t="str">
            <v>Service Costings</v>
          </cell>
          <cell r="G44" t="str">
            <v>Quoted Example Only</v>
          </cell>
          <cell r="I44" t="str">
            <v>Connection Services</v>
          </cell>
          <cell r="J44" t="str">
            <v>Large Customer Connections</v>
          </cell>
          <cell r="K44" t="str">
            <v>Design &amp; construct of connection assets for large customers.</v>
          </cell>
          <cell r="M44" t="str">
            <v>Install new ground transfomer substation to service commercial load. Substation includes installation of 2 x 1500KVA TX, safelink RMU, LB Board 300m of 11kv cable</v>
          </cell>
          <cell r="U44">
            <v>0</v>
          </cell>
          <cell r="V44">
            <v>0</v>
          </cell>
          <cell r="W44">
            <v>0</v>
          </cell>
          <cell r="X44">
            <v>0</v>
          </cell>
          <cell r="Y44">
            <v>0</v>
          </cell>
          <cell r="Z44">
            <v>0</v>
          </cell>
          <cell r="AA44">
            <v>0</v>
          </cell>
          <cell r="AJ44">
            <v>273064.45090379583</v>
          </cell>
          <cell r="AK44">
            <v>275705.39615064237</v>
          </cell>
          <cell r="AL44">
            <v>287429.9976546067</v>
          </cell>
          <cell r="AM44">
            <v>300341.60970731406</v>
          </cell>
          <cell r="AN44">
            <v>306005.46328092169</v>
          </cell>
          <cell r="AR44" t="str">
            <v>As per POA Costings</v>
          </cell>
        </row>
        <row r="45">
          <cell r="B45" t="str">
            <v>OTHER_36</v>
          </cell>
          <cell r="E45" t="str">
            <v>Service Costings</v>
          </cell>
          <cell r="G45" t="str">
            <v>Quoted Example Only</v>
          </cell>
          <cell r="I45" t="str">
            <v>Connection Services</v>
          </cell>
          <cell r="J45" t="str">
            <v>Commissioning &amp; Energisation of Large Customer Connections</v>
          </cell>
          <cell r="K45" t="str">
            <v>Commissioning and energisation of Large Customer Connection assets to allow conveyance of electricity.</v>
          </cell>
          <cell r="M45" t="str">
            <v>Large Customer Connections</v>
          </cell>
          <cell r="U45">
            <v>30</v>
          </cell>
          <cell r="V45">
            <v>30</v>
          </cell>
          <cell r="W45">
            <v>30</v>
          </cell>
          <cell r="X45">
            <v>30</v>
          </cell>
          <cell r="Y45">
            <v>30</v>
          </cell>
          <cell r="Z45">
            <v>30</v>
          </cell>
          <cell r="AA45">
            <v>30</v>
          </cell>
          <cell r="AJ45">
            <v>8390.2260373820063</v>
          </cell>
          <cell r="AK45">
            <v>8673.5134146967648</v>
          </cell>
          <cell r="AL45">
            <v>9198.256619703654</v>
          </cell>
          <cell r="AM45">
            <v>9608.3383247427591</v>
          </cell>
          <cell r="AN45">
            <v>9872.6779742236722</v>
          </cell>
          <cell r="AR45" t="str">
            <v>As per POA Costings</v>
          </cell>
        </row>
        <row r="46">
          <cell r="B46" t="str">
            <v>OTHER_37</v>
          </cell>
          <cell r="E46" t="str">
            <v>Service Costings</v>
          </cell>
          <cell r="G46" t="str">
            <v>Quoted Example Only (potentially price cap in the future)</v>
          </cell>
          <cell r="I46" t="str">
            <v>Connection Services</v>
          </cell>
          <cell r="J46" t="str">
            <v>Real Estate development (sub-division) connection</v>
          </cell>
          <cell r="K46" t="str">
            <v>Commissioning and energisation of connection assets for real estate development (sub-division)</v>
          </cell>
          <cell r="M46" t="str">
            <v>Undertake High Voltage switching to allow developer to connect network they have constructed as part of the real estate development (sub-division), to the existing Energex network. Energex would enter the HV switching sheet into our system and arrange for resources to undertake the forward and reverse switching with the use of existing isolation switches in the network.</v>
          </cell>
          <cell r="U46">
            <v>0</v>
          </cell>
          <cell r="V46">
            <v>0</v>
          </cell>
          <cell r="W46">
            <v>0</v>
          </cell>
          <cell r="X46">
            <v>0</v>
          </cell>
          <cell r="Y46">
            <v>0</v>
          </cell>
          <cell r="Z46">
            <v>0</v>
          </cell>
          <cell r="AA46">
            <v>0</v>
          </cell>
          <cell r="AJ46">
            <v>1357.4468409458466</v>
          </cell>
          <cell r="AK46">
            <v>1403.2796413617625</v>
          </cell>
          <cell r="AL46">
            <v>1488.1773548167705</v>
          </cell>
          <cell r="AM46">
            <v>1554.5240911925061</v>
          </cell>
          <cell r="AN46">
            <v>1597.2913564039409</v>
          </cell>
          <cell r="AR46" t="str">
            <v>As per POA Costings</v>
          </cell>
        </row>
        <row r="47">
          <cell r="B47" t="str">
            <v>OTHER_38</v>
          </cell>
          <cell r="E47" t="str">
            <v>Service Costings</v>
          </cell>
          <cell r="G47" t="str">
            <v>Quoted Example Only</v>
          </cell>
          <cell r="I47" t="str">
            <v>Connection Services</v>
          </cell>
          <cell r="J47" t="str">
            <v>Removal of network contraint for embedded generator</v>
          </cell>
          <cell r="K47" t="str">
            <v xml:space="preserve">Augmenting the network to remove a constraint faced by an embedded generator
</v>
          </cell>
          <cell r="M47" t="str">
            <v>Removal of network constraint for a non-registered embedded generator - UPGRADE PMT TX 315 3 PH TO 500 3 PH SQ</v>
          </cell>
          <cell r="U47">
            <v>2</v>
          </cell>
          <cell r="V47">
            <v>2</v>
          </cell>
          <cell r="W47">
            <v>2</v>
          </cell>
          <cell r="X47">
            <v>2</v>
          </cell>
          <cell r="Y47">
            <v>2</v>
          </cell>
          <cell r="Z47">
            <v>2</v>
          </cell>
          <cell r="AA47">
            <v>2</v>
          </cell>
          <cell r="AJ47">
            <v>147680.63362667552</v>
          </cell>
          <cell r="AK47">
            <v>148519.09407994227</v>
          </cell>
          <cell r="AL47">
            <v>154390.91252779536</v>
          </cell>
          <cell r="AM47">
            <v>161386.63251212545</v>
          </cell>
          <cell r="AN47">
            <v>164216.24334267186</v>
          </cell>
          <cell r="AR47" t="str">
            <v>As per POA Costings</v>
          </cell>
        </row>
        <row r="48">
          <cell r="B48" t="str">
            <v>OTHER_68</v>
          </cell>
          <cell r="E48" t="str">
            <v>Service Costings</v>
          </cell>
          <cell r="G48" t="str">
            <v>Quoted Example Only</v>
          </cell>
          <cell r="I48" t="str">
            <v>Connection Services</v>
          </cell>
          <cell r="J48" t="str">
            <v>Review, inspection and auditing of design works carried out by an alternative service provider prior to energisation</v>
          </cell>
          <cell r="K48" t="str">
            <v xml:space="preserve">Review, Inspection and Auditing of design and works carried out by an alternative service provider prior to energisation. 
</v>
          </cell>
          <cell r="M48" t="str">
            <v>Large Customer Connections - Design</v>
          </cell>
          <cell r="U48">
            <v>0</v>
          </cell>
          <cell r="V48">
            <v>0</v>
          </cell>
          <cell r="W48">
            <v>0</v>
          </cell>
          <cell r="X48">
            <v>0</v>
          </cell>
          <cell r="Y48">
            <v>0</v>
          </cell>
          <cell r="Z48">
            <v>0</v>
          </cell>
          <cell r="AA48">
            <v>0</v>
          </cell>
          <cell r="AI48">
            <v>0</v>
          </cell>
          <cell r="AJ48">
            <v>3898.6058588939591</v>
          </cell>
          <cell r="AK48">
            <v>4030.2382873922288</v>
          </cell>
          <cell r="AL48">
            <v>4274.0656794481638</v>
          </cell>
          <cell r="AM48">
            <v>4464.6144120767703</v>
          </cell>
          <cell r="AN48">
            <v>4587.4425816174617</v>
          </cell>
          <cell r="AP48">
            <v>0</v>
          </cell>
          <cell r="AR48" t="str">
            <v>As per POA Costings</v>
          </cell>
        </row>
        <row r="49">
          <cell r="B49" t="str">
            <v>OTHER_69</v>
          </cell>
          <cell r="E49" t="str">
            <v>Service Costings</v>
          </cell>
          <cell r="G49" t="str">
            <v>N/A</v>
          </cell>
          <cell r="I49" t="str">
            <v>Connection Services</v>
          </cell>
          <cell r="J49" t="str">
            <v>Review, inspection and auditing of design works carried out by an alternative service provider prior to energisation</v>
          </cell>
          <cell r="K49">
            <v>0</v>
          </cell>
          <cell r="M49" t="str">
            <v xml:space="preserve">Real estate development (sub-divisions)
</v>
          </cell>
          <cell r="U49">
            <v>0</v>
          </cell>
          <cell r="V49">
            <v>0</v>
          </cell>
          <cell r="W49">
            <v>0</v>
          </cell>
          <cell r="X49">
            <v>0</v>
          </cell>
          <cell r="Y49">
            <v>0</v>
          </cell>
          <cell r="Z49">
            <v>0</v>
          </cell>
          <cell r="AA49">
            <v>0</v>
          </cell>
          <cell r="AI49">
            <v>0</v>
          </cell>
          <cell r="AJ49">
            <v>0</v>
          </cell>
          <cell r="AK49">
            <v>0</v>
          </cell>
          <cell r="AL49">
            <v>0</v>
          </cell>
          <cell r="AM49">
            <v>0</v>
          </cell>
          <cell r="AN49">
            <v>0</v>
          </cell>
          <cell r="AP49">
            <v>0</v>
          </cell>
          <cell r="AR49" t="str">
            <v>N/A</v>
          </cell>
        </row>
        <row r="50">
          <cell r="B50">
            <v>120</v>
          </cell>
          <cell r="C50" t="str">
            <v>NCT1MB</v>
          </cell>
          <cell r="D50" t="str">
            <v xml:space="preserve">PENUFBP072-0780-SALE               </v>
          </cell>
          <cell r="E50" t="str">
            <v>Manually updated</v>
          </cell>
          <cell r="F50" t="str">
            <v>Schedule 8</v>
          </cell>
          <cell r="G50" t="str">
            <v>Schedule 8</v>
          </cell>
          <cell r="H50" t="str">
            <v>Business Hours</v>
          </cell>
          <cell r="I50" t="str">
            <v>Connection Services</v>
          </cell>
          <cell r="J50" t="str">
            <v>Temporary Connection for short term supply</v>
          </cell>
          <cell r="K50" t="str">
            <v>Customer request a temporary connection for short term supply (includes metered and unmetered) - Simple</v>
          </cell>
          <cell r="M50" t="str">
            <v xml:space="preserve">Customer requested temporary Connection (Short Term) and recovery of the temporary builders supply (business hours) - No CT. </v>
          </cell>
          <cell r="N50" t="str">
            <v>TSP</v>
          </cell>
          <cell r="Q50" t="str">
            <v>YES</v>
          </cell>
          <cell r="S50">
            <v>1966</v>
          </cell>
          <cell r="T50">
            <v>1898</v>
          </cell>
          <cell r="U50">
            <v>2227</v>
          </cell>
          <cell r="V50">
            <v>2227</v>
          </cell>
          <cell r="W50">
            <v>2227</v>
          </cell>
          <cell r="X50">
            <v>2227</v>
          </cell>
          <cell r="Y50">
            <v>2227</v>
          </cell>
          <cell r="Z50">
            <v>2227</v>
          </cell>
          <cell r="AA50">
            <v>2227</v>
          </cell>
          <cell r="AC50">
            <v>318.18</v>
          </cell>
          <cell r="AD50">
            <v>326.14</v>
          </cell>
          <cell r="AE50">
            <v>335.91</v>
          </cell>
          <cell r="AF50">
            <v>347.64</v>
          </cell>
          <cell r="AG50">
            <v>359.77</v>
          </cell>
          <cell r="AH50">
            <v>372.36</v>
          </cell>
          <cell r="AI50">
            <v>372.36</v>
          </cell>
          <cell r="AJ50">
            <v>1566.41</v>
          </cell>
          <cell r="AK50">
            <v>1616.77</v>
          </cell>
          <cell r="AL50">
            <v>1712.7</v>
          </cell>
          <cell r="AM50">
            <v>1789.17</v>
          </cell>
          <cell r="AN50">
            <v>1837.43</v>
          </cell>
          <cell r="AP50">
            <v>3.2067085616070474</v>
          </cell>
          <cell r="AR50" t="str">
            <v>as per email MAK 01.08.2014
Schedule 8 impact
Additional Crew included in service assumptions and therefore limited by schedule 8
(Previous 570 min vs 606 min)</v>
          </cell>
          <cell r="AS50" t="str">
            <v>na</v>
          </cell>
          <cell r="AT50">
            <v>3</v>
          </cell>
          <cell r="AU50">
            <v>52</v>
          </cell>
          <cell r="AV50">
            <v>150</v>
          </cell>
          <cell r="AW50">
            <v>202</v>
          </cell>
          <cell r="AX50">
            <v>0</v>
          </cell>
          <cell r="AZ50">
            <v>741.13780914029985</v>
          </cell>
          <cell r="BA50">
            <v>51.705999999999996</v>
          </cell>
          <cell r="BB50">
            <v>0</v>
          </cell>
          <cell r="BC50">
            <v>85.713383804627611</v>
          </cell>
          <cell r="BD50">
            <v>440.53397279556344</v>
          </cell>
          <cell r="BE50">
            <v>247.31389722047453</v>
          </cell>
          <cell r="BF50">
            <v>1566.4050629609653</v>
          </cell>
          <cell r="BG50">
            <v>0</v>
          </cell>
          <cell r="BH50">
            <v>51.705999999999996</v>
          </cell>
          <cell r="BI50">
            <v>0</v>
          </cell>
          <cell r="BJ50">
            <v>2.6318353999999999</v>
          </cell>
          <cell r="BK50">
            <v>27.448680878226693</v>
          </cell>
          <cell r="BL50">
            <v>81.786516278226685</v>
          </cell>
          <cell r="BM50">
            <v>1566.41</v>
          </cell>
          <cell r="BO50">
            <v>767.0805970114468</v>
          </cell>
          <cell r="BP50">
            <v>53.157645949999988</v>
          </cell>
          <cell r="BQ50">
            <v>0</v>
          </cell>
          <cell r="BR50">
            <v>88.380282691214759</v>
          </cell>
          <cell r="BS50">
            <v>424.43453782541485</v>
          </cell>
          <cell r="BT50">
            <v>283.71895383610058</v>
          </cell>
          <cell r="BU50">
            <v>1616.772017314177</v>
          </cell>
          <cell r="BV50">
            <v>0</v>
          </cell>
          <cell r="BW50">
            <v>53.157645949999988</v>
          </cell>
          <cell r="BX50">
            <v>0</v>
          </cell>
          <cell r="BY50">
            <v>2.6206719453349994</v>
          </cell>
          <cell r="BZ50">
            <v>28.182466471545393</v>
          </cell>
          <cell r="CA50">
            <v>83.960784366880375</v>
          </cell>
          <cell r="CB50">
            <v>1616.77</v>
          </cell>
          <cell r="CD50">
            <v>793.93148622923536</v>
          </cell>
          <cell r="CE50">
            <v>54.704533447144982</v>
          </cell>
          <cell r="CF50">
            <v>0</v>
          </cell>
          <cell r="CG50">
            <v>91.310628268816345</v>
          </cell>
          <cell r="CH50">
            <v>450.19851524467538</v>
          </cell>
          <cell r="CI50">
            <v>322.5567746866605</v>
          </cell>
          <cell r="CJ50">
            <v>1712.7019378765326</v>
          </cell>
          <cell r="CK50">
            <v>0</v>
          </cell>
          <cell r="CL50">
            <v>54.704533447144982</v>
          </cell>
          <cell r="CM50">
            <v>0</v>
          </cell>
          <cell r="CN50">
            <v>2.7078744056336768</v>
          </cell>
          <cell r="CO50">
            <v>29.007314752554549</v>
          </cell>
          <cell r="CP50">
            <v>86.419722605333206</v>
          </cell>
          <cell r="CQ50">
            <v>1712.7</v>
          </cell>
          <cell r="CS50">
            <v>821.72226397320333</v>
          </cell>
          <cell r="CT50">
            <v>56.408579664023549</v>
          </cell>
          <cell r="CU50">
            <v>0</v>
          </cell>
          <cell r="CV50">
            <v>94.651173160970231</v>
          </cell>
          <cell r="CW50">
            <v>480.82814142762021</v>
          </cell>
          <cell r="CX50">
            <v>335.55694905229734</v>
          </cell>
          <cell r="CY50">
            <v>1789.1671072781146</v>
          </cell>
          <cell r="CZ50">
            <v>0</v>
          </cell>
          <cell r="DA50">
            <v>56.408579664023549</v>
          </cell>
          <cell r="DB50">
            <v>0</v>
          </cell>
          <cell r="DC50">
            <v>3.0291407279580644</v>
          </cell>
          <cell r="DD50">
            <v>30.013500941677076</v>
          </cell>
          <cell r="DE50">
            <v>89.451221333658694</v>
          </cell>
          <cell r="DF50">
            <v>1789.17</v>
          </cell>
          <cell r="DH50">
            <v>850.4858301013212</v>
          </cell>
          <cell r="DI50">
            <v>58.396982097180377</v>
          </cell>
          <cell r="DJ50">
            <v>0</v>
          </cell>
          <cell r="DK50">
            <v>97.227048266676107</v>
          </cell>
          <cell r="DL50">
            <v>475.96480057449321</v>
          </cell>
          <cell r="DM50">
            <v>355.35839035671421</v>
          </cell>
          <cell r="DN50">
            <v>1837.4330513963851</v>
          </cell>
          <cell r="DO50">
            <v>0</v>
          </cell>
          <cell r="DP50">
            <v>58.396982097180377</v>
          </cell>
          <cell r="DQ50">
            <v>0</v>
          </cell>
          <cell r="DR50">
            <v>2.9081697084395826</v>
          </cell>
          <cell r="DS50">
            <v>30.972839091380667</v>
          </cell>
          <cell r="DT50">
            <v>92.27799089700062</v>
          </cell>
          <cell r="DU50">
            <v>1837.43</v>
          </cell>
        </row>
        <row r="51">
          <cell r="B51">
            <v>122</v>
          </cell>
          <cell r="C51" t="str">
            <v>NCT2MB</v>
          </cell>
          <cell r="D51" t="str">
            <v xml:space="preserve">PENUFBP072-0780-SALE               </v>
          </cell>
          <cell r="E51" t="str">
            <v>Manually updated</v>
          </cell>
          <cell r="F51" t="str">
            <v>Schedule 8</v>
          </cell>
          <cell r="G51" t="str">
            <v>Schedule 8</v>
          </cell>
          <cell r="H51" t="str">
            <v>Business Hours</v>
          </cell>
          <cell r="I51" t="str">
            <v>Connection Services</v>
          </cell>
          <cell r="J51" t="str">
            <v>Temporary Connection for short term supply</v>
          </cell>
          <cell r="K51" t="str">
            <v>Customer request a temporary connection for short term supply (includes metered and unmetered) - Simple</v>
          </cell>
          <cell r="M51" t="str">
            <v>Customer requested temporary Connection (Short Term) and recovery of the temporary builders supply (business hours) - CT Metering. Includes additional crew.</v>
          </cell>
          <cell r="N51" t="str">
            <v>TSP</v>
          </cell>
          <cell r="Q51" t="str">
            <v>YES</v>
          </cell>
          <cell r="R51" t="str">
            <v>YES</v>
          </cell>
          <cell r="S51">
            <v>17</v>
          </cell>
          <cell r="T51">
            <v>22</v>
          </cell>
          <cell r="U51">
            <v>26</v>
          </cell>
          <cell r="V51">
            <v>26</v>
          </cell>
          <cell r="W51">
            <v>26</v>
          </cell>
          <cell r="X51">
            <v>26</v>
          </cell>
          <cell r="Y51">
            <v>26</v>
          </cell>
          <cell r="Z51">
            <v>26</v>
          </cell>
          <cell r="AA51">
            <v>26</v>
          </cell>
          <cell r="AC51">
            <v>318.18</v>
          </cell>
          <cell r="AD51">
            <v>326.14</v>
          </cell>
          <cell r="AE51">
            <v>335.91</v>
          </cell>
          <cell r="AF51">
            <v>347.64</v>
          </cell>
          <cell r="AG51">
            <v>359.77</v>
          </cell>
          <cell r="AH51">
            <v>372.36</v>
          </cell>
          <cell r="AI51">
            <v>372.36</v>
          </cell>
          <cell r="AJ51">
            <v>2668.84</v>
          </cell>
          <cell r="AK51">
            <v>2756.43</v>
          </cell>
          <cell r="AL51">
            <v>2921.31</v>
          </cell>
          <cell r="AM51">
            <v>3051.66</v>
          </cell>
          <cell r="AN51">
            <v>3134.66</v>
          </cell>
          <cell r="AP51">
            <v>6.1673649156730042</v>
          </cell>
          <cell r="AR51" t="str">
            <v>as per email MAK 01.08.2014
Schedule 8 impact
Additional Crew included in service assumptions and therefore limited by schedule 8
(Previous 954 min vs 1056 min)</v>
          </cell>
          <cell r="AS51" t="str">
            <v>na</v>
          </cell>
          <cell r="AT51">
            <v>3</v>
          </cell>
          <cell r="AU51">
            <v>52</v>
          </cell>
          <cell r="AV51">
            <v>300</v>
          </cell>
          <cell r="AW51">
            <v>352</v>
          </cell>
          <cell r="AX51">
            <v>0</v>
          </cell>
          <cell r="AZ51">
            <v>1291.4876674127997</v>
          </cell>
          <cell r="BA51">
            <v>51.705999999999996</v>
          </cell>
          <cell r="BB51">
            <v>0</v>
          </cell>
          <cell r="BC51">
            <v>147.40760291697487</v>
          </cell>
          <cell r="BD51">
            <v>747.2804766945759</v>
          </cell>
          <cell r="BE51">
            <v>430.96283080003485</v>
          </cell>
          <cell r="BF51">
            <v>2668.8445778243849</v>
          </cell>
          <cell r="BG51">
            <v>0</v>
          </cell>
          <cell r="BH51">
            <v>51.705999999999996</v>
          </cell>
          <cell r="BI51">
            <v>0</v>
          </cell>
          <cell r="BJ51">
            <v>2.6318353999999999</v>
          </cell>
          <cell r="BK51">
            <v>27.448680878226693</v>
          </cell>
          <cell r="BL51">
            <v>81.786516278226685</v>
          </cell>
          <cell r="BM51">
            <v>2668.84</v>
          </cell>
          <cell r="BO51">
            <v>1336.6949017229172</v>
          </cell>
          <cell r="BP51">
            <v>53.157645949999988</v>
          </cell>
          <cell r="BQ51">
            <v>0</v>
          </cell>
          <cell r="BR51">
            <v>152.06316195795713</v>
          </cell>
          <cell r="BS51">
            <v>720.117216829006</v>
          </cell>
          <cell r="BT51">
            <v>494.40134529855152</v>
          </cell>
          <cell r="BU51">
            <v>2756.4342717584318</v>
          </cell>
          <cell r="BV51">
            <v>0</v>
          </cell>
          <cell r="BW51">
            <v>53.157645949999988</v>
          </cell>
          <cell r="BX51">
            <v>0</v>
          </cell>
          <cell r="BY51">
            <v>2.6206719453349994</v>
          </cell>
          <cell r="BZ51">
            <v>28.182466471545393</v>
          </cell>
          <cell r="CA51">
            <v>83.960784366880375</v>
          </cell>
          <cell r="CB51">
            <v>2756.43</v>
          </cell>
          <cell r="CD51">
            <v>1383.4845700628259</v>
          </cell>
          <cell r="CE51">
            <v>54.704533447144982</v>
          </cell>
          <cell r="CF51">
            <v>0</v>
          </cell>
          <cell r="CG51">
            <v>157.10475242464506</v>
          </cell>
          <cell r="CH51">
            <v>763.94019821667916</v>
          </cell>
          <cell r="CI51">
            <v>562.07913212724998</v>
          </cell>
          <cell r="CJ51">
            <v>2921.3131862785449</v>
          </cell>
          <cell r="CK51">
            <v>0</v>
          </cell>
          <cell r="CL51">
            <v>54.704533447144982</v>
          </cell>
          <cell r="CM51">
            <v>0</v>
          </cell>
          <cell r="CN51">
            <v>2.7078744056336768</v>
          </cell>
          <cell r="CO51">
            <v>29.007314752554549</v>
          </cell>
          <cell r="CP51">
            <v>86.419722605333206</v>
          </cell>
          <cell r="CQ51">
            <v>2921.31</v>
          </cell>
          <cell r="CS51">
            <v>1431.9120639533048</v>
          </cell>
          <cell r="CT51">
            <v>56.408579664023549</v>
          </cell>
          <cell r="CU51">
            <v>0</v>
          </cell>
          <cell r="CV51">
            <v>162.68733585875157</v>
          </cell>
          <cell r="CW51">
            <v>815.92044227408314</v>
          </cell>
          <cell r="CX51">
            <v>584.73290131885483</v>
          </cell>
          <cell r="CY51">
            <v>3051.6613230690182</v>
          </cell>
          <cell r="CZ51">
            <v>0</v>
          </cell>
          <cell r="DA51">
            <v>56.408579664023549</v>
          </cell>
          <cell r="DB51">
            <v>0</v>
          </cell>
          <cell r="DC51">
            <v>3.0291407279580644</v>
          </cell>
          <cell r="DD51">
            <v>30.013500941677076</v>
          </cell>
          <cell r="DE51">
            <v>89.451221333658694</v>
          </cell>
          <cell r="DF51">
            <v>3051.66</v>
          </cell>
          <cell r="DH51">
            <v>1482.0347138399261</v>
          </cell>
          <cell r="DI51">
            <v>58.396982097180377</v>
          </cell>
          <cell r="DJ51">
            <v>0</v>
          </cell>
          <cell r="DK51">
            <v>167.26581947328737</v>
          </cell>
          <cell r="DL51">
            <v>807.72445844470735</v>
          </cell>
          <cell r="DM51">
            <v>619.23838319585843</v>
          </cell>
          <cell r="DN51">
            <v>3134.6603570509596</v>
          </cell>
          <cell r="DO51">
            <v>0</v>
          </cell>
          <cell r="DP51">
            <v>58.396982097180377</v>
          </cell>
          <cell r="DQ51">
            <v>0</v>
          </cell>
          <cell r="DR51">
            <v>2.9081697084395826</v>
          </cell>
          <cell r="DS51">
            <v>30.972839091380667</v>
          </cell>
          <cell r="DT51">
            <v>92.27799089700062</v>
          </cell>
          <cell r="DU51">
            <v>3134.66</v>
          </cell>
        </row>
        <row r="52">
          <cell r="B52">
            <v>124</v>
          </cell>
          <cell r="C52" t="str">
            <v>NCT1MA</v>
          </cell>
          <cell r="D52" t="str">
            <v xml:space="preserve">PENQUOTE62-0780-SALE               </v>
          </cell>
          <cell r="E52" t="str">
            <v>Manually updated</v>
          </cell>
          <cell r="F52" t="str">
            <v>Fixed Quoted</v>
          </cell>
          <cell r="G52" t="str">
            <v>Price Cap</v>
          </cell>
          <cell r="H52" t="str">
            <v>After Hours</v>
          </cell>
          <cell r="I52" t="str">
            <v>Connection Services</v>
          </cell>
          <cell r="J52" t="str">
            <v>Temporary Connection for short term supply</v>
          </cell>
          <cell r="K52" t="str">
            <v>Customer request a temporary connection for short term supply (includes metered and unmetered) - Simple</v>
          </cell>
          <cell r="M52" t="str">
            <v xml:space="preserve">Customer requested temporary Connection (Short Term) and recovery of the temporary builders supply (after hours) - No CT. </v>
          </cell>
          <cell r="N52" t="str">
            <v>TSP</v>
          </cell>
          <cell r="O52" t="str">
            <v>YES</v>
          </cell>
          <cell r="Q52" t="str">
            <v>YES</v>
          </cell>
          <cell r="S52">
            <v>0</v>
          </cell>
          <cell r="T52">
            <v>4</v>
          </cell>
          <cell r="U52">
            <v>0</v>
          </cell>
          <cell r="V52">
            <v>0</v>
          </cell>
          <cell r="W52">
            <v>0</v>
          </cell>
          <cell r="X52">
            <v>0</v>
          </cell>
          <cell r="Y52">
            <v>0</v>
          </cell>
          <cell r="Z52">
            <v>0</v>
          </cell>
          <cell r="AA52">
            <v>0</v>
          </cell>
          <cell r="AC52">
            <v>859.48</v>
          </cell>
          <cell r="AE52">
            <v>1579.79</v>
          </cell>
          <cell r="AF52">
            <v>1700.7</v>
          </cell>
          <cell r="AG52">
            <v>1776.17</v>
          </cell>
          <cell r="AH52">
            <v>1860.6</v>
          </cell>
          <cell r="AI52">
            <v>1860.6</v>
          </cell>
          <cell r="AJ52">
            <v>2200.4</v>
          </cell>
          <cell r="AK52">
            <v>2272.1799999999998</v>
          </cell>
          <cell r="AL52">
            <v>2407.7600000000002</v>
          </cell>
          <cell r="AM52">
            <v>2515.21</v>
          </cell>
          <cell r="AN52">
            <v>2583.4499999999998</v>
          </cell>
          <cell r="AP52">
            <v>0.18262925937869515</v>
          </cell>
          <cell r="AR52" t="str">
            <v>as per email MAK 01.08.2014
(Previous 570 min vs 606 min)</v>
          </cell>
          <cell r="AS52" t="str">
            <v>na</v>
          </cell>
          <cell r="AT52">
            <v>3</v>
          </cell>
          <cell r="AU52">
            <v>52</v>
          </cell>
          <cell r="AV52">
            <v>150</v>
          </cell>
          <cell r="AW52">
            <v>202</v>
          </cell>
          <cell r="AX52">
            <v>0</v>
          </cell>
          <cell r="AZ52">
            <v>1057.6360855917999</v>
          </cell>
          <cell r="BA52">
            <v>51.705999999999996</v>
          </cell>
          <cell r="BB52">
            <v>0</v>
          </cell>
          <cell r="BC52">
            <v>121.19284059484077</v>
          </cell>
          <cell r="BD52">
            <v>616.9394689217936</v>
          </cell>
          <cell r="BE52">
            <v>352.92775370902672</v>
          </cell>
          <cell r="BF52">
            <v>2200.4021488174608</v>
          </cell>
          <cell r="BG52">
            <v>0</v>
          </cell>
          <cell r="BH52">
            <v>51.705999999999996</v>
          </cell>
          <cell r="BI52">
            <v>0</v>
          </cell>
          <cell r="BJ52">
            <v>2.6318353999999999</v>
          </cell>
          <cell r="BK52">
            <v>27.448680878226693</v>
          </cell>
          <cell r="BL52">
            <v>81.786516278226685</v>
          </cell>
          <cell r="BM52">
            <v>2200.4</v>
          </cell>
          <cell r="BO52">
            <v>1094.6575791318551</v>
          </cell>
          <cell r="BP52">
            <v>53.157645949999988</v>
          </cell>
          <cell r="BQ52">
            <v>0</v>
          </cell>
          <cell r="BR52">
            <v>125.0033892922764</v>
          </cell>
          <cell r="BS52">
            <v>594.47738761363462</v>
          </cell>
          <cell r="BT52">
            <v>404.87936257291858</v>
          </cell>
          <cell r="BU52">
            <v>2272.1753645606846</v>
          </cell>
          <cell r="BV52">
            <v>0</v>
          </cell>
          <cell r="BW52">
            <v>53.157645949999988</v>
          </cell>
          <cell r="BX52">
            <v>0</v>
          </cell>
          <cell r="BY52">
            <v>2.6206719453349994</v>
          </cell>
          <cell r="BZ52">
            <v>28.182466471545393</v>
          </cell>
          <cell r="CA52">
            <v>83.960784366880375</v>
          </cell>
          <cell r="CB52">
            <v>2272.1799999999998</v>
          </cell>
          <cell r="CD52">
            <v>1132.9749730317862</v>
          </cell>
          <cell r="CE52">
            <v>54.704533447144982</v>
          </cell>
          <cell r="CF52">
            <v>0</v>
          </cell>
          <cell r="CG52">
            <v>129.14788139598105</v>
          </cell>
          <cell r="CH52">
            <v>630.62683809974442</v>
          </cell>
          <cell r="CI52">
            <v>460.3026324570298</v>
          </cell>
          <cell r="CJ52">
            <v>2407.7568584316864</v>
          </cell>
          <cell r="CK52">
            <v>0</v>
          </cell>
          <cell r="CL52">
            <v>54.704533447144982</v>
          </cell>
          <cell r="CM52">
            <v>0</v>
          </cell>
          <cell r="CN52">
            <v>2.7078744056336768</v>
          </cell>
          <cell r="CO52">
            <v>29.007314752554549</v>
          </cell>
          <cell r="CP52">
            <v>86.419722605333206</v>
          </cell>
          <cell r="CQ52">
            <v>2407.7600000000002</v>
          </cell>
          <cell r="CS52">
            <v>1172.6336289877906</v>
          </cell>
          <cell r="CT52">
            <v>56.408579664023549</v>
          </cell>
          <cell r="CU52">
            <v>0</v>
          </cell>
          <cell r="CV52">
            <v>133.77779036009673</v>
          </cell>
          <cell r="CW52">
            <v>673.53489709568544</v>
          </cell>
          <cell r="CX52">
            <v>478.85445016018008</v>
          </cell>
          <cell r="CY52">
            <v>2515.2093462677767</v>
          </cell>
          <cell r="CZ52">
            <v>0</v>
          </cell>
          <cell r="DA52">
            <v>56.408579664023549</v>
          </cell>
          <cell r="DB52">
            <v>0</v>
          </cell>
          <cell r="DC52">
            <v>3.0291407279580644</v>
          </cell>
          <cell r="DD52">
            <v>30.013500941677076</v>
          </cell>
          <cell r="DE52">
            <v>89.451221333658694</v>
          </cell>
          <cell r="DF52">
            <v>2515.21</v>
          </cell>
          <cell r="DH52">
            <v>1213.680496536879</v>
          </cell>
          <cell r="DI52">
            <v>58.396982097180377</v>
          </cell>
          <cell r="DJ52">
            <v>0</v>
          </cell>
          <cell r="DK52">
            <v>137.50533677437946</v>
          </cell>
          <cell r="DL52">
            <v>666.75500126910606</v>
          </cell>
          <cell r="DM52">
            <v>507.11197340619043</v>
          </cell>
          <cell r="DN52">
            <v>2583.449790083735</v>
          </cell>
          <cell r="DO52">
            <v>0</v>
          </cell>
          <cell r="DP52">
            <v>58.396982097180377</v>
          </cell>
          <cell r="DQ52">
            <v>0</v>
          </cell>
          <cell r="DR52">
            <v>2.9081697084395826</v>
          </cell>
          <cell r="DS52">
            <v>30.972839091380667</v>
          </cell>
          <cell r="DT52">
            <v>92.27799089700062</v>
          </cell>
          <cell r="DU52">
            <v>2583.4499999999998</v>
          </cell>
        </row>
        <row r="53">
          <cell r="B53">
            <v>125</v>
          </cell>
          <cell r="C53" t="str">
            <v>NCT1MAT</v>
          </cell>
          <cell r="D53" t="str">
            <v xml:space="preserve">PENQUOTE62-0780-SALE               </v>
          </cell>
          <cell r="E53" t="str">
            <v>Manually updated</v>
          </cell>
          <cell r="F53" t="str">
            <v>Fixed Quoted</v>
          </cell>
          <cell r="G53" t="str">
            <v>Price Cap</v>
          </cell>
          <cell r="H53" t="str">
            <v>After Hours</v>
          </cell>
          <cell r="I53" t="str">
            <v>Connection Services</v>
          </cell>
          <cell r="J53" t="str">
            <v>Temporary Connection for short term supply</v>
          </cell>
          <cell r="K53" t="str">
            <v>Customer request a temporary connection for short term supply (includes metered and unmetered) - Simple</v>
          </cell>
          <cell r="M53" t="str">
            <v>Customer requested temporary Connection (Short Term) and recovery of the temporary builders supply (after hours) - No CT.  Work requires traffic control due to imposed rules from external authorities.</v>
          </cell>
          <cell r="N53" t="str">
            <v>TSP</v>
          </cell>
          <cell r="O53" t="str">
            <v>YES</v>
          </cell>
          <cell r="P53" t="str">
            <v>YES</v>
          </cell>
          <cell r="Q53" t="str">
            <v>YES</v>
          </cell>
          <cell r="S53">
            <v>0</v>
          </cell>
          <cell r="T53">
            <v>0</v>
          </cell>
          <cell r="U53">
            <v>1</v>
          </cell>
          <cell r="V53">
            <v>1</v>
          </cell>
          <cell r="W53">
            <v>1</v>
          </cell>
          <cell r="X53">
            <v>1</v>
          </cell>
          <cell r="Y53">
            <v>1</v>
          </cell>
          <cell r="Z53">
            <v>1</v>
          </cell>
          <cell r="AA53">
            <v>1</v>
          </cell>
          <cell r="AC53">
            <v>859.48</v>
          </cell>
          <cell r="AE53">
            <v>2644.08</v>
          </cell>
          <cell r="AF53">
            <v>2846.43</v>
          </cell>
          <cell r="AG53">
            <v>2632.69</v>
          </cell>
          <cell r="AH53">
            <v>2744.46</v>
          </cell>
          <cell r="AI53">
            <v>2744.46</v>
          </cell>
          <cell r="AJ53">
            <v>3259.28</v>
          </cell>
          <cell r="AK53">
            <v>3331.2</v>
          </cell>
          <cell r="AL53">
            <v>3501.86</v>
          </cell>
          <cell r="AM53">
            <v>3648.33</v>
          </cell>
          <cell r="AN53">
            <v>3728.01</v>
          </cell>
          <cell r="AP53">
            <v>0.18758517158202348</v>
          </cell>
          <cell r="AR53" t="str">
            <v>as per email MAK 01.08.2014
(Previous 570 min vs 606 min) + increase in traffic control</v>
          </cell>
          <cell r="AS53" t="str">
            <v>na</v>
          </cell>
          <cell r="AT53">
            <v>3</v>
          </cell>
          <cell r="AU53">
            <v>52</v>
          </cell>
          <cell r="AV53">
            <v>150</v>
          </cell>
          <cell r="AW53">
            <v>202</v>
          </cell>
          <cell r="AX53">
            <v>0</v>
          </cell>
          <cell r="AZ53">
            <v>1057.6360855917999</v>
          </cell>
          <cell r="BA53">
            <v>51.705999999999996</v>
          </cell>
          <cell r="BB53">
            <v>701.79591137279988</v>
          </cell>
          <cell r="BC53">
            <v>121.19284059484077</v>
          </cell>
          <cell r="BD53">
            <v>974.02436059529941</v>
          </cell>
          <cell r="BE53">
            <v>352.92775370902672</v>
          </cell>
          <cell r="BF53">
            <v>3259.2829518637664</v>
          </cell>
          <cell r="BG53">
            <v>0</v>
          </cell>
          <cell r="BH53">
            <v>51.705999999999996</v>
          </cell>
          <cell r="BI53">
            <v>701.79591137279988</v>
          </cell>
          <cell r="BJ53">
            <v>2.6318353999999999</v>
          </cell>
          <cell r="BK53">
            <v>384.53357255173256</v>
          </cell>
          <cell r="BL53">
            <v>1140.6673193245324</v>
          </cell>
          <cell r="BM53">
            <v>3259.28</v>
          </cell>
          <cell r="BO53">
            <v>1094.6575791318551</v>
          </cell>
          <cell r="BP53">
            <v>53.157645949999988</v>
          </cell>
          <cell r="BQ53">
            <v>718.55672767513852</v>
          </cell>
          <cell r="BR53">
            <v>125.0033892922764</v>
          </cell>
          <cell r="BS53">
            <v>934.94750798534358</v>
          </cell>
          <cell r="BT53">
            <v>404.87936257291858</v>
          </cell>
          <cell r="BU53">
            <v>3331.2022126075321</v>
          </cell>
          <cell r="BV53">
            <v>0</v>
          </cell>
          <cell r="BW53">
            <v>53.157645949999988</v>
          </cell>
          <cell r="BX53">
            <v>718.55672767513852</v>
          </cell>
          <cell r="BY53">
            <v>2.6206719453349994</v>
          </cell>
          <cell r="BZ53">
            <v>393.79552734166657</v>
          </cell>
          <cell r="CA53">
            <v>1168.13057291214</v>
          </cell>
          <cell r="CB53">
            <v>3331.2</v>
          </cell>
          <cell r="CD53">
            <v>1132.9749730317862</v>
          </cell>
          <cell r="CE53">
            <v>54.704533447144982</v>
          </cell>
          <cell r="CF53">
            <v>736.49855024764088</v>
          </cell>
          <cell r="CG53">
            <v>129.14788139598105</v>
          </cell>
          <cell r="CH53">
            <v>988.23617950814094</v>
          </cell>
          <cell r="CI53">
            <v>460.3026324570298</v>
          </cell>
          <cell r="CJ53">
            <v>3501.8647500877237</v>
          </cell>
          <cell r="CK53">
            <v>0</v>
          </cell>
          <cell r="CL53">
            <v>54.704533447144982</v>
          </cell>
          <cell r="CM53">
            <v>736.49855024764088</v>
          </cell>
          <cell r="CN53">
            <v>2.7078744056336768</v>
          </cell>
          <cell r="CO53">
            <v>403.74945954280696</v>
          </cell>
          <cell r="CP53">
            <v>1197.6604176432265</v>
          </cell>
          <cell r="CQ53">
            <v>3501.86</v>
          </cell>
          <cell r="CS53">
            <v>1172.6336289877906</v>
          </cell>
          <cell r="CT53">
            <v>56.408579664023549</v>
          </cell>
          <cell r="CU53">
            <v>754.88836667341161</v>
          </cell>
          <cell r="CV53">
            <v>133.77779036009673</v>
          </cell>
          <cell r="CW53">
            <v>1051.7705965309694</v>
          </cell>
          <cell r="CX53">
            <v>478.85445016018008</v>
          </cell>
          <cell r="CY53">
            <v>3648.3334123764716</v>
          </cell>
          <cell r="CZ53">
            <v>0</v>
          </cell>
          <cell r="DA53">
            <v>56.408579664023549</v>
          </cell>
          <cell r="DB53">
            <v>754.88836667341161</v>
          </cell>
          <cell r="DC53">
            <v>3.0291407279580644</v>
          </cell>
          <cell r="DD53">
            <v>414.11267603073344</v>
          </cell>
          <cell r="DE53">
            <v>1228.4387630961266</v>
          </cell>
          <cell r="DF53">
            <v>3648.33</v>
          </cell>
          <cell r="DH53">
            <v>1213.680496536879</v>
          </cell>
          <cell r="DI53">
            <v>58.396982097180377</v>
          </cell>
          <cell r="DJ53">
            <v>773.73736302297152</v>
          </cell>
          <cell r="DK53">
            <v>137.50533677437946</v>
          </cell>
          <cell r="DL53">
            <v>1037.5805868666187</v>
          </cell>
          <cell r="DM53">
            <v>507.11197340619043</v>
          </cell>
          <cell r="DN53">
            <v>3728.0127387042194</v>
          </cell>
          <cell r="DO53">
            <v>0</v>
          </cell>
          <cell r="DP53">
            <v>58.396982097180377</v>
          </cell>
          <cell r="DQ53">
            <v>773.73736302297152</v>
          </cell>
          <cell r="DR53">
            <v>2.9081697084395826</v>
          </cell>
          <cell r="DS53">
            <v>424.66268250802938</v>
          </cell>
          <cell r="DT53">
            <v>1259.7051973366208</v>
          </cell>
          <cell r="DU53">
            <v>3728.01</v>
          </cell>
        </row>
        <row r="54">
          <cell r="B54">
            <v>126</v>
          </cell>
          <cell r="C54" t="str">
            <v>NCT2MA</v>
          </cell>
          <cell r="D54" t="str">
            <v xml:space="preserve">PENQUOTE62-0780-SALE               </v>
          </cell>
          <cell r="E54" t="str">
            <v>Manually updated</v>
          </cell>
          <cell r="F54" t="str">
            <v>Fixed Quoted</v>
          </cell>
          <cell r="G54" t="str">
            <v>Price Cap</v>
          </cell>
          <cell r="H54" t="str">
            <v>After Hours</v>
          </cell>
          <cell r="I54" t="str">
            <v>Connection Services</v>
          </cell>
          <cell r="J54" t="str">
            <v>Temporary Connection for short term supply</v>
          </cell>
          <cell r="K54" t="str">
            <v>Customer request a temporary connection for short term supply (includes metered and unmetered) - Simple</v>
          </cell>
          <cell r="M54" t="str">
            <v>Customer requested temporary Connection (Short Term) and recovery of the temporary builders supply (after hours) - CT Metering. Includes additional crew.</v>
          </cell>
          <cell r="N54" t="str">
            <v>TSP</v>
          </cell>
          <cell r="O54" t="str">
            <v>YES</v>
          </cell>
          <cell r="Q54" t="str">
            <v>YES</v>
          </cell>
          <cell r="R54" t="str">
            <v>YES</v>
          </cell>
          <cell r="S54">
            <v>0</v>
          </cell>
          <cell r="T54">
            <v>0</v>
          </cell>
          <cell r="U54">
            <v>0</v>
          </cell>
          <cell r="V54">
            <v>0</v>
          </cell>
          <cell r="W54">
            <v>0</v>
          </cell>
          <cell r="X54">
            <v>0</v>
          </cell>
          <cell r="Y54">
            <v>0</v>
          </cell>
          <cell r="Z54">
            <v>0</v>
          </cell>
          <cell r="AA54">
            <v>0</v>
          </cell>
          <cell r="AC54">
            <v>859.48</v>
          </cell>
          <cell r="AE54">
            <v>2644.08</v>
          </cell>
          <cell r="AF54">
            <v>2846.43</v>
          </cell>
          <cell r="AG54">
            <v>2972.75</v>
          </cell>
          <cell r="AH54">
            <v>3114.06</v>
          </cell>
          <cell r="AI54">
            <v>3114.06</v>
          </cell>
          <cell r="AJ54">
            <v>3773.63</v>
          </cell>
          <cell r="AK54">
            <v>3898.52</v>
          </cell>
          <cell r="AL54">
            <v>4132.5</v>
          </cell>
          <cell r="AM54">
            <v>4316.84</v>
          </cell>
          <cell r="AN54">
            <v>4434.6499999999996</v>
          </cell>
          <cell r="AP54">
            <v>0.21180388303372452</v>
          </cell>
          <cell r="AR54" t="str">
            <v>as per email MAK 01.08.2014
(Previous 954 min vs 1056 min)</v>
          </cell>
          <cell r="AS54" t="str">
            <v>na</v>
          </cell>
          <cell r="AT54">
            <v>3</v>
          </cell>
          <cell r="AU54">
            <v>52</v>
          </cell>
          <cell r="AV54">
            <v>300</v>
          </cell>
          <cell r="AW54">
            <v>352</v>
          </cell>
          <cell r="AX54">
            <v>0</v>
          </cell>
          <cell r="AZ54">
            <v>1843.0094164767997</v>
          </cell>
          <cell r="BA54">
            <v>51.705999999999996</v>
          </cell>
          <cell r="BB54">
            <v>0</v>
          </cell>
          <cell r="BC54">
            <v>209.23319098704926</v>
          </cell>
          <cell r="BD54">
            <v>1054.6801531125609</v>
          </cell>
          <cell r="BE54">
            <v>615.00281834444263</v>
          </cell>
          <cell r="BF54">
            <v>3773.6315789208529</v>
          </cell>
          <cell r="BG54">
            <v>0</v>
          </cell>
          <cell r="BH54">
            <v>51.705999999999996</v>
          </cell>
          <cell r="BI54">
            <v>0</v>
          </cell>
          <cell r="BJ54">
            <v>2.6318353999999999</v>
          </cell>
          <cell r="BK54">
            <v>27.448680878226693</v>
          </cell>
          <cell r="BL54">
            <v>81.786516278226685</v>
          </cell>
          <cell r="BM54">
            <v>3773.63</v>
          </cell>
          <cell r="BO54">
            <v>1907.5221180911533</v>
          </cell>
          <cell r="BP54">
            <v>53.157645949999988</v>
          </cell>
          <cell r="BQ54">
            <v>0</v>
          </cell>
          <cell r="BR54">
            <v>215.88164474792595</v>
          </cell>
          <cell r="BS54">
            <v>1016.4295095292701</v>
          </cell>
          <cell r="BT54">
            <v>705.53235458251152</v>
          </cell>
          <cell r="BU54">
            <v>3898.5232729008603</v>
          </cell>
          <cell r="BV54">
            <v>0</v>
          </cell>
          <cell r="BW54">
            <v>53.157645949999988</v>
          </cell>
          <cell r="BX54">
            <v>0</v>
          </cell>
          <cell r="BY54">
            <v>2.6206719453349994</v>
          </cell>
          <cell r="BZ54">
            <v>28.182466471545393</v>
          </cell>
          <cell r="CA54">
            <v>83.960784366880375</v>
          </cell>
          <cell r="CB54">
            <v>3898.52</v>
          </cell>
          <cell r="CD54">
            <v>1974.2930223128158</v>
          </cell>
          <cell r="CE54">
            <v>54.704533447144982</v>
          </cell>
          <cell r="CF54">
            <v>0</v>
          </cell>
          <cell r="CG54">
            <v>223.03897569574391</v>
          </cell>
          <cell r="CH54">
            <v>1078.3499489344233</v>
          </cell>
          <cell r="CI54">
            <v>802.11151794492321</v>
          </cell>
          <cell r="CJ54">
            <v>4132.4979983350513</v>
          </cell>
          <cell r="CK54">
            <v>0</v>
          </cell>
          <cell r="CL54">
            <v>54.704533447144982</v>
          </cell>
          <cell r="CM54">
            <v>0</v>
          </cell>
          <cell r="CN54">
            <v>2.7078744056336768</v>
          </cell>
          <cell r="CO54">
            <v>29.007314752554549</v>
          </cell>
          <cell r="CP54">
            <v>86.419722605333206</v>
          </cell>
          <cell r="CQ54">
            <v>4132.5</v>
          </cell>
          <cell r="CS54">
            <v>2043.4011752658532</v>
          </cell>
          <cell r="CT54">
            <v>56.408579664023549</v>
          </cell>
          <cell r="CU54">
            <v>0</v>
          </cell>
          <cell r="CV54">
            <v>230.86837177010071</v>
          </cell>
          <cell r="CW54">
            <v>1151.7262739332859</v>
          </cell>
          <cell r="CX54">
            <v>834.43943790288813</v>
          </cell>
          <cell r="CY54">
            <v>4316.8438385361515</v>
          </cell>
          <cell r="CZ54">
            <v>0</v>
          </cell>
          <cell r="DA54">
            <v>56.408579664023549</v>
          </cell>
          <cell r="DB54">
            <v>0</v>
          </cell>
          <cell r="DC54">
            <v>3.0291407279580644</v>
          </cell>
          <cell r="DD54">
            <v>30.013500941677076</v>
          </cell>
          <cell r="DE54">
            <v>89.451221333658694</v>
          </cell>
          <cell r="DF54">
            <v>4316.84</v>
          </cell>
          <cell r="DH54">
            <v>2114.9283900048586</v>
          </cell>
          <cell r="DI54">
            <v>58.396982097180377</v>
          </cell>
          <cell r="DJ54">
            <v>0</v>
          </cell>
          <cell r="DK54">
            <v>237.4537281599784</v>
          </cell>
          <cell r="DL54">
            <v>1140.1905507442307</v>
          </cell>
          <cell r="DM54">
            <v>883.68027048999522</v>
          </cell>
          <cell r="DN54">
            <v>4434.6499214962432</v>
          </cell>
          <cell r="DO54">
            <v>0</v>
          </cell>
          <cell r="DP54">
            <v>58.396982097180377</v>
          </cell>
          <cell r="DQ54">
            <v>0</v>
          </cell>
          <cell r="DR54">
            <v>2.9081697084395826</v>
          </cell>
          <cell r="DS54">
            <v>30.972839091380667</v>
          </cell>
          <cell r="DT54">
            <v>92.27799089700062</v>
          </cell>
          <cell r="DU54">
            <v>4434.6499999999996</v>
          </cell>
        </row>
        <row r="55">
          <cell r="B55">
            <v>127</v>
          </cell>
          <cell r="C55" t="str">
            <v>NCT2MAT</v>
          </cell>
          <cell r="E55" t="str">
            <v>Manually updated</v>
          </cell>
          <cell r="F55" t="str">
            <v>Fixed Quoted</v>
          </cell>
          <cell r="G55" t="str">
            <v>Price Cap</v>
          </cell>
          <cell r="H55" t="str">
            <v>After Hours</v>
          </cell>
          <cell r="I55" t="str">
            <v>Connection Services</v>
          </cell>
          <cell r="J55" t="str">
            <v>Temporary Connection for short term supply</v>
          </cell>
          <cell r="K55" t="str">
            <v>Customer request a temporary connection for short term supply (includes metered and unmetered) - Simple</v>
          </cell>
          <cell r="M55" t="str">
            <v>Customer requested temporary Connection (Short Term) and recovery of the temporary builders supply (after hours) - CT Metering. Work requires traffic control due to imposed rules from external authorities and additional crew.</v>
          </cell>
          <cell r="N55" t="str">
            <v>TSP</v>
          </cell>
          <cell r="O55" t="str">
            <v>YES</v>
          </cell>
          <cell r="P55" t="str">
            <v>YES</v>
          </cell>
          <cell r="Q55" t="str">
            <v>YES</v>
          </cell>
          <cell r="R55" t="str">
            <v>YES</v>
          </cell>
          <cell r="S55">
            <v>0</v>
          </cell>
          <cell r="T55">
            <v>0</v>
          </cell>
          <cell r="U55">
            <v>0</v>
          </cell>
          <cell r="V55">
            <v>0</v>
          </cell>
          <cell r="W55">
            <v>0</v>
          </cell>
          <cell r="X55">
            <v>0</v>
          </cell>
          <cell r="Y55">
            <v>0</v>
          </cell>
          <cell r="Z55">
            <v>0</v>
          </cell>
          <cell r="AA55">
            <v>0</v>
          </cell>
          <cell r="AG55">
            <v>3829.27</v>
          </cell>
          <cell r="AH55">
            <v>3997.92</v>
          </cell>
          <cell r="AI55">
            <v>3997.92</v>
          </cell>
          <cell r="AJ55">
            <v>4832.51</v>
          </cell>
          <cell r="AK55">
            <v>4957.55</v>
          </cell>
          <cell r="AL55">
            <v>5226.6099999999997</v>
          </cell>
          <cell r="AM55">
            <v>5449.97</v>
          </cell>
          <cell r="AN55">
            <v>5579.21</v>
          </cell>
          <cell r="AP55">
            <v>0.20875605314763682</v>
          </cell>
          <cell r="AR55" t="str">
            <v>as per email MAK 01.08.2014
(Previous 954 min vs 1056 min) + increase in traffic control</v>
          </cell>
          <cell r="AS55" t="str">
            <v>na</v>
          </cell>
          <cell r="AT55">
            <v>3</v>
          </cell>
          <cell r="AU55">
            <v>52</v>
          </cell>
          <cell r="AV55">
            <v>300</v>
          </cell>
          <cell r="AW55">
            <v>352</v>
          </cell>
          <cell r="AX55">
            <v>0</v>
          </cell>
          <cell r="AZ55">
            <v>1843.0094164767997</v>
          </cell>
          <cell r="BA55">
            <v>51.705999999999996</v>
          </cell>
          <cell r="BB55">
            <v>701.79591137279988</v>
          </cell>
          <cell r="BC55">
            <v>209.23319098704926</v>
          </cell>
          <cell r="BD55">
            <v>1411.7650447860667</v>
          </cell>
          <cell r="BE55">
            <v>615.00281834444263</v>
          </cell>
          <cell r="BF55">
            <v>4832.512381967158</v>
          </cell>
          <cell r="BG55">
            <v>0</v>
          </cell>
          <cell r="BH55">
            <v>51.705999999999996</v>
          </cell>
          <cell r="BI55">
            <v>701.79591137279988</v>
          </cell>
          <cell r="BJ55">
            <v>2.6318353999999999</v>
          </cell>
          <cell r="BK55">
            <v>384.53357255173256</v>
          </cell>
          <cell r="BL55">
            <v>1140.6673193245324</v>
          </cell>
          <cell r="BM55">
            <v>4832.51</v>
          </cell>
          <cell r="BO55">
            <v>1907.5221180911533</v>
          </cell>
          <cell r="BP55">
            <v>53.157645949999988</v>
          </cell>
          <cell r="BQ55">
            <v>718.55672767513852</v>
          </cell>
          <cell r="BR55">
            <v>215.88164474792595</v>
          </cell>
          <cell r="BS55">
            <v>1356.8996299009791</v>
          </cell>
          <cell r="BT55">
            <v>705.53235458251152</v>
          </cell>
          <cell r="BU55">
            <v>4957.5501209477079</v>
          </cell>
          <cell r="BV55">
            <v>0</v>
          </cell>
          <cell r="BW55">
            <v>53.157645949999988</v>
          </cell>
          <cell r="BX55">
            <v>718.55672767513852</v>
          </cell>
          <cell r="BY55">
            <v>2.6206719453349994</v>
          </cell>
          <cell r="BZ55">
            <v>393.79552734166657</v>
          </cell>
          <cell r="CA55">
            <v>1168.13057291214</v>
          </cell>
          <cell r="CB55">
            <v>4957.55</v>
          </cell>
          <cell r="CD55">
            <v>1974.2930223128158</v>
          </cell>
          <cell r="CE55">
            <v>54.704533447144982</v>
          </cell>
          <cell r="CF55">
            <v>736.49855024764088</v>
          </cell>
          <cell r="CG55">
            <v>223.03897569574391</v>
          </cell>
          <cell r="CH55">
            <v>1435.9592903428199</v>
          </cell>
          <cell r="CI55">
            <v>802.11151794492321</v>
          </cell>
          <cell r="CJ55">
            <v>5226.6058899910886</v>
          </cell>
          <cell r="CK55">
            <v>0</v>
          </cell>
          <cell r="CL55">
            <v>54.704533447144982</v>
          </cell>
          <cell r="CM55">
            <v>736.49855024764088</v>
          </cell>
          <cell r="CN55">
            <v>2.7078744056336768</v>
          </cell>
          <cell r="CO55">
            <v>403.74945954280696</v>
          </cell>
          <cell r="CP55">
            <v>1197.6604176432265</v>
          </cell>
          <cell r="CQ55">
            <v>5226.6099999999997</v>
          </cell>
          <cell r="CS55">
            <v>2043.4011752658532</v>
          </cell>
          <cell r="CT55">
            <v>56.408579664023549</v>
          </cell>
          <cell r="CU55">
            <v>754.88836667341161</v>
          </cell>
          <cell r="CV55">
            <v>230.86837177010071</v>
          </cell>
          <cell r="CW55">
            <v>1529.9619733685699</v>
          </cell>
          <cell r="CX55">
            <v>834.43943790288813</v>
          </cell>
          <cell r="CY55">
            <v>5449.9679046448464</v>
          </cell>
          <cell r="CZ55">
            <v>0</v>
          </cell>
          <cell r="DA55">
            <v>56.408579664023549</v>
          </cell>
          <cell r="DB55">
            <v>754.88836667341161</v>
          </cell>
          <cell r="DC55">
            <v>3.0291407279580644</v>
          </cell>
          <cell r="DD55">
            <v>414.11267603073344</v>
          </cell>
          <cell r="DE55">
            <v>1228.4387630961266</v>
          </cell>
          <cell r="DF55">
            <v>5449.97</v>
          </cell>
          <cell r="DH55">
            <v>2114.9283900048586</v>
          </cell>
          <cell r="DI55">
            <v>58.396982097180377</v>
          </cell>
          <cell r="DJ55">
            <v>773.73736302297152</v>
          </cell>
          <cell r="DK55">
            <v>237.4537281599784</v>
          </cell>
          <cell r="DL55">
            <v>1511.016136341743</v>
          </cell>
          <cell r="DM55">
            <v>883.68027048999522</v>
          </cell>
          <cell r="DN55">
            <v>5579.2128701167276</v>
          </cell>
          <cell r="DO55">
            <v>0</v>
          </cell>
          <cell r="DP55">
            <v>58.396982097180377</v>
          </cell>
          <cell r="DQ55">
            <v>773.73736302297152</v>
          </cell>
          <cell r="DR55">
            <v>2.9081697084395826</v>
          </cell>
          <cell r="DS55">
            <v>424.66268250802938</v>
          </cell>
          <cell r="DT55">
            <v>1259.7051973366208</v>
          </cell>
          <cell r="DU55">
            <v>5579.21</v>
          </cell>
        </row>
        <row r="56">
          <cell r="B56">
            <v>128</v>
          </cell>
          <cell r="C56" t="str">
            <v>NCT1MT</v>
          </cell>
          <cell r="D56" t="str">
            <v xml:space="preserve">PENQUOTE62-0780-SALE               </v>
          </cell>
          <cell r="E56" t="str">
            <v>Manually updated</v>
          </cell>
          <cell r="F56" t="str">
            <v>Fixed Quoted</v>
          </cell>
          <cell r="G56" t="str">
            <v>Price Cap</v>
          </cell>
          <cell r="H56" t="str">
            <v>Anytime</v>
          </cell>
          <cell r="I56" t="str">
            <v>Connection Services</v>
          </cell>
          <cell r="J56" t="str">
            <v>Temporary Connection for short term supply</v>
          </cell>
          <cell r="K56" t="str">
            <v>Customer request a temporary connection for short term supply (includes metered and unmetered) - Simple</v>
          </cell>
          <cell r="M56" t="str">
            <v xml:space="preserve">Customer requested temporary Connection (Short Term) and recovery of the temporary builders supply (any time) - No CT. </v>
          </cell>
          <cell r="N56" t="str">
            <v>TSP</v>
          </cell>
          <cell r="O56" t="str">
            <v>YES</v>
          </cell>
          <cell r="Q56" t="str">
            <v>YES</v>
          </cell>
          <cell r="S56">
            <v>1</v>
          </cell>
          <cell r="T56">
            <v>1</v>
          </cell>
          <cell r="U56">
            <v>3</v>
          </cell>
          <cell r="V56">
            <v>3</v>
          </cell>
          <cell r="W56">
            <v>3</v>
          </cell>
          <cell r="X56">
            <v>3</v>
          </cell>
          <cell r="Y56">
            <v>3</v>
          </cell>
          <cell r="Z56">
            <v>3</v>
          </cell>
          <cell r="AA56">
            <v>3</v>
          </cell>
          <cell r="AC56">
            <v>859.48</v>
          </cell>
          <cell r="AE56">
            <v>1579.79</v>
          </cell>
          <cell r="AF56">
            <v>1700.7</v>
          </cell>
          <cell r="AG56">
            <v>1776.17</v>
          </cell>
          <cell r="AH56">
            <v>1860.6</v>
          </cell>
          <cell r="AI56">
            <v>1860.6</v>
          </cell>
          <cell r="AJ56">
            <v>2200.4</v>
          </cell>
          <cell r="AK56">
            <v>2272.1799999999998</v>
          </cell>
          <cell r="AL56">
            <v>2407.7600000000002</v>
          </cell>
          <cell r="AM56">
            <v>2515.21</v>
          </cell>
          <cell r="AN56">
            <v>2583.4499999999998</v>
          </cell>
          <cell r="AP56">
            <v>0.18262925937869515</v>
          </cell>
          <cell r="AR56" t="str">
            <v>as per email MAK 01.08.2014
(Previous 570 min vs 606 min)</v>
          </cell>
          <cell r="AS56" t="str">
            <v>na</v>
          </cell>
          <cell r="AT56">
            <v>3</v>
          </cell>
          <cell r="AU56">
            <v>52</v>
          </cell>
          <cell r="AV56">
            <v>150</v>
          </cell>
          <cell r="AW56">
            <v>202</v>
          </cell>
          <cell r="AX56">
            <v>0</v>
          </cell>
          <cell r="AZ56">
            <v>1057.6360855917999</v>
          </cell>
          <cell r="BA56">
            <v>51.705999999999996</v>
          </cell>
          <cell r="BB56">
            <v>0</v>
          </cell>
          <cell r="BC56">
            <v>121.19284059484077</v>
          </cell>
          <cell r="BD56">
            <v>616.9394689217936</v>
          </cell>
          <cell r="BE56">
            <v>352.92775370902672</v>
          </cell>
          <cell r="BF56">
            <v>2200.4021488174608</v>
          </cell>
          <cell r="BG56">
            <v>0</v>
          </cell>
          <cell r="BH56">
            <v>51.705999999999996</v>
          </cell>
          <cell r="BI56">
            <v>0</v>
          </cell>
          <cell r="BJ56">
            <v>2.6318353999999999</v>
          </cell>
          <cell r="BK56">
            <v>27.448680878226693</v>
          </cell>
          <cell r="BL56">
            <v>81.786516278226685</v>
          </cell>
          <cell r="BM56">
            <v>2200.4</v>
          </cell>
          <cell r="BO56">
            <v>1094.6575791318551</v>
          </cell>
          <cell r="BP56">
            <v>53.157645949999988</v>
          </cell>
          <cell r="BQ56">
            <v>0</v>
          </cell>
          <cell r="BR56">
            <v>125.0033892922764</v>
          </cell>
          <cell r="BS56">
            <v>594.47738761363462</v>
          </cell>
          <cell r="BT56">
            <v>404.87936257291858</v>
          </cell>
          <cell r="BU56">
            <v>2272.1753645606846</v>
          </cell>
          <cell r="BV56">
            <v>0</v>
          </cell>
          <cell r="BW56">
            <v>53.157645949999988</v>
          </cell>
          <cell r="BX56">
            <v>0</v>
          </cell>
          <cell r="BY56">
            <v>2.6206719453349994</v>
          </cell>
          <cell r="BZ56">
            <v>28.182466471545393</v>
          </cell>
          <cell r="CA56">
            <v>83.960784366880375</v>
          </cell>
          <cell r="CB56">
            <v>2272.1799999999998</v>
          </cell>
          <cell r="CD56">
            <v>1132.9749730317862</v>
          </cell>
          <cell r="CE56">
            <v>54.704533447144982</v>
          </cell>
          <cell r="CF56">
            <v>0</v>
          </cell>
          <cell r="CG56">
            <v>129.14788139598105</v>
          </cell>
          <cell r="CH56">
            <v>630.62683809974442</v>
          </cell>
          <cell r="CI56">
            <v>460.3026324570298</v>
          </cell>
          <cell r="CJ56">
            <v>2407.7568584316864</v>
          </cell>
          <cell r="CK56">
            <v>0</v>
          </cell>
          <cell r="CL56">
            <v>54.704533447144982</v>
          </cell>
          <cell r="CM56">
            <v>0</v>
          </cell>
          <cell r="CN56">
            <v>2.7078744056336768</v>
          </cell>
          <cell r="CO56">
            <v>29.007314752554549</v>
          </cell>
          <cell r="CP56">
            <v>86.419722605333206</v>
          </cell>
          <cell r="CQ56">
            <v>2407.7600000000002</v>
          </cell>
          <cell r="CS56">
            <v>1172.6336289877906</v>
          </cell>
          <cell r="CT56">
            <v>56.408579664023549</v>
          </cell>
          <cell r="CU56">
            <v>0</v>
          </cell>
          <cell r="CV56">
            <v>133.77779036009673</v>
          </cell>
          <cell r="CW56">
            <v>673.53489709568544</v>
          </cell>
          <cell r="CX56">
            <v>478.85445016018008</v>
          </cell>
          <cell r="CY56">
            <v>2515.2093462677767</v>
          </cell>
          <cell r="CZ56">
            <v>0</v>
          </cell>
          <cell r="DA56">
            <v>56.408579664023549</v>
          </cell>
          <cell r="DB56">
            <v>0</v>
          </cell>
          <cell r="DC56">
            <v>3.0291407279580644</v>
          </cell>
          <cell r="DD56">
            <v>30.013500941677076</v>
          </cell>
          <cell r="DE56">
            <v>89.451221333658694</v>
          </cell>
          <cell r="DF56">
            <v>2515.21</v>
          </cell>
          <cell r="DH56">
            <v>1213.680496536879</v>
          </cell>
          <cell r="DI56">
            <v>58.396982097180377</v>
          </cell>
          <cell r="DJ56">
            <v>0</v>
          </cell>
          <cell r="DK56">
            <v>137.50533677437946</v>
          </cell>
          <cell r="DL56">
            <v>666.75500126910606</v>
          </cell>
          <cell r="DM56">
            <v>507.11197340619043</v>
          </cell>
          <cell r="DN56">
            <v>2583.449790083735</v>
          </cell>
          <cell r="DO56">
            <v>0</v>
          </cell>
          <cell r="DP56">
            <v>58.396982097180377</v>
          </cell>
          <cell r="DQ56">
            <v>0</v>
          </cell>
          <cell r="DR56">
            <v>2.9081697084395826</v>
          </cell>
          <cell r="DS56">
            <v>30.972839091380667</v>
          </cell>
          <cell r="DT56">
            <v>92.27799089700062</v>
          </cell>
          <cell r="DU56">
            <v>2583.4499999999998</v>
          </cell>
        </row>
        <row r="57">
          <cell r="B57">
            <v>129</v>
          </cell>
          <cell r="C57" t="str">
            <v>NCT1MTT</v>
          </cell>
          <cell r="E57" t="str">
            <v>Manually updated</v>
          </cell>
          <cell r="F57" t="str">
            <v>Fixed Quoted</v>
          </cell>
          <cell r="G57" t="str">
            <v>Price Cap</v>
          </cell>
          <cell r="H57" t="str">
            <v>Anytime</v>
          </cell>
          <cell r="I57" t="str">
            <v>Connection Services</v>
          </cell>
          <cell r="J57" t="str">
            <v>Temporary Connection for short term supply</v>
          </cell>
          <cell r="K57" t="str">
            <v>Customer request a temporary connection for short term supply (includes metered and unmetered) - Simple</v>
          </cell>
          <cell r="M57" t="str">
            <v>Customer requested temporary Connection (Short Term) and recovery of the temporary builders supply (any time) - No CT.  Work requires traffic control due to imposed rules from external authorities.</v>
          </cell>
          <cell r="N57" t="str">
            <v>TSP</v>
          </cell>
          <cell r="O57" t="str">
            <v>YES</v>
          </cell>
          <cell r="P57" t="str">
            <v>YES</v>
          </cell>
          <cell r="Q57" t="str">
            <v>YES</v>
          </cell>
          <cell r="S57">
            <v>0</v>
          </cell>
          <cell r="T57">
            <v>0</v>
          </cell>
          <cell r="U57">
            <v>0</v>
          </cell>
          <cell r="V57">
            <v>0</v>
          </cell>
          <cell r="W57">
            <v>0</v>
          </cell>
          <cell r="X57">
            <v>0</v>
          </cell>
          <cell r="Y57">
            <v>0</v>
          </cell>
          <cell r="Z57">
            <v>0</v>
          </cell>
          <cell r="AA57">
            <v>0</v>
          </cell>
          <cell r="AG57">
            <v>2632.69</v>
          </cell>
          <cell r="AH57">
            <v>2744.46</v>
          </cell>
          <cell r="AI57">
            <v>2744.46</v>
          </cell>
          <cell r="AJ57">
            <v>3259.28</v>
          </cell>
          <cell r="AK57">
            <v>3331.2</v>
          </cell>
          <cell r="AL57">
            <v>3501.86</v>
          </cell>
          <cell r="AM57">
            <v>3648.33</v>
          </cell>
          <cell r="AN57">
            <v>3728.01</v>
          </cell>
          <cell r="AP57">
            <v>0.18758517158202348</v>
          </cell>
          <cell r="AR57" t="str">
            <v>as per email MAK 01.08.2014
(Previous 570 min vs 606 min) + increase in traffic control</v>
          </cell>
          <cell r="AS57" t="str">
            <v>na</v>
          </cell>
          <cell r="AT57">
            <v>3</v>
          </cell>
          <cell r="AU57">
            <v>52</v>
          </cell>
          <cell r="AV57">
            <v>150</v>
          </cell>
          <cell r="AW57">
            <v>202</v>
          </cell>
          <cell r="AX57">
            <v>0</v>
          </cell>
          <cell r="AZ57">
            <v>1057.6360855917999</v>
          </cell>
          <cell r="BA57">
            <v>51.705999999999996</v>
          </cell>
          <cell r="BB57">
            <v>701.79591137279988</v>
          </cell>
          <cell r="BC57">
            <v>121.19284059484077</v>
          </cell>
          <cell r="BD57">
            <v>974.02436059529941</v>
          </cell>
          <cell r="BE57">
            <v>352.92775370902672</v>
          </cell>
          <cell r="BF57">
            <v>3259.2829518637664</v>
          </cell>
          <cell r="BG57">
            <v>0</v>
          </cell>
          <cell r="BH57">
            <v>51.705999999999996</v>
          </cell>
          <cell r="BI57">
            <v>701.79591137279988</v>
          </cell>
          <cell r="BJ57">
            <v>2.6318353999999999</v>
          </cell>
          <cell r="BK57">
            <v>384.53357255173256</v>
          </cell>
          <cell r="BL57">
            <v>1140.6673193245324</v>
          </cell>
          <cell r="BM57">
            <v>3259.28</v>
          </cell>
          <cell r="BO57">
            <v>1094.6575791318551</v>
          </cell>
          <cell r="BP57">
            <v>53.157645949999988</v>
          </cell>
          <cell r="BQ57">
            <v>718.55672767513852</v>
          </cell>
          <cell r="BR57">
            <v>125.0033892922764</v>
          </cell>
          <cell r="BS57">
            <v>934.94750798534358</v>
          </cell>
          <cell r="BT57">
            <v>404.87936257291858</v>
          </cell>
          <cell r="BU57">
            <v>3331.2022126075321</v>
          </cell>
          <cell r="BV57">
            <v>0</v>
          </cell>
          <cell r="BW57">
            <v>53.157645949999988</v>
          </cell>
          <cell r="BX57">
            <v>718.55672767513852</v>
          </cell>
          <cell r="BY57">
            <v>2.6206719453349994</v>
          </cell>
          <cell r="BZ57">
            <v>393.79552734166657</v>
          </cell>
          <cell r="CA57">
            <v>1168.13057291214</v>
          </cell>
          <cell r="CB57">
            <v>3331.2</v>
          </cell>
          <cell r="CD57">
            <v>1132.9749730317862</v>
          </cell>
          <cell r="CE57">
            <v>54.704533447144982</v>
          </cell>
          <cell r="CF57">
            <v>736.49855024764088</v>
          </cell>
          <cell r="CG57">
            <v>129.14788139598105</v>
          </cell>
          <cell r="CH57">
            <v>988.23617950814094</v>
          </cell>
          <cell r="CI57">
            <v>460.3026324570298</v>
          </cell>
          <cell r="CJ57">
            <v>3501.8647500877237</v>
          </cell>
          <cell r="CK57">
            <v>0</v>
          </cell>
          <cell r="CL57">
            <v>54.704533447144982</v>
          </cell>
          <cell r="CM57">
            <v>736.49855024764088</v>
          </cell>
          <cell r="CN57">
            <v>2.7078744056336768</v>
          </cell>
          <cell r="CO57">
            <v>403.74945954280696</v>
          </cell>
          <cell r="CP57">
            <v>1197.6604176432265</v>
          </cell>
          <cell r="CQ57">
            <v>3501.86</v>
          </cell>
          <cell r="CS57">
            <v>1172.6336289877906</v>
          </cell>
          <cell r="CT57">
            <v>56.408579664023549</v>
          </cell>
          <cell r="CU57">
            <v>754.88836667341161</v>
          </cell>
          <cell r="CV57">
            <v>133.77779036009673</v>
          </cell>
          <cell r="CW57">
            <v>1051.7705965309694</v>
          </cell>
          <cell r="CX57">
            <v>478.85445016018008</v>
          </cell>
          <cell r="CY57">
            <v>3648.3334123764716</v>
          </cell>
          <cell r="CZ57">
            <v>0</v>
          </cell>
          <cell r="DA57">
            <v>56.408579664023549</v>
          </cell>
          <cell r="DB57">
            <v>754.88836667341161</v>
          </cell>
          <cell r="DC57">
            <v>3.0291407279580644</v>
          </cell>
          <cell r="DD57">
            <v>414.11267603073344</v>
          </cell>
          <cell r="DE57">
            <v>1228.4387630961266</v>
          </cell>
          <cell r="DF57">
            <v>3648.33</v>
          </cell>
          <cell r="DH57">
            <v>1213.680496536879</v>
          </cell>
          <cell r="DI57">
            <v>58.396982097180377</v>
          </cell>
          <cell r="DJ57">
            <v>773.73736302297152</v>
          </cell>
          <cell r="DK57">
            <v>137.50533677437946</v>
          </cell>
          <cell r="DL57">
            <v>1037.5805868666187</v>
          </cell>
          <cell r="DM57">
            <v>507.11197340619043</v>
          </cell>
          <cell r="DN57">
            <v>3728.0127387042194</v>
          </cell>
          <cell r="DO57">
            <v>0</v>
          </cell>
          <cell r="DP57">
            <v>58.396982097180377</v>
          </cell>
          <cell r="DQ57">
            <v>773.73736302297152</v>
          </cell>
          <cell r="DR57">
            <v>2.9081697084395826</v>
          </cell>
          <cell r="DS57">
            <v>424.66268250802938</v>
          </cell>
          <cell r="DT57">
            <v>1259.7051973366208</v>
          </cell>
          <cell r="DU57">
            <v>3728.01</v>
          </cell>
        </row>
        <row r="58">
          <cell r="B58">
            <v>130</v>
          </cell>
          <cell r="C58" t="str">
            <v>NCT2MT</v>
          </cell>
          <cell r="D58" t="str">
            <v xml:space="preserve">PENQUOTE62-0780-SALE               </v>
          </cell>
          <cell r="E58" t="str">
            <v>Manually updated</v>
          </cell>
          <cell r="F58" t="str">
            <v>Fixed Quoted</v>
          </cell>
          <cell r="G58" t="str">
            <v>Price Cap</v>
          </cell>
          <cell r="H58" t="str">
            <v>Anytime</v>
          </cell>
          <cell r="I58" t="str">
            <v>Connection Services</v>
          </cell>
          <cell r="J58" t="str">
            <v>Temporary Connection for short term supply</v>
          </cell>
          <cell r="K58" t="str">
            <v>Customer request a temporary connection for short term supply (includes metered and unmetered) - Simple</v>
          </cell>
          <cell r="M58" t="str">
            <v>Customer requested temporary Connection (Short Term) and recovery of the temporary builders supply (any time) - CT Metering. Includes additional crew.</v>
          </cell>
          <cell r="N58" t="str">
            <v>TSP</v>
          </cell>
          <cell r="O58" t="str">
            <v>YES</v>
          </cell>
          <cell r="Q58" t="str">
            <v>YES</v>
          </cell>
          <cell r="R58" t="str">
            <v>YES</v>
          </cell>
          <cell r="S58">
            <v>0</v>
          </cell>
          <cell r="T58">
            <v>0</v>
          </cell>
          <cell r="U58">
            <v>0</v>
          </cell>
          <cell r="V58">
            <v>0</v>
          </cell>
          <cell r="W58">
            <v>0</v>
          </cell>
          <cell r="X58">
            <v>0</v>
          </cell>
          <cell r="Y58">
            <v>0</v>
          </cell>
          <cell r="Z58">
            <v>0</v>
          </cell>
          <cell r="AA58">
            <v>0</v>
          </cell>
          <cell r="AG58">
            <v>2972.75</v>
          </cell>
          <cell r="AH58">
            <v>3114.06</v>
          </cell>
          <cell r="AI58">
            <v>3114.06</v>
          </cell>
          <cell r="AJ58">
            <v>3773.63</v>
          </cell>
          <cell r="AK58">
            <v>3898.52</v>
          </cell>
          <cell r="AL58">
            <v>4132.5</v>
          </cell>
          <cell r="AM58">
            <v>4316.84</v>
          </cell>
          <cell r="AN58">
            <v>4434.6499999999996</v>
          </cell>
          <cell r="AP58">
            <v>0.21180388303372452</v>
          </cell>
          <cell r="AR58" t="str">
            <v>as per email MAK 01.08.2014
(Previous 954 min vs 1056 min)</v>
          </cell>
          <cell r="AS58" t="str">
            <v>na</v>
          </cell>
          <cell r="AT58">
            <v>3</v>
          </cell>
          <cell r="AU58">
            <v>52</v>
          </cell>
          <cell r="AV58">
            <v>300</v>
          </cell>
          <cell r="AW58">
            <v>352</v>
          </cell>
          <cell r="AX58">
            <v>0</v>
          </cell>
          <cell r="AZ58">
            <v>1843.0094164767997</v>
          </cell>
          <cell r="BA58">
            <v>51.705999999999996</v>
          </cell>
          <cell r="BB58">
            <v>0</v>
          </cell>
          <cell r="BC58">
            <v>209.23319098704926</v>
          </cell>
          <cell r="BD58">
            <v>1054.6801531125609</v>
          </cell>
          <cell r="BE58">
            <v>615.00281834444263</v>
          </cell>
          <cell r="BF58">
            <v>3773.6315789208529</v>
          </cell>
          <cell r="BG58">
            <v>0</v>
          </cell>
          <cell r="BH58">
            <v>51.705999999999996</v>
          </cell>
          <cell r="BI58">
            <v>0</v>
          </cell>
          <cell r="BJ58">
            <v>2.6318353999999999</v>
          </cell>
          <cell r="BK58">
            <v>27.448680878226693</v>
          </cell>
          <cell r="BL58">
            <v>81.786516278226685</v>
          </cell>
          <cell r="BM58">
            <v>3773.63</v>
          </cell>
          <cell r="BO58">
            <v>1907.5221180911533</v>
          </cell>
          <cell r="BP58">
            <v>53.157645949999988</v>
          </cell>
          <cell r="BQ58">
            <v>0</v>
          </cell>
          <cell r="BR58">
            <v>215.88164474792595</v>
          </cell>
          <cell r="BS58">
            <v>1016.4295095292701</v>
          </cell>
          <cell r="BT58">
            <v>705.53235458251152</v>
          </cell>
          <cell r="BU58">
            <v>3898.5232729008603</v>
          </cell>
          <cell r="BV58">
            <v>0</v>
          </cell>
          <cell r="BW58">
            <v>53.157645949999988</v>
          </cell>
          <cell r="BX58">
            <v>0</v>
          </cell>
          <cell r="BY58">
            <v>2.6206719453349994</v>
          </cell>
          <cell r="BZ58">
            <v>28.182466471545393</v>
          </cell>
          <cell r="CA58">
            <v>83.960784366880375</v>
          </cell>
          <cell r="CB58">
            <v>3898.52</v>
          </cell>
          <cell r="CD58">
            <v>1974.2930223128158</v>
          </cell>
          <cell r="CE58">
            <v>54.704533447144982</v>
          </cell>
          <cell r="CF58">
            <v>0</v>
          </cell>
          <cell r="CG58">
            <v>223.03897569574391</v>
          </cell>
          <cell r="CH58">
            <v>1078.3499489344233</v>
          </cell>
          <cell r="CI58">
            <v>802.11151794492321</v>
          </cell>
          <cell r="CJ58">
            <v>4132.4979983350513</v>
          </cell>
          <cell r="CK58">
            <v>0</v>
          </cell>
          <cell r="CL58">
            <v>54.704533447144982</v>
          </cell>
          <cell r="CM58">
            <v>0</v>
          </cell>
          <cell r="CN58">
            <v>2.7078744056336768</v>
          </cell>
          <cell r="CO58">
            <v>29.007314752554549</v>
          </cell>
          <cell r="CP58">
            <v>86.419722605333206</v>
          </cell>
          <cell r="CQ58">
            <v>4132.5</v>
          </cell>
          <cell r="CS58">
            <v>2043.4011752658532</v>
          </cell>
          <cell r="CT58">
            <v>56.408579664023549</v>
          </cell>
          <cell r="CU58">
            <v>0</v>
          </cell>
          <cell r="CV58">
            <v>230.86837177010071</v>
          </cell>
          <cell r="CW58">
            <v>1151.7262739332859</v>
          </cell>
          <cell r="CX58">
            <v>834.43943790288813</v>
          </cell>
          <cell r="CY58">
            <v>4316.8438385361515</v>
          </cell>
          <cell r="CZ58">
            <v>0</v>
          </cell>
          <cell r="DA58">
            <v>56.408579664023549</v>
          </cell>
          <cell r="DB58">
            <v>0</v>
          </cell>
          <cell r="DC58">
            <v>3.0291407279580644</v>
          </cell>
          <cell r="DD58">
            <v>30.013500941677076</v>
          </cell>
          <cell r="DE58">
            <v>89.451221333658694</v>
          </cell>
          <cell r="DF58">
            <v>4316.84</v>
          </cell>
          <cell r="DH58">
            <v>2114.9283900048586</v>
          </cell>
          <cell r="DI58">
            <v>58.396982097180377</v>
          </cell>
          <cell r="DJ58">
            <v>0</v>
          </cell>
          <cell r="DK58">
            <v>237.4537281599784</v>
          </cell>
          <cell r="DL58">
            <v>1140.1905507442307</v>
          </cell>
          <cell r="DM58">
            <v>883.68027048999522</v>
          </cell>
          <cell r="DN58">
            <v>4434.6499214962432</v>
          </cell>
          <cell r="DO58">
            <v>0</v>
          </cell>
          <cell r="DP58">
            <v>58.396982097180377</v>
          </cell>
          <cell r="DQ58">
            <v>0</v>
          </cell>
          <cell r="DR58">
            <v>2.9081697084395826</v>
          </cell>
          <cell r="DS58">
            <v>30.972839091380667</v>
          </cell>
          <cell r="DT58">
            <v>92.27799089700062</v>
          </cell>
          <cell r="DU58">
            <v>4434.6499999999996</v>
          </cell>
        </row>
        <row r="59">
          <cell r="B59">
            <v>131</v>
          </cell>
          <cell r="C59" t="str">
            <v>NCT2MTT</v>
          </cell>
          <cell r="E59" t="str">
            <v>Manually updated</v>
          </cell>
          <cell r="F59" t="str">
            <v>Fixed Quoted</v>
          </cell>
          <cell r="G59" t="str">
            <v>Price Cap</v>
          </cell>
          <cell r="H59" t="str">
            <v>Anytime</v>
          </cell>
          <cell r="I59" t="str">
            <v>Connection Services</v>
          </cell>
          <cell r="J59" t="str">
            <v>Temporary Connection for short term supply</v>
          </cell>
          <cell r="K59" t="str">
            <v>Customer request a temporary connection for short term supply (includes metered and unmetered) - Simple</v>
          </cell>
          <cell r="M59" t="str">
            <v>Customer requested temporary Connection (Short Term) and recovery of the temporary builders supply (any time) - CT Metering. Work requires traffic control due to imposed rules from external authorities and additional crew.</v>
          </cell>
          <cell r="N59" t="str">
            <v>TSP</v>
          </cell>
          <cell r="O59" t="str">
            <v>YES</v>
          </cell>
          <cell r="P59" t="str">
            <v>YES</v>
          </cell>
          <cell r="Q59" t="str">
            <v>YES</v>
          </cell>
          <cell r="R59" t="str">
            <v>YES</v>
          </cell>
          <cell r="S59">
            <v>0</v>
          </cell>
          <cell r="T59">
            <v>0</v>
          </cell>
          <cell r="U59">
            <v>0</v>
          </cell>
          <cell r="V59">
            <v>0</v>
          </cell>
          <cell r="W59">
            <v>0</v>
          </cell>
          <cell r="X59">
            <v>0</v>
          </cell>
          <cell r="Y59">
            <v>0</v>
          </cell>
          <cell r="Z59">
            <v>0</v>
          </cell>
          <cell r="AA59">
            <v>0</v>
          </cell>
          <cell r="AG59">
            <v>3829.27</v>
          </cell>
          <cell r="AH59">
            <v>3997.92</v>
          </cell>
          <cell r="AI59">
            <v>3997.92</v>
          </cell>
          <cell r="AJ59">
            <v>4832.51</v>
          </cell>
          <cell r="AK59">
            <v>4957.55</v>
          </cell>
          <cell r="AL59">
            <v>5226.6099999999997</v>
          </cell>
          <cell r="AM59">
            <v>5449.97</v>
          </cell>
          <cell r="AN59">
            <v>5579.21</v>
          </cell>
          <cell r="AP59">
            <v>0.20875605314763682</v>
          </cell>
          <cell r="AR59" t="str">
            <v>as per email MAK 01.08.2014
(Previous 954 min vs 1056 min) + increase in traffic control</v>
          </cell>
          <cell r="AS59" t="str">
            <v>na</v>
          </cell>
          <cell r="AT59">
            <v>3</v>
          </cell>
          <cell r="AU59">
            <v>52</v>
          </cell>
          <cell r="AV59">
            <v>300</v>
          </cell>
          <cell r="AW59">
            <v>352</v>
          </cell>
          <cell r="AX59">
            <v>0</v>
          </cell>
          <cell r="AZ59">
            <v>1843.0094164767997</v>
          </cell>
          <cell r="BA59">
            <v>51.705999999999996</v>
          </cell>
          <cell r="BB59">
            <v>701.79591137279988</v>
          </cell>
          <cell r="BC59">
            <v>209.23319098704926</v>
          </cell>
          <cell r="BD59">
            <v>1411.7650447860667</v>
          </cell>
          <cell r="BE59">
            <v>615.00281834444263</v>
          </cell>
          <cell r="BF59">
            <v>4832.512381967158</v>
          </cell>
          <cell r="BG59">
            <v>0</v>
          </cell>
          <cell r="BH59">
            <v>51.705999999999996</v>
          </cell>
          <cell r="BI59">
            <v>701.79591137279988</v>
          </cell>
          <cell r="BJ59">
            <v>2.6318353999999999</v>
          </cell>
          <cell r="BK59">
            <v>384.53357255173256</v>
          </cell>
          <cell r="BL59">
            <v>1140.6673193245324</v>
          </cell>
          <cell r="BM59">
            <v>4832.51</v>
          </cell>
          <cell r="BO59">
            <v>1907.5221180911533</v>
          </cell>
          <cell r="BP59">
            <v>53.157645949999988</v>
          </cell>
          <cell r="BQ59">
            <v>718.55672767513852</v>
          </cell>
          <cell r="BR59">
            <v>215.88164474792595</v>
          </cell>
          <cell r="BS59">
            <v>1356.8996299009791</v>
          </cell>
          <cell r="BT59">
            <v>705.53235458251152</v>
          </cell>
          <cell r="BU59">
            <v>4957.5501209477079</v>
          </cell>
          <cell r="BV59">
            <v>0</v>
          </cell>
          <cell r="BW59">
            <v>53.157645949999988</v>
          </cell>
          <cell r="BX59">
            <v>718.55672767513852</v>
          </cell>
          <cell r="BY59">
            <v>2.6206719453349994</v>
          </cell>
          <cell r="BZ59">
            <v>393.79552734166657</v>
          </cell>
          <cell r="CA59">
            <v>1168.13057291214</v>
          </cell>
          <cell r="CB59">
            <v>4957.55</v>
          </cell>
          <cell r="CD59">
            <v>1974.2930223128158</v>
          </cell>
          <cell r="CE59">
            <v>54.704533447144982</v>
          </cell>
          <cell r="CF59">
            <v>736.49855024764088</v>
          </cell>
          <cell r="CG59">
            <v>223.03897569574391</v>
          </cell>
          <cell r="CH59">
            <v>1435.9592903428199</v>
          </cell>
          <cell r="CI59">
            <v>802.11151794492321</v>
          </cell>
          <cell r="CJ59">
            <v>5226.6058899910886</v>
          </cell>
          <cell r="CK59">
            <v>0</v>
          </cell>
          <cell r="CL59">
            <v>54.704533447144982</v>
          </cell>
          <cell r="CM59">
            <v>736.49855024764088</v>
          </cell>
          <cell r="CN59">
            <v>2.7078744056336768</v>
          </cell>
          <cell r="CO59">
            <v>403.74945954280696</v>
          </cell>
          <cell r="CP59">
            <v>1197.6604176432265</v>
          </cell>
          <cell r="CQ59">
            <v>5226.6099999999997</v>
          </cell>
          <cell r="CS59">
            <v>2043.4011752658532</v>
          </cell>
          <cell r="CT59">
            <v>56.408579664023549</v>
          </cell>
          <cell r="CU59">
            <v>754.88836667341161</v>
          </cell>
          <cell r="CV59">
            <v>230.86837177010071</v>
          </cell>
          <cell r="CW59">
            <v>1529.9619733685699</v>
          </cell>
          <cell r="CX59">
            <v>834.43943790288813</v>
          </cell>
          <cell r="CY59">
            <v>5449.9679046448464</v>
          </cell>
          <cell r="CZ59">
            <v>0</v>
          </cell>
          <cell r="DA59">
            <v>56.408579664023549</v>
          </cell>
          <cell r="DB59">
            <v>754.88836667341161</v>
          </cell>
          <cell r="DC59">
            <v>3.0291407279580644</v>
          </cell>
          <cell r="DD59">
            <v>414.11267603073344</v>
          </cell>
          <cell r="DE59">
            <v>1228.4387630961266</v>
          </cell>
          <cell r="DF59">
            <v>5449.97</v>
          </cell>
          <cell r="DH59">
            <v>2114.9283900048586</v>
          </cell>
          <cell r="DI59">
            <v>58.396982097180377</v>
          </cell>
          <cell r="DJ59">
            <v>773.73736302297152</v>
          </cell>
          <cell r="DK59">
            <v>237.4537281599784</v>
          </cell>
          <cell r="DL59">
            <v>1511.016136341743</v>
          </cell>
          <cell r="DM59">
            <v>883.68027048999522</v>
          </cell>
          <cell r="DN59">
            <v>5579.2128701167276</v>
          </cell>
          <cell r="DO59">
            <v>0</v>
          </cell>
          <cell r="DP59">
            <v>58.396982097180377</v>
          </cell>
          <cell r="DQ59">
            <v>773.73736302297152</v>
          </cell>
          <cell r="DR59">
            <v>2.9081697084395826</v>
          </cell>
          <cell r="DS59">
            <v>424.66268250802938</v>
          </cell>
          <cell r="DT59">
            <v>1259.7051973366208</v>
          </cell>
          <cell r="DU59">
            <v>5579.21</v>
          </cell>
        </row>
        <row r="60">
          <cell r="B60">
            <v>160</v>
          </cell>
          <cell r="C60" t="str">
            <v>NCRTCA</v>
          </cell>
          <cell r="D60" t="str">
            <v xml:space="preserve">PENSOREV00-0780-SALE               </v>
          </cell>
          <cell r="E60" t="str">
            <v>Manually updated</v>
          </cell>
          <cell r="F60" t="str">
            <v>Quoted</v>
          </cell>
          <cell r="G60" t="str">
            <v>Price Cap</v>
          </cell>
          <cell r="H60" t="str">
            <v>After Hours</v>
          </cell>
          <cell r="I60" t="str">
            <v>Connection Services</v>
          </cell>
          <cell r="J60" t="str">
            <v>Temporary Connection for short term supply</v>
          </cell>
          <cell r="K60" t="str">
            <v>Customer request a temporary connection for short term supply (includes metered and unmetered) - Simple</v>
          </cell>
          <cell r="M60" t="str">
            <v>Temporary Connection - Simple (Removal) after hours</v>
          </cell>
          <cell r="N60" t="str">
            <v>TSP</v>
          </cell>
          <cell r="O60" t="str">
            <v>YES</v>
          </cell>
          <cell r="S60">
            <v>0</v>
          </cell>
          <cell r="T60">
            <v>0</v>
          </cell>
          <cell r="U60">
            <v>0</v>
          </cell>
          <cell r="V60">
            <v>0</v>
          </cell>
          <cell r="W60">
            <v>0</v>
          </cell>
          <cell r="X60">
            <v>0</v>
          </cell>
          <cell r="Y60">
            <v>0</v>
          </cell>
          <cell r="Z60">
            <v>0</v>
          </cell>
          <cell r="AA60">
            <v>0</v>
          </cell>
          <cell r="AG60">
            <v>0</v>
          </cell>
          <cell r="AH60">
            <v>0</v>
          </cell>
          <cell r="AI60">
            <v>0</v>
          </cell>
          <cell r="AJ60">
            <v>0</v>
          </cell>
          <cell r="AK60">
            <v>0</v>
          </cell>
          <cell r="AL60">
            <v>0</v>
          </cell>
          <cell r="AM60">
            <v>0</v>
          </cell>
          <cell r="AN60">
            <v>0</v>
          </cell>
          <cell r="AP60">
            <v>0</v>
          </cell>
          <cell r="AR60" t="str">
            <v>Don't think that this gets used as the revenue is incorporated in the initial transaction</v>
          </cell>
          <cell r="AT60">
            <v>0</v>
          </cell>
          <cell r="AU60">
            <v>0</v>
          </cell>
          <cell r="AV60">
            <v>0</v>
          </cell>
          <cell r="AW60">
            <v>0</v>
          </cell>
          <cell r="AX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row>
        <row r="61">
          <cell r="B61">
            <v>162</v>
          </cell>
          <cell r="C61" t="str">
            <v>NCRTCB</v>
          </cell>
          <cell r="D61" t="str">
            <v xml:space="preserve">PENSOREV00-0780-SALE               </v>
          </cell>
          <cell r="E61" t="str">
            <v>Manually updated</v>
          </cell>
          <cell r="F61" t="str">
            <v>Quoted</v>
          </cell>
          <cell r="G61" t="str">
            <v>Price Cap</v>
          </cell>
          <cell r="H61" t="str">
            <v>Business Hours</v>
          </cell>
          <cell r="I61" t="str">
            <v>Connection Services</v>
          </cell>
          <cell r="J61" t="str">
            <v>Temporary Connection for short term supply</v>
          </cell>
          <cell r="K61" t="str">
            <v>Customer request a temporary connection for short term supply (includes metered and unmetered) - Simple</v>
          </cell>
          <cell r="M61" t="str">
            <v>Temporary Connection - Simple (Removal) business hours</v>
          </cell>
          <cell r="N61" t="str">
            <v>TSP</v>
          </cell>
          <cell r="S61">
            <v>0</v>
          </cell>
          <cell r="T61">
            <v>94</v>
          </cell>
          <cell r="U61">
            <v>0</v>
          </cell>
          <cell r="V61">
            <v>0</v>
          </cell>
          <cell r="W61">
            <v>0</v>
          </cell>
          <cell r="X61">
            <v>0</v>
          </cell>
          <cell r="Y61">
            <v>0</v>
          </cell>
          <cell r="Z61">
            <v>0</v>
          </cell>
          <cell r="AA61">
            <v>0</v>
          </cell>
          <cell r="AC61">
            <v>0</v>
          </cell>
          <cell r="AD61">
            <v>0</v>
          </cell>
          <cell r="AF61">
            <v>0</v>
          </cell>
          <cell r="AG61">
            <v>0</v>
          </cell>
          <cell r="AH61">
            <v>0</v>
          </cell>
          <cell r="AI61">
            <v>0</v>
          </cell>
          <cell r="AJ61">
            <v>0</v>
          </cell>
          <cell r="AK61">
            <v>0</v>
          </cell>
          <cell r="AL61">
            <v>0</v>
          </cell>
          <cell r="AM61">
            <v>0</v>
          </cell>
          <cell r="AN61">
            <v>0</v>
          </cell>
          <cell r="AP61">
            <v>0</v>
          </cell>
          <cell r="AR61" t="str">
            <v>Don't think that this gets used as the revenue is incorporated in the initial transaction</v>
          </cell>
          <cell r="AT61">
            <v>0</v>
          </cell>
          <cell r="AU61">
            <v>0</v>
          </cell>
          <cell r="AV61">
            <v>0</v>
          </cell>
          <cell r="AW61">
            <v>0</v>
          </cell>
          <cell r="AX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row>
        <row r="62">
          <cell r="B62">
            <v>164</v>
          </cell>
          <cell r="C62" t="str">
            <v>NCRTCT</v>
          </cell>
          <cell r="D62" t="str">
            <v xml:space="preserve">PENSOREV00-0780-SALE               </v>
          </cell>
          <cell r="E62" t="str">
            <v>Manually updated</v>
          </cell>
          <cell r="F62" t="str">
            <v>Quoted</v>
          </cell>
          <cell r="G62" t="str">
            <v>Price Cap</v>
          </cell>
          <cell r="H62" t="str">
            <v>Anytime</v>
          </cell>
          <cell r="I62" t="str">
            <v>Connection Services</v>
          </cell>
          <cell r="J62" t="str">
            <v>Temporary Connection for short term supply</v>
          </cell>
          <cell r="K62" t="str">
            <v>Customer request a temporary connection for short term supply (includes metered and unmetered) - Simple</v>
          </cell>
          <cell r="M62" t="str">
            <v>Temporary Connection - Simple (Removal) anytime</v>
          </cell>
          <cell r="N62" t="str">
            <v>TSP</v>
          </cell>
          <cell r="O62" t="str">
            <v>YES</v>
          </cell>
          <cell r="S62">
            <v>0</v>
          </cell>
          <cell r="T62">
            <v>0</v>
          </cell>
          <cell r="U62">
            <v>0</v>
          </cell>
          <cell r="V62">
            <v>0</v>
          </cell>
          <cell r="W62">
            <v>0</v>
          </cell>
          <cell r="X62">
            <v>0</v>
          </cell>
          <cell r="Y62">
            <v>0</v>
          </cell>
          <cell r="Z62">
            <v>0</v>
          </cell>
          <cell r="AA62">
            <v>0</v>
          </cell>
          <cell r="AG62">
            <v>0</v>
          </cell>
          <cell r="AH62">
            <v>0</v>
          </cell>
          <cell r="AI62">
            <v>0</v>
          </cell>
          <cell r="AJ62">
            <v>0</v>
          </cell>
          <cell r="AK62">
            <v>0</v>
          </cell>
          <cell r="AL62">
            <v>0</v>
          </cell>
          <cell r="AM62">
            <v>0</v>
          </cell>
          <cell r="AN62">
            <v>0</v>
          </cell>
          <cell r="AP62">
            <v>0</v>
          </cell>
          <cell r="AR62" t="str">
            <v>Don't think that this gets used as the revenue is incorporated in the initial transaction</v>
          </cell>
          <cell r="AT62">
            <v>0</v>
          </cell>
          <cell r="AU62">
            <v>0</v>
          </cell>
          <cell r="AV62">
            <v>0</v>
          </cell>
          <cell r="AW62">
            <v>0</v>
          </cell>
          <cell r="AX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row>
        <row r="63">
          <cell r="B63">
            <v>1400</v>
          </cell>
          <cell r="C63" t="str">
            <v>TUMS</v>
          </cell>
          <cell r="D63" t="str">
            <v xml:space="preserve">PENFBSP076-0780-SALE               </v>
          </cell>
          <cell r="E63" t="str">
            <v>Service 069</v>
          </cell>
          <cell r="F63" t="str">
            <v>Fee Based</v>
          </cell>
          <cell r="G63" t="str">
            <v>Price Cap</v>
          </cell>
          <cell r="I63" t="str">
            <v>Connection Services</v>
          </cell>
          <cell r="J63" t="str">
            <v>Temporary Connection for short term supply</v>
          </cell>
          <cell r="K63" t="str">
            <v>Customer request a temporary connection for short term supply (includes metered and unmetered) - Simple</v>
          </cell>
          <cell r="M63" t="str">
            <v>Temporary Connection of unmetered equipment to an existing LV supply</v>
          </cell>
          <cell r="N63" t="str">
            <v>TSP</v>
          </cell>
          <cell r="S63">
            <v>0</v>
          </cell>
          <cell r="T63">
            <v>6</v>
          </cell>
          <cell r="U63">
            <v>3</v>
          </cell>
          <cell r="V63">
            <v>3</v>
          </cell>
          <cell r="W63">
            <v>3</v>
          </cell>
          <cell r="X63">
            <v>3</v>
          </cell>
          <cell r="Y63">
            <v>3</v>
          </cell>
          <cell r="Z63">
            <v>3</v>
          </cell>
          <cell r="AA63">
            <v>3</v>
          </cell>
          <cell r="AC63">
            <v>271.68</v>
          </cell>
          <cell r="AD63">
            <v>137.34</v>
          </cell>
          <cell r="AE63">
            <v>144.61000000000001</v>
          </cell>
          <cell r="AF63">
            <v>155.32</v>
          </cell>
          <cell r="AG63">
            <v>161.19</v>
          </cell>
          <cell r="AH63">
            <v>167.64</v>
          </cell>
          <cell r="AI63">
            <v>167.64</v>
          </cell>
          <cell r="AJ63">
            <v>259.06</v>
          </cell>
          <cell r="AK63">
            <v>267.81</v>
          </cell>
          <cell r="AL63">
            <v>284.01</v>
          </cell>
          <cell r="AM63">
            <v>296.67</v>
          </cell>
          <cell r="AN63">
            <v>304.83</v>
          </cell>
          <cell r="AP63">
            <v>0.545335242185636</v>
          </cell>
          <cell r="AR63" t="str">
            <v>Advised by MAK 26/9/2014 that there are no materials
Previously costed as unmetered supply 1 crew x 24min travel and 60min on site 100% internal no materials v 26min and 80min</v>
          </cell>
          <cell r="AT63">
            <v>1</v>
          </cell>
          <cell r="AU63">
            <v>26</v>
          </cell>
          <cell r="AV63">
            <v>79.745283018867894</v>
          </cell>
          <cell r="AW63">
            <v>105.74528301886789</v>
          </cell>
          <cell r="AX63">
            <v>0</v>
          </cell>
          <cell r="AZ63">
            <v>129.32644782759851</v>
          </cell>
          <cell r="BA63">
            <v>0</v>
          </cell>
          <cell r="BB63">
            <v>0</v>
          </cell>
          <cell r="BC63">
            <v>14.497494801473794</v>
          </cell>
          <cell r="BD63">
            <v>72.082213044109636</v>
          </cell>
          <cell r="BE63">
            <v>43.155574349964162</v>
          </cell>
          <cell r="BF63">
            <v>259.06173002314614</v>
          </cell>
          <cell r="BG63">
            <v>0</v>
          </cell>
          <cell r="BH63">
            <v>0</v>
          </cell>
          <cell r="BI63">
            <v>0</v>
          </cell>
          <cell r="BJ63">
            <v>0</v>
          </cell>
          <cell r="BK63">
            <v>0</v>
          </cell>
          <cell r="BL63">
            <v>0</v>
          </cell>
          <cell r="BM63">
            <v>259.06</v>
          </cell>
          <cell r="BO63">
            <v>133.85339080735574</v>
          </cell>
          <cell r="BP63">
            <v>0</v>
          </cell>
          <cell r="BQ63">
            <v>0</v>
          </cell>
          <cell r="BR63">
            <v>14.964809092262371</v>
          </cell>
          <cell r="BS63">
            <v>69.482330166692918</v>
          </cell>
          <cell r="BT63">
            <v>49.508153582863969</v>
          </cell>
          <cell r="BU63">
            <v>267.80868364917501</v>
          </cell>
          <cell r="BV63">
            <v>0</v>
          </cell>
          <cell r="BW63">
            <v>0</v>
          </cell>
          <cell r="BX63">
            <v>0</v>
          </cell>
          <cell r="BY63">
            <v>0</v>
          </cell>
          <cell r="BZ63">
            <v>0</v>
          </cell>
          <cell r="CA63">
            <v>0</v>
          </cell>
          <cell r="CB63">
            <v>267.81</v>
          </cell>
          <cell r="CD63">
            <v>138.53879489917639</v>
          </cell>
          <cell r="CE63">
            <v>0</v>
          </cell>
          <cell r="CF63">
            <v>0</v>
          </cell>
          <cell r="CG63">
            <v>15.460929510748086</v>
          </cell>
          <cell r="CH63">
            <v>73.726006801534368</v>
          </cell>
          <cell r="CI63">
            <v>56.285243282003485</v>
          </cell>
          <cell r="CJ63">
            <v>284.01097449346236</v>
          </cell>
          <cell r="CK63">
            <v>0</v>
          </cell>
          <cell r="CL63">
            <v>0</v>
          </cell>
          <cell r="CM63">
            <v>0</v>
          </cell>
          <cell r="CN63">
            <v>0</v>
          </cell>
          <cell r="CO63">
            <v>0</v>
          </cell>
          <cell r="CP63">
            <v>0</v>
          </cell>
          <cell r="CQ63">
            <v>284.01</v>
          </cell>
          <cell r="CS63">
            <v>143.38820687582714</v>
          </cell>
          <cell r="CT63">
            <v>0</v>
          </cell>
          <cell r="CU63">
            <v>0</v>
          </cell>
          <cell r="CV63">
            <v>15.987785066654727</v>
          </cell>
          <cell r="CW63">
            <v>78.743178201006288</v>
          </cell>
          <cell r="CX63">
            <v>58.553736875384516</v>
          </cell>
          <cell r="CY63">
            <v>296.67290701887271</v>
          </cell>
          <cell r="CZ63">
            <v>0</v>
          </cell>
          <cell r="DA63">
            <v>0</v>
          </cell>
          <cell r="DB63">
            <v>0</v>
          </cell>
          <cell r="DC63">
            <v>0</v>
          </cell>
          <cell r="DD63">
            <v>0</v>
          </cell>
          <cell r="DE63">
            <v>0</v>
          </cell>
          <cell r="DF63">
            <v>296.67</v>
          </cell>
          <cell r="DH63">
            <v>148.40736766930857</v>
          </cell>
          <cell r="DI63">
            <v>0</v>
          </cell>
          <cell r="DJ63">
            <v>0</v>
          </cell>
          <cell r="DK63">
            <v>16.458377074526322</v>
          </cell>
          <cell r="DL63">
            <v>77.960042034952366</v>
          </cell>
          <cell r="DM63">
            <v>62.009032279538076</v>
          </cell>
          <cell r="DN63">
            <v>304.83481905832531</v>
          </cell>
          <cell r="DO63">
            <v>0</v>
          </cell>
          <cell r="DP63">
            <v>0</v>
          </cell>
          <cell r="DQ63">
            <v>0</v>
          </cell>
          <cell r="DR63">
            <v>0</v>
          </cell>
          <cell r="DS63">
            <v>0</v>
          </cell>
          <cell r="DT63">
            <v>0</v>
          </cell>
          <cell r="DU63">
            <v>304.83</v>
          </cell>
        </row>
        <row r="64">
          <cell r="B64" t="str">
            <v>OTHER_39</v>
          </cell>
          <cell r="E64" t="str">
            <v>Service Costings</v>
          </cell>
          <cell r="F64" t="str">
            <v>Quoted</v>
          </cell>
          <cell r="G64" t="str">
            <v>Quoted Example Only</v>
          </cell>
          <cell r="I64" t="str">
            <v>Connection Services</v>
          </cell>
          <cell r="J64" t="str">
            <v>Temporary Connection for short term supply</v>
          </cell>
          <cell r="K64" t="str">
            <v>Customer requests a temporary connection for short term supply (includes metered and unmetered) - complex</v>
          </cell>
          <cell r="M64" t="str">
            <v>Provide temporary supply of 900 amps by extending 11kv network and installing 1000KVA padmount transformer</v>
          </cell>
          <cell r="U64">
            <v>2</v>
          </cell>
          <cell r="V64">
            <v>2</v>
          </cell>
          <cell r="W64">
            <v>2</v>
          </cell>
          <cell r="X64">
            <v>2</v>
          </cell>
          <cell r="Y64">
            <v>2</v>
          </cell>
          <cell r="Z64">
            <v>2</v>
          </cell>
          <cell r="AA64">
            <v>2</v>
          </cell>
          <cell r="AJ64">
            <v>105105.22352780789</v>
          </cell>
          <cell r="AK64">
            <v>106800.22969693168</v>
          </cell>
          <cell r="AL64">
            <v>111876.30762424145</v>
          </cell>
          <cell r="AM64">
            <v>116943.85882555149</v>
          </cell>
          <cell r="AN64">
            <v>119457.69942907395</v>
          </cell>
          <cell r="AR64" t="str">
            <v>As per POA Costings</v>
          </cell>
        </row>
        <row r="65">
          <cell r="B65">
            <v>328</v>
          </cell>
          <cell r="C65" t="str">
            <v>DNUMS</v>
          </cell>
          <cell r="D65" t="str">
            <v xml:space="preserve">PENFBSP076-0780-SALE               </v>
          </cell>
          <cell r="E65" t="str">
            <v>Service 106</v>
          </cell>
          <cell r="F65" t="str">
            <v>Fee Based</v>
          </cell>
          <cell r="G65" t="str">
            <v>Price Cap</v>
          </cell>
          <cell r="I65" t="str">
            <v>Post Connection Services - Connection Management Services</v>
          </cell>
          <cell r="J65" t="str">
            <v>Connection Management Services</v>
          </cell>
          <cell r="K65" t="str">
            <v>Supply Abolishment - Simple</v>
          </cell>
          <cell r="M65" t="str">
            <v>Request to de-energise an Unmetered Supply Point</v>
          </cell>
          <cell r="N65" t="str">
            <v>TSP</v>
          </cell>
          <cell r="S65">
            <v>34</v>
          </cell>
          <cell r="T65">
            <v>45</v>
          </cell>
          <cell r="U65">
            <v>17</v>
          </cell>
          <cell r="V65">
            <v>17</v>
          </cell>
          <cell r="W65">
            <v>17</v>
          </cell>
          <cell r="X65">
            <v>17</v>
          </cell>
          <cell r="Y65">
            <v>17</v>
          </cell>
          <cell r="Z65">
            <v>17</v>
          </cell>
          <cell r="AA65">
            <v>17</v>
          </cell>
          <cell r="AC65">
            <v>271.68</v>
          </cell>
          <cell r="AD65">
            <v>137.34</v>
          </cell>
          <cell r="AE65">
            <v>144.61000000000001</v>
          </cell>
          <cell r="AF65">
            <v>155.32</v>
          </cell>
          <cell r="AG65">
            <v>161.19</v>
          </cell>
          <cell r="AH65">
            <v>167.64</v>
          </cell>
          <cell r="AI65">
            <v>167.64</v>
          </cell>
          <cell r="AJ65">
            <v>397.77</v>
          </cell>
          <cell r="AK65">
            <v>411.2</v>
          </cell>
          <cell r="AL65">
            <v>436.08</v>
          </cell>
          <cell r="AM65">
            <v>455.52</v>
          </cell>
          <cell r="AN65">
            <v>468.05</v>
          </cell>
          <cell r="AP65">
            <v>1.3727630637079458</v>
          </cell>
          <cell r="AR65" t="str">
            <v>Monica confirmed that should be 2 crew not the 1 from previous model</v>
          </cell>
          <cell r="AT65">
            <v>2</v>
          </cell>
          <cell r="AU65">
            <v>26</v>
          </cell>
          <cell r="AV65">
            <v>55.181818181818201</v>
          </cell>
          <cell r="AW65">
            <v>81.181818181818201</v>
          </cell>
          <cell r="AX65">
            <v>0</v>
          </cell>
          <cell r="AZ65">
            <v>198.57067613630002</v>
          </cell>
          <cell r="BA65">
            <v>0</v>
          </cell>
          <cell r="BB65">
            <v>0</v>
          </cell>
          <cell r="BC65">
            <v>22.259772794879233</v>
          </cell>
          <cell r="BD65">
            <v>110.67661736639121</v>
          </cell>
          <cell r="BE65">
            <v>66.262019267291876</v>
          </cell>
          <cell r="BF65">
            <v>397.76908556486234</v>
          </cell>
          <cell r="BG65">
            <v>0</v>
          </cell>
          <cell r="BH65">
            <v>0</v>
          </cell>
          <cell r="BI65">
            <v>0</v>
          </cell>
          <cell r="BJ65">
            <v>0</v>
          </cell>
          <cell r="BK65">
            <v>0</v>
          </cell>
          <cell r="BL65">
            <v>0</v>
          </cell>
          <cell r="BM65">
            <v>397.77</v>
          </cell>
          <cell r="BO65">
            <v>205.52144408377504</v>
          </cell>
          <cell r="BP65">
            <v>0</v>
          </cell>
          <cell r="BQ65">
            <v>0</v>
          </cell>
          <cell r="BR65">
            <v>22.977297448566048</v>
          </cell>
          <cell r="BS65">
            <v>106.6846999394776</v>
          </cell>
          <cell r="BT65">
            <v>76.015909323623731</v>
          </cell>
          <cell r="BU65">
            <v>411.19935079544246</v>
          </cell>
          <cell r="BV65">
            <v>0</v>
          </cell>
          <cell r="BW65">
            <v>0</v>
          </cell>
          <cell r="BX65">
            <v>0</v>
          </cell>
          <cell r="BY65">
            <v>0</v>
          </cell>
          <cell r="BZ65">
            <v>0</v>
          </cell>
          <cell r="CA65">
            <v>0</v>
          </cell>
          <cell r="CB65">
            <v>411.2</v>
          </cell>
          <cell r="CD65">
            <v>212.71551671248346</v>
          </cell>
          <cell r="CE65">
            <v>0</v>
          </cell>
          <cell r="CF65">
            <v>0</v>
          </cell>
          <cell r="CG65">
            <v>23.739051665113156</v>
          </cell>
          <cell r="CH65">
            <v>113.20053450262606</v>
          </cell>
          <cell r="CI65">
            <v>86.421602098766243</v>
          </cell>
          <cell r="CJ65">
            <v>436.07670497898891</v>
          </cell>
          <cell r="CK65">
            <v>0</v>
          </cell>
          <cell r="CL65">
            <v>0</v>
          </cell>
          <cell r="CM65">
            <v>0</v>
          </cell>
          <cell r="CN65">
            <v>0</v>
          </cell>
          <cell r="CO65">
            <v>0</v>
          </cell>
          <cell r="CP65">
            <v>0</v>
          </cell>
          <cell r="CQ65">
            <v>436.08</v>
          </cell>
          <cell r="CS65">
            <v>220.16141065948719</v>
          </cell>
          <cell r="CT65">
            <v>0</v>
          </cell>
          <cell r="CU65">
            <v>0</v>
          </cell>
          <cell r="CV65">
            <v>24.547997288532823</v>
          </cell>
          <cell r="CW65">
            <v>120.9040099619763</v>
          </cell>
          <cell r="CX65">
            <v>89.904697120822576</v>
          </cell>
          <cell r="CY65">
            <v>455.51811503081888</v>
          </cell>
          <cell r="CZ65">
            <v>0</v>
          </cell>
          <cell r="DA65">
            <v>0</v>
          </cell>
          <cell r="DB65">
            <v>0</v>
          </cell>
          <cell r="DC65">
            <v>0</v>
          </cell>
          <cell r="DD65">
            <v>0</v>
          </cell>
          <cell r="DE65">
            <v>0</v>
          </cell>
          <cell r="DF65">
            <v>455.52</v>
          </cell>
          <cell r="DH65">
            <v>227.86794067821182</v>
          </cell>
          <cell r="DI65">
            <v>0</v>
          </cell>
          <cell r="DJ65">
            <v>0</v>
          </cell>
          <cell r="DK65">
            <v>25.270554621213691</v>
          </cell>
          <cell r="DL65">
            <v>119.70156544569748</v>
          </cell>
          <cell r="DM65">
            <v>95.210033779941753</v>
          </cell>
          <cell r="DN65">
            <v>468.05009452506476</v>
          </cell>
          <cell r="DO65">
            <v>0</v>
          </cell>
          <cell r="DP65">
            <v>0</v>
          </cell>
          <cell r="DQ65">
            <v>0</v>
          </cell>
          <cell r="DR65">
            <v>0</v>
          </cell>
          <cell r="DS65">
            <v>0</v>
          </cell>
          <cell r="DT65">
            <v>0</v>
          </cell>
          <cell r="DU65">
            <v>468.05</v>
          </cell>
        </row>
        <row r="66">
          <cell r="B66">
            <v>800</v>
          </cell>
          <cell r="C66" t="str">
            <v>SA1</v>
          </cell>
          <cell r="D66" t="str">
            <v xml:space="preserve">PENFBSP075-0780-SALE               </v>
          </cell>
          <cell r="E66" t="str">
            <v>Service 102</v>
          </cell>
          <cell r="F66" t="str">
            <v>Fee Based</v>
          </cell>
          <cell r="G66" t="str">
            <v>Price Cap</v>
          </cell>
          <cell r="H66" t="str">
            <v>Business Hours</v>
          </cell>
          <cell r="I66" t="str">
            <v>Post Connection Services - Connection Management Services</v>
          </cell>
          <cell r="J66" t="str">
            <v>Connection Management Services</v>
          </cell>
          <cell r="K66" t="str">
            <v>Supply Abolishment - Simple</v>
          </cell>
          <cell r="M66" t="str">
            <v>Retailer requests the Service Provider to abolish supply at a specific connection point (simple). To be used for single dwellings and the community / unit one of multi-unit residential complexes. (business hours)</v>
          </cell>
          <cell r="N66" t="str">
            <v>TSP</v>
          </cell>
          <cell r="S66">
            <v>1216</v>
          </cell>
          <cell r="T66">
            <v>1091</v>
          </cell>
          <cell r="U66">
            <v>1312</v>
          </cell>
          <cell r="V66">
            <v>1312</v>
          </cell>
          <cell r="W66">
            <v>1312</v>
          </cell>
          <cell r="X66">
            <v>1312</v>
          </cell>
          <cell r="Y66">
            <v>1312</v>
          </cell>
          <cell r="Z66">
            <v>1312</v>
          </cell>
          <cell r="AA66">
            <v>1312</v>
          </cell>
          <cell r="AC66">
            <v>108.84</v>
          </cell>
          <cell r="AD66">
            <v>311.19</v>
          </cell>
          <cell r="AE66">
            <v>327.67</v>
          </cell>
          <cell r="AF66">
            <v>351.93</v>
          </cell>
          <cell r="AG66">
            <v>365.23</v>
          </cell>
          <cell r="AH66">
            <v>379.84</v>
          </cell>
          <cell r="AI66">
            <v>379.84</v>
          </cell>
          <cell r="AJ66">
            <v>451.13</v>
          </cell>
          <cell r="AK66">
            <v>461.9</v>
          </cell>
          <cell r="AL66">
            <v>473.44</v>
          </cell>
          <cell r="AM66">
            <v>485.26</v>
          </cell>
          <cell r="AN66">
            <v>497.38</v>
          </cell>
          <cell r="AP66">
            <v>0.1876842881213143</v>
          </cell>
          <cell r="AR66" t="str">
            <v>UAM is an hourly rate - use internal hours to convert
(Previous model was 133min vs 150min)</v>
          </cell>
          <cell r="AS66" t="str">
            <v>UAM_8</v>
          </cell>
          <cell r="AT66">
            <v>2</v>
          </cell>
          <cell r="AU66">
            <v>26</v>
          </cell>
          <cell r="AV66">
            <v>49.014734774066802</v>
          </cell>
          <cell r="AW66">
            <v>75.014734774066795</v>
          </cell>
          <cell r="AX66">
            <v>1</v>
          </cell>
          <cell r="AZ66">
            <v>183.48599400558592</v>
          </cell>
          <cell r="BA66">
            <v>0</v>
          </cell>
          <cell r="BB66">
            <v>0</v>
          </cell>
          <cell r="BC66">
            <v>20.568779928026181</v>
          </cell>
          <cell r="BD66">
            <v>102.2689228126963</v>
          </cell>
          <cell r="BE66">
            <v>61.228337973381898</v>
          </cell>
          <cell r="BF66">
            <v>367.55203471969031</v>
          </cell>
          <cell r="BG66">
            <v>298.99623035363459</v>
          </cell>
          <cell r="BH66">
            <v>0</v>
          </cell>
          <cell r="BI66">
            <v>0</v>
          </cell>
          <cell r="BJ66">
            <v>0</v>
          </cell>
          <cell r="BK66">
            <v>152.13402471633759</v>
          </cell>
          <cell r="BL66">
            <v>451.13025506997218</v>
          </cell>
          <cell r="BM66">
            <v>451.13</v>
          </cell>
          <cell r="BO66">
            <v>189.90873773975741</v>
          </cell>
          <cell r="BP66">
            <v>0</v>
          </cell>
          <cell r="BQ66">
            <v>0</v>
          </cell>
          <cell r="BR66">
            <v>21.231796879304877</v>
          </cell>
          <cell r="BS66">
            <v>98.58025663439966</v>
          </cell>
          <cell r="BT66">
            <v>70.241260964986097</v>
          </cell>
          <cell r="BU66">
            <v>379.96205221844804</v>
          </cell>
          <cell r="BV66">
            <v>306.13708257411281</v>
          </cell>
          <cell r="BW66">
            <v>0</v>
          </cell>
          <cell r="BX66">
            <v>0</v>
          </cell>
          <cell r="BY66">
            <v>0</v>
          </cell>
          <cell r="BZ66">
            <v>155.7674035951317</v>
          </cell>
          <cell r="CA66">
            <v>461.90448616924448</v>
          </cell>
          <cell r="CB66">
            <v>461.9</v>
          </cell>
          <cell r="CD66">
            <v>196.55630319559984</v>
          </cell>
          <cell r="CE66">
            <v>0</v>
          </cell>
          <cell r="CF66">
            <v>0</v>
          </cell>
          <cell r="CG66">
            <v>21.935683436628942</v>
          </cell>
          <cell r="CH66">
            <v>104.60110726984095</v>
          </cell>
          <cell r="CI66">
            <v>79.856471626066849</v>
          </cell>
          <cell r="CJ66">
            <v>402.94956552813665</v>
          </cell>
          <cell r="CK66">
            <v>313.78109592317645</v>
          </cell>
          <cell r="CL66">
            <v>0</v>
          </cell>
          <cell r="CM66">
            <v>0</v>
          </cell>
          <cell r="CN66">
            <v>0</v>
          </cell>
          <cell r="CO66">
            <v>159.65679883734941</v>
          </cell>
          <cell r="CP66">
            <v>473.43789476052586</v>
          </cell>
          <cell r="CQ66">
            <v>473.44</v>
          </cell>
          <cell r="CS66">
            <v>203.43656003265858</v>
          </cell>
          <cell r="CT66">
            <v>0</v>
          </cell>
          <cell r="CU66">
            <v>0</v>
          </cell>
          <cell r="CV66">
            <v>22.683176443641432</v>
          </cell>
          <cell r="CW66">
            <v>111.71937810146311</v>
          </cell>
          <cell r="CX66">
            <v>83.074968761561493</v>
          </cell>
          <cell r="CY66">
            <v>420.91408333932458</v>
          </cell>
          <cell r="CZ66">
            <v>321.61597455255617</v>
          </cell>
          <cell r="DA66">
            <v>0</v>
          </cell>
          <cell r="DB66">
            <v>0</v>
          </cell>
          <cell r="DC66">
            <v>0</v>
          </cell>
          <cell r="DD66">
            <v>163.64330936171888</v>
          </cell>
          <cell r="DE66">
            <v>485.25928391427504</v>
          </cell>
          <cell r="DF66">
            <v>485.26</v>
          </cell>
          <cell r="DH66">
            <v>210.55765338004173</v>
          </cell>
          <cell r="DI66">
            <v>0</v>
          </cell>
          <cell r="DJ66">
            <v>0</v>
          </cell>
          <cell r="DK66">
            <v>23.350843759846626</v>
          </cell>
          <cell r="DL66">
            <v>110.60827886164111</v>
          </cell>
          <cell r="DM66">
            <v>87.977278555604656</v>
          </cell>
          <cell r="DN66">
            <v>432.49405455713412</v>
          </cell>
          <cell r="DO66">
            <v>329.64648422515251</v>
          </cell>
          <cell r="DP66">
            <v>0</v>
          </cell>
          <cell r="DQ66">
            <v>0</v>
          </cell>
          <cell r="DR66">
            <v>0</v>
          </cell>
          <cell r="DS66">
            <v>167.72936006399894</v>
          </cell>
          <cell r="DT66">
            <v>497.37584428915147</v>
          </cell>
          <cell r="DU66">
            <v>497.38</v>
          </cell>
        </row>
        <row r="67">
          <cell r="B67">
            <v>801</v>
          </cell>
          <cell r="C67" t="str">
            <v>SA1AH</v>
          </cell>
          <cell r="D67" t="str">
            <v xml:space="preserve">PENQUOTE62-0780-SALE               </v>
          </cell>
          <cell r="E67" t="str">
            <v>Service 102</v>
          </cell>
          <cell r="F67" t="str">
            <v>Fixed Quoted</v>
          </cell>
          <cell r="G67" t="str">
            <v>Price Cap</v>
          </cell>
          <cell r="H67" t="str">
            <v>After Hours</v>
          </cell>
          <cell r="I67" t="str">
            <v>Post Connection Services - Connection Management Services</v>
          </cell>
          <cell r="J67" t="str">
            <v>Connection Management Services</v>
          </cell>
          <cell r="K67" t="str">
            <v>Supply Abolishment - Simple</v>
          </cell>
          <cell r="M67" t="str">
            <v>Retailer requests the Service Provider to abolish supply at a specific connection point (simple). To be used for single dwellings and the community / unit one of multi-unit residential complexes. (after hours)</v>
          </cell>
          <cell r="N67" t="str">
            <v>TSP</v>
          </cell>
          <cell r="O67" t="str">
            <v>YES</v>
          </cell>
          <cell r="S67">
            <v>39</v>
          </cell>
          <cell r="T67">
            <v>200</v>
          </cell>
          <cell r="U67">
            <v>275</v>
          </cell>
          <cell r="V67">
            <v>275</v>
          </cell>
          <cell r="W67">
            <v>275</v>
          </cell>
          <cell r="X67">
            <v>275</v>
          </cell>
          <cell r="Y67">
            <v>275</v>
          </cell>
          <cell r="Z67">
            <v>275</v>
          </cell>
          <cell r="AA67">
            <v>275</v>
          </cell>
          <cell r="AE67">
            <v>521.04999999999995</v>
          </cell>
          <cell r="AF67">
            <v>560.92999999999995</v>
          </cell>
          <cell r="AG67">
            <v>585.83000000000004</v>
          </cell>
          <cell r="AH67">
            <v>613.66999999999996</v>
          </cell>
          <cell r="AI67">
            <v>613.66999999999996</v>
          </cell>
          <cell r="AJ67">
            <v>524.51</v>
          </cell>
          <cell r="AK67">
            <v>542.22</v>
          </cell>
          <cell r="AL67">
            <v>575.03</v>
          </cell>
          <cell r="AM67">
            <v>600.66</v>
          </cell>
          <cell r="AN67">
            <v>617.19000000000005</v>
          </cell>
          <cell r="AP67">
            <v>-0.14528981374354291</v>
          </cell>
          <cell r="AR67" t="str">
            <v>UAM work business hours so I have overridden the contractor % to 0 so that we use internal rates
(previously 188 min vs 150 min)</v>
          </cell>
          <cell r="AT67">
            <v>2</v>
          </cell>
          <cell r="AU67">
            <v>26</v>
          </cell>
          <cell r="AV67">
            <v>49.014734774066802</v>
          </cell>
          <cell r="AW67">
            <v>75.014734774066795</v>
          </cell>
          <cell r="AX67">
            <v>0</v>
          </cell>
          <cell r="AZ67">
            <v>261.84254273317185</v>
          </cell>
          <cell r="BA67">
            <v>0</v>
          </cell>
          <cell r="BB67">
            <v>0</v>
          </cell>
          <cell r="BC67">
            <v>29.352549040388567</v>
          </cell>
          <cell r="BD67">
            <v>145.94222810839537</v>
          </cell>
          <cell r="BE67">
            <v>87.375517620098378</v>
          </cell>
          <cell r="BF67">
            <v>524.51283750205425</v>
          </cell>
          <cell r="BG67">
            <v>298.99623035363459</v>
          </cell>
          <cell r="BH67">
            <v>0</v>
          </cell>
          <cell r="BI67">
            <v>0</v>
          </cell>
          <cell r="BJ67">
            <v>0</v>
          </cell>
          <cell r="BK67">
            <v>152.13402471633759</v>
          </cell>
          <cell r="BL67">
            <v>451.13025506997218</v>
          </cell>
          <cell r="BM67">
            <v>524.51</v>
          </cell>
          <cell r="BO67">
            <v>271.00807909900374</v>
          </cell>
          <cell r="BP67">
            <v>0</v>
          </cell>
          <cell r="BQ67">
            <v>0</v>
          </cell>
          <cell r="BR67">
            <v>30.298703243268616</v>
          </cell>
          <cell r="BS67">
            <v>140.67834005713823</v>
          </cell>
          <cell r="BT67">
            <v>100.23735313168551</v>
          </cell>
          <cell r="BU67">
            <v>542.22247553109605</v>
          </cell>
          <cell r="BV67">
            <v>306.13708257411281</v>
          </cell>
          <cell r="BW67">
            <v>0</v>
          </cell>
          <cell r="BX67">
            <v>0</v>
          </cell>
          <cell r="BY67">
            <v>0</v>
          </cell>
          <cell r="BZ67">
            <v>155.7674035951317</v>
          </cell>
          <cell r="CA67">
            <v>461.90448616924448</v>
          </cell>
          <cell r="CB67">
            <v>542.22</v>
          </cell>
          <cell r="CD67">
            <v>280.49444589978521</v>
          </cell>
          <cell r="CE67">
            <v>0</v>
          </cell>
          <cell r="CF67">
            <v>0</v>
          </cell>
          <cell r="CG67">
            <v>31.30318016241603</v>
          </cell>
          <cell r="CH67">
            <v>149.27035738437129</v>
          </cell>
          <cell r="CI67">
            <v>113.95867950352751</v>
          </cell>
          <cell r="CJ67">
            <v>575.02666295009999</v>
          </cell>
          <cell r="CK67">
            <v>313.78109592317645</v>
          </cell>
          <cell r="CL67">
            <v>0</v>
          </cell>
          <cell r="CM67">
            <v>0</v>
          </cell>
          <cell r="CN67">
            <v>0</v>
          </cell>
          <cell r="CO67">
            <v>159.65679883734941</v>
          </cell>
          <cell r="CP67">
            <v>473.43789476052586</v>
          </cell>
          <cell r="CQ67">
            <v>575.03</v>
          </cell>
          <cell r="CS67">
            <v>290.31287348406124</v>
          </cell>
          <cell r="CT67">
            <v>0</v>
          </cell>
          <cell r="CU67">
            <v>0</v>
          </cell>
          <cell r="CV67">
            <v>32.369885393472828</v>
          </cell>
          <cell r="CW67">
            <v>159.42844135430406</v>
          </cell>
          <cell r="CX67">
            <v>118.55161575626236</v>
          </cell>
          <cell r="CY67">
            <v>600.66281598810042</v>
          </cell>
          <cell r="CZ67">
            <v>321.61597455255617</v>
          </cell>
          <cell r="DA67">
            <v>0</v>
          </cell>
          <cell r="DB67">
            <v>0</v>
          </cell>
          <cell r="DC67">
            <v>0</v>
          </cell>
          <cell r="DD67">
            <v>163.64330936171888</v>
          </cell>
          <cell r="DE67">
            <v>485.25928391427504</v>
          </cell>
          <cell r="DF67">
            <v>600.66</v>
          </cell>
          <cell r="DH67">
            <v>300.47498530749726</v>
          </cell>
          <cell r="DI67">
            <v>0</v>
          </cell>
          <cell r="DJ67">
            <v>0</v>
          </cell>
          <cell r="DK67">
            <v>33.322675870601444</v>
          </cell>
          <cell r="DL67">
            <v>157.842854117738</v>
          </cell>
          <cell r="DM67">
            <v>125.54742635583824</v>
          </cell>
          <cell r="DN67">
            <v>617.18794165167492</v>
          </cell>
          <cell r="DO67">
            <v>329.64648422515251</v>
          </cell>
          <cell r="DP67">
            <v>0</v>
          </cell>
          <cell r="DQ67">
            <v>0</v>
          </cell>
          <cell r="DR67">
            <v>0</v>
          </cell>
          <cell r="DS67">
            <v>167.72936006399894</v>
          </cell>
          <cell r="DT67">
            <v>497.37584428915147</v>
          </cell>
          <cell r="DU67">
            <v>617.19000000000005</v>
          </cell>
        </row>
        <row r="68">
          <cell r="B68">
            <v>805</v>
          </cell>
          <cell r="C68" t="str">
            <v>SA1AHT</v>
          </cell>
          <cell r="E68" t="str">
            <v>Service 102</v>
          </cell>
          <cell r="F68" t="str">
            <v>Fixed Quoted</v>
          </cell>
          <cell r="G68" t="str">
            <v>Price Cap</v>
          </cell>
          <cell r="H68" t="str">
            <v>After Hours</v>
          </cell>
          <cell r="I68" t="str">
            <v>Post Connection Services - Connection Management Services</v>
          </cell>
          <cell r="J68" t="str">
            <v>Connection Management Services</v>
          </cell>
          <cell r="K68" t="str">
            <v>Supply Abolishment - Simple</v>
          </cell>
          <cell r="M68" t="str">
            <v>Retailer requests the Service Provider to abolish supply at a specific connection point (simple). To be used for single dwellings and the community / unit one of multi-unit residential complexes. (after hours).  Work requires traffic control due to imposed rules from external authorities.</v>
          </cell>
          <cell r="N68" t="str">
            <v>TSP</v>
          </cell>
          <cell r="O68" t="str">
            <v>YES</v>
          </cell>
          <cell r="P68" t="str">
            <v>YES</v>
          </cell>
          <cell r="S68">
            <v>0</v>
          </cell>
          <cell r="T68">
            <v>0</v>
          </cell>
          <cell r="U68">
            <v>4</v>
          </cell>
          <cell r="V68">
            <v>4</v>
          </cell>
          <cell r="W68">
            <v>4</v>
          </cell>
          <cell r="X68">
            <v>4</v>
          </cell>
          <cell r="Y68">
            <v>4</v>
          </cell>
          <cell r="Z68">
            <v>4</v>
          </cell>
          <cell r="AA68">
            <v>4</v>
          </cell>
          <cell r="AG68">
            <v>1442.35</v>
          </cell>
          <cell r="AH68">
            <v>1497.53</v>
          </cell>
          <cell r="AI68">
            <v>1497.53</v>
          </cell>
          <cell r="AJ68">
            <v>1583.39</v>
          </cell>
          <cell r="AK68">
            <v>1601.25</v>
          </cell>
          <cell r="AL68">
            <v>1669.13</v>
          </cell>
          <cell r="AM68">
            <v>1733.79</v>
          </cell>
          <cell r="AN68">
            <v>1761.75</v>
          </cell>
          <cell r="AP68">
            <v>5.7334410662891647E-2</v>
          </cell>
          <cell r="AR68" t="str">
            <v>UAM work business hours so I have overridden the contractor % to 0 so that we use internal rates
(previously 188 min vs 150 min)</v>
          </cell>
          <cell r="AT68">
            <v>2</v>
          </cell>
          <cell r="AU68">
            <v>26</v>
          </cell>
          <cell r="AV68">
            <v>49.014734774066802</v>
          </cell>
          <cell r="AW68">
            <v>75.014734774066795</v>
          </cell>
          <cell r="AX68">
            <v>0</v>
          </cell>
          <cell r="AZ68">
            <v>261.84254273317185</v>
          </cell>
          <cell r="BA68">
            <v>0</v>
          </cell>
          <cell r="BB68">
            <v>701.79591137279988</v>
          </cell>
          <cell r="BC68">
            <v>29.352549040388567</v>
          </cell>
          <cell r="BD68">
            <v>503.02711978190121</v>
          </cell>
          <cell r="BE68">
            <v>87.375517620098378</v>
          </cell>
          <cell r="BF68">
            <v>1583.3936405483601</v>
          </cell>
          <cell r="BG68">
            <v>298.99623035363459</v>
          </cell>
          <cell r="BH68">
            <v>0</v>
          </cell>
          <cell r="BI68">
            <v>701.79591137279988</v>
          </cell>
          <cell r="BJ68">
            <v>0</v>
          </cell>
          <cell r="BK68">
            <v>509.2189163898434</v>
          </cell>
          <cell r="BL68">
            <v>1510.0110581162778</v>
          </cell>
          <cell r="BM68">
            <v>1583.39</v>
          </cell>
          <cell r="BO68">
            <v>271.00807909900374</v>
          </cell>
          <cell r="BP68">
            <v>0</v>
          </cell>
          <cell r="BQ68">
            <v>718.55672767513852</v>
          </cell>
          <cell r="BR68">
            <v>30.298703243268616</v>
          </cell>
          <cell r="BS68">
            <v>481.14846042884716</v>
          </cell>
          <cell r="BT68">
            <v>100.23735313168551</v>
          </cell>
          <cell r="BU68">
            <v>1601.2493235779434</v>
          </cell>
          <cell r="BV68">
            <v>306.13708257411281</v>
          </cell>
          <cell r="BW68">
            <v>0</v>
          </cell>
          <cell r="BX68">
            <v>718.55672767513852</v>
          </cell>
          <cell r="BY68">
            <v>0</v>
          </cell>
          <cell r="BZ68">
            <v>521.38046446525289</v>
          </cell>
          <cell r="CA68">
            <v>1546.0742747145041</v>
          </cell>
          <cell r="CB68">
            <v>1601.25</v>
          </cell>
          <cell r="CD68">
            <v>280.49444589978521</v>
          </cell>
          <cell r="CE68">
            <v>0</v>
          </cell>
          <cell r="CF68">
            <v>736.49855024764088</v>
          </cell>
          <cell r="CG68">
            <v>31.30318016241603</v>
          </cell>
          <cell r="CH68">
            <v>506.87969879276784</v>
          </cell>
          <cell r="CI68">
            <v>113.95867950352751</v>
          </cell>
          <cell r="CJ68">
            <v>1669.1345546061375</v>
          </cell>
          <cell r="CK68">
            <v>313.78109592317645</v>
          </cell>
          <cell r="CL68">
            <v>0</v>
          </cell>
          <cell r="CM68">
            <v>736.49855024764088</v>
          </cell>
          <cell r="CN68">
            <v>0</v>
          </cell>
          <cell r="CO68">
            <v>534.39894362760185</v>
          </cell>
          <cell r="CP68">
            <v>1584.6785897984191</v>
          </cell>
          <cell r="CQ68">
            <v>1669.13</v>
          </cell>
          <cell r="CS68">
            <v>290.31287348406124</v>
          </cell>
          <cell r="CT68">
            <v>0</v>
          </cell>
          <cell r="CU68">
            <v>754.88836667341161</v>
          </cell>
          <cell r="CV68">
            <v>32.369885393472828</v>
          </cell>
          <cell r="CW68">
            <v>537.66414078958815</v>
          </cell>
          <cell r="CX68">
            <v>118.55161575626236</v>
          </cell>
          <cell r="CY68">
            <v>1733.7868820967965</v>
          </cell>
          <cell r="CZ68">
            <v>321.61597455255617</v>
          </cell>
          <cell r="DA68">
            <v>0</v>
          </cell>
          <cell r="DB68">
            <v>754.88836667341161</v>
          </cell>
          <cell r="DC68">
            <v>0</v>
          </cell>
          <cell r="DD68">
            <v>547.74248445077524</v>
          </cell>
          <cell r="DE68">
            <v>1624.2468256767431</v>
          </cell>
          <cell r="DF68">
            <v>1733.79</v>
          </cell>
          <cell r="DH68">
            <v>300.47498530749726</v>
          </cell>
          <cell r="DI68">
            <v>0</v>
          </cell>
          <cell r="DJ68">
            <v>773.73736302297152</v>
          </cell>
          <cell r="DK68">
            <v>33.322675870601444</v>
          </cell>
          <cell r="DL68">
            <v>528.66843971525043</v>
          </cell>
          <cell r="DM68">
            <v>125.54742635583824</v>
          </cell>
          <cell r="DN68">
            <v>1761.750890272159</v>
          </cell>
          <cell r="DO68">
            <v>329.64648422515251</v>
          </cell>
          <cell r="DP68">
            <v>0</v>
          </cell>
          <cell r="DQ68">
            <v>773.73736302297152</v>
          </cell>
          <cell r="DR68">
            <v>0</v>
          </cell>
          <cell r="DS68">
            <v>561.41920348064764</v>
          </cell>
          <cell r="DT68">
            <v>1664.8030507287717</v>
          </cell>
          <cell r="DU68">
            <v>1761.75</v>
          </cell>
        </row>
        <row r="69">
          <cell r="B69">
            <v>806</v>
          </cell>
          <cell r="C69" t="str">
            <v>SA1AT</v>
          </cell>
          <cell r="E69" t="str">
            <v>Service 102</v>
          </cell>
          <cell r="F69" t="str">
            <v>Fixed Quoted</v>
          </cell>
          <cell r="G69" t="str">
            <v>Price Cap</v>
          </cell>
          <cell r="H69" t="str">
            <v>Anytime</v>
          </cell>
          <cell r="I69" t="str">
            <v>Post Connection Services - Connection Management Services</v>
          </cell>
          <cell r="J69" t="str">
            <v>Connection Management Services</v>
          </cell>
          <cell r="K69" t="str">
            <v>Supply Abolishment - Simple</v>
          </cell>
          <cell r="M69" t="str">
            <v>Retailer requests the Service Provider to abolish supply at a specific connection point (simple). To be used for single dwellings and the community / unit one of multi-unit residential complexes. (any time)</v>
          </cell>
          <cell r="N69" t="str">
            <v>TSP</v>
          </cell>
          <cell r="O69" t="str">
            <v>YES</v>
          </cell>
          <cell r="S69">
            <v>0</v>
          </cell>
          <cell r="T69">
            <v>0</v>
          </cell>
          <cell r="U69">
            <v>0</v>
          </cell>
          <cell r="V69">
            <v>0</v>
          </cell>
          <cell r="W69">
            <v>0</v>
          </cell>
          <cell r="X69">
            <v>0</v>
          </cell>
          <cell r="Y69">
            <v>0</v>
          </cell>
          <cell r="Z69">
            <v>0</v>
          </cell>
          <cell r="AA69">
            <v>0</v>
          </cell>
          <cell r="AG69">
            <v>585.83000000000004</v>
          </cell>
          <cell r="AH69">
            <v>613.66999999999996</v>
          </cell>
          <cell r="AI69">
            <v>613.66999999999996</v>
          </cell>
          <cell r="AJ69">
            <v>524.51</v>
          </cell>
          <cell r="AK69">
            <v>542.22</v>
          </cell>
          <cell r="AL69">
            <v>575.03</v>
          </cell>
          <cell r="AM69">
            <v>600.66</v>
          </cell>
          <cell r="AN69">
            <v>617.19000000000005</v>
          </cell>
          <cell r="AP69">
            <v>-0.14528981374354291</v>
          </cell>
          <cell r="AR69" t="str">
            <v>UAM work business hours so I have overridden the contractor % to 0 so that we use internal rates
(previously 188 min vs 150 min)</v>
          </cell>
          <cell r="AT69">
            <v>2</v>
          </cell>
          <cell r="AU69">
            <v>26</v>
          </cell>
          <cell r="AV69">
            <v>49.014734774066802</v>
          </cell>
          <cell r="AW69">
            <v>75.014734774066795</v>
          </cell>
          <cell r="AX69">
            <v>0</v>
          </cell>
          <cell r="AZ69">
            <v>261.84254273317185</v>
          </cell>
          <cell r="BA69">
            <v>0</v>
          </cell>
          <cell r="BB69">
            <v>0</v>
          </cell>
          <cell r="BC69">
            <v>29.352549040388567</v>
          </cell>
          <cell r="BD69">
            <v>145.94222810839537</v>
          </cell>
          <cell r="BE69">
            <v>87.375517620098378</v>
          </cell>
          <cell r="BF69">
            <v>524.51283750205425</v>
          </cell>
          <cell r="BG69">
            <v>298.99623035363459</v>
          </cell>
          <cell r="BH69">
            <v>0</v>
          </cell>
          <cell r="BI69">
            <v>0</v>
          </cell>
          <cell r="BJ69">
            <v>0</v>
          </cell>
          <cell r="BK69">
            <v>152.13402471633759</v>
          </cell>
          <cell r="BL69">
            <v>451.13025506997218</v>
          </cell>
          <cell r="BM69">
            <v>524.51</v>
          </cell>
          <cell r="BO69">
            <v>271.00807909900374</v>
          </cell>
          <cell r="BP69">
            <v>0</v>
          </cell>
          <cell r="BQ69">
            <v>0</v>
          </cell>
          <cell r="BR69">
            <v>30.298703243268616</v>
          </cell>
          <cell r="BS69">
            <v>140.67834005713823</v>
          </cell>
          <cell r="BT69">
            <v>100.23735313168551</v>
          </cell>
          <cell r="BU69">
            <v>542.22247553109605</v>
          </cell>
          <cell r="BV69">
            <v>306.13708257411281</v>
          </cell>
          <cell r="BW69">
            <v>0</v>
          </cell>
          <cell r="BX69">
            <v>0</v>
          </cell>
          <cell r="BY69">
            <v>0</v>
          </cell>
          <cell r="BZ69">
            <v>155.7674035951317</v>
          </cell>
          <cell r="CA69">
            <v>461.90448616924448</v>
          </cell>
          <cell r="CB69">
            <v>542.22</v>
          </cell>
          <cell r="CD69">
            <v>280.49444589978521</v>
          </cell>
          <cell r="CE69">
            <v>0</v>
          </cell>
          <cell r="CF69">
            <v>0</v>
          </cell>
          <cell r="CG69">
            <v>31.30318016241603</v>
          </cell>
          <cell r="CH69">
            <v>149.27035738437129</v>
          </cell>
          <cell r="CI69">
            <v>113.95867950352751</v>
          </cell>
          <cell r="CJ69">
            <v>575.02666295009999</v>
          </cell>
          <cell r="CK69">
            <v>313.78109592317645</v>
          </cell>
          <cell r="CL69">
            <v>0</v>
          </cell>
          <cell r="CM69">
            <v>0</v>
          </cell>
          <cell r="CN69">
            <v>0</v>
          </cell>
          <cell r="CO69">
            <v>159.65679883734941</v>
          </cell>
          <cell r="CP69">
            <v>473.43789476052586</v>
          </cell>
          <cell r="CQ69">
            <v>575.03</v>
          </cell>
          <cell r="CS69">
            <v>290.31287348406124</v>
          </cell>
          <cell r="CT69">
            <v>0</v>
          </cell>
          <cell r="CU69">
            <v>0</v>
          </cell>
          <cell r="CV69">
            <v>32.369885393472828</v>
          </cell>
          <cell r="CW69">
            <v>159.42844135430406</v>
          </cell>
          <cell r="CX69">
            <v>118.55161575626236</v>
          </cell>
          <cell r="CY69">
            <v>600.66281598810042</v>
          </cell>
          <cell r="CZ69">
            <v>321.61597455255617</v>
          </cell>
          <cell r="DA69">
            <v>0</v>
          </cell>
          <cell r="DB69">
            <v>0</v>
          </cell>
          <cell r="DC69">
            <v>0</v>
          </cell>
          <cell r="DD69">
            <v>163.64330936171888</v>
          </cell>
          <cell r="DE69">
            <v>485.25928391427504</v>
          </cell>
          <cell r="DF69">
            <v>600.66</v>
          </cell>
          <cell r="DH69">
            <v>300.47498530749726</v>
          </cell>
          <cell r="DI69">
            <v>0</v>
          </cell>
          <cell r="DJ69">
            <v>0</v>
          </cell>
          <cell r="DK69">
            <v>33.322675870601444</v>
          </cell>
          <cell r="DL69">
            <v>157.842854117738</v>
          </cell>
          <cell r="DM69">
            <v>125.54742635583824</v>
          </cell>
          <cell r="DN69">
            <v>617.18794165167492</v>
          </cell>
          <cell r="DO69">
            <v>329.64648422515251</v>
          </cell>
          <cell r="DP69">
            <v>0</v>
          </cell>
          <cell r="DQ69">
            <v>0</v>
          </cell>
          <cell r="DR69">
            <v>0</v>
          </cell>
          <cell r="DS69">
            <v>167.72936006399894</v>
          </cell>
          <cell r="DT69">
            <v>497.37584428915147</v>
          </cell>
          <cell r="DU69">
            <v>617.19000000000005</v>
          </cell>
        </row>
        <row r="70">
          <cell r="B70">
            <v>807</v>
          </cell>
          <cell r="C70" t="str">
            <v>SA1ATT</v>
          </cell>
          <cell r="E70" t="str">
            <v>Service 102</v>
          </cell>
          <cell r="F70" t="str">
            <v>Fixed Quoted</v>
          </cell>
          <cell r="G70" t="str">
            <v>Price Cap</v>
          </cell>
          <cell r="H70" t="str">
            <v>Anytime</v>
          </cell>
          <cell r="I70" t="str">
            <v>Post Connection Services - Connection Management Services</v>
          </cell>
          <cell r="J70" t="str">
            <v>Connection Management Services</v>
          </cell>
          <cell r="K70" t="str">
            <v>Supply Abolishment - Simple</v>
          </cell>
          <cell r="M70" t="str">
            <v>Retailer requests the Service Provider to abolish supply at a specific connection point (simple). To be used for single dwellings and the community / unit one of multi-unit residential complexes. (any time)  Work requires traffic control due to imposed rules from external authorities.</v>
          </cell>
          <cell r="N70" t="str">
            <v>TSP</v>
          </cell>
          <cell r="O70" t="str">
            <v>YES</v>
          </cell>
          <cell r="P70" t="str">
            <v>YES</v>
          </cell>
          <cell r="S70">
            <v>0</v>
          </cell>
          <cell r="T70">
            <v>0</v>
          </cell>
          <cell r="U70">
            <v>0</v>
          </cell>
          <cell r="V70">
            <v>0</v>
          </cell>
          <cell r="W70">
            <v>0</v>
          </cell>
          <cell r="X70">
            <v>0</v>
          </cell>
          <cell r="Y70">
            <v>0</v>
          </cell>
          <cell r="Z70">
            <v>0</v>
          </cell>
          <cell r="AA70">
            <v>0</v>
          </cell>
          <cell r="AG70">
            <v>1442.35</v>
          </cell>
          <cell r="AH70">
            <v>1497.53</v>
          </cell>
          <cell r="AI70">
            <v>1497.53</v>
          </cell>
          <cell r="AJ70">
            <v>1583.39</v>
          </cell>
          <cell r="AK70">
            <v>1601.25</v>
          </cell>
          <cell r="AL70">
            <v>1669.13</v>
          </cell>
          <cell r="AM70">
            <v>1733.79</v>
          </cell>
          <cell r="AN70">
            <v>1761.75</v>
          </cell>
          <cell r="AP70">
            <v>5.7334410662891647E-2</v>
          </cell>
          <cell r="AR70" t="str">
            <v>UAM work business hours so I have overridden the contractor % to 0 so that we use internal rates
(previously 188 min vs 150 min)</v>
          </cell>
          <cell r="AT70">
            <v>2</v>
          </cell>
          <cell r="AU70">
            <v>26</v>
          </cell>
          <cell r="AV70">
            <v>49.014734774066802</v>
          </cell>
          <cell r="AW70">
            <v>75.014734774066795</v>
          </cell>
          <cell r="AX70">
            <v>0</v>
          </cell>
          <cell r="AZ70">
            <v>261.84254273317185</v>
          </cell>
          <cell r="BA70">
            <v>0</v>
          </cell>
          <cell r="BB70">
            <v>701.79591137279988</v>
          </cell>
          <cell r="BC70">
            <v>29.352549040388567</v>
          </cell>
          <cell r="BD70">
            <v>503.02711978190121</v>
          </cell>
          <cell r="BE70">
            <v>87.375517620098378</v>
          </cell>
          <cell r="BF70">
            <v>1583.3936405483601</v>
          </cell>
          <cell r="BG70">
            <v>298.99623035363459</v>
          </cell>
          <cell r="BH70">
            <v>0</v>
          </cell>
          <cell r="BI70">
            <v>701.79591137279988</v>
          </cell>
          <cell r="BJ70">
            <v>0</v>
          </cell>
          <cell r="BK70">
            <v>509.2189163898434</v>
          </cell>
          <cell r="BL70">
            <v>1510.0110581162778</v>
          </cell>
          <cell r="BM70">
            <v>1583.39</v>
          </cell>
          <cell r="BO70">
            <v>271.00807909900374</v>
          </cell>
          <cell r="BP70">
            <v>0</v>
          </cell>
          <cell r="BQ70">
            <v>718.55672767513852</v>
          </cell>
          <cell r="BR70">
            <v>30.298703243268616</v>
          </cell>
          <cell r="BS70">
            <v>481.14846042884716</v>
          </cell>
          <cell r="BT70">
            <v>100.23735313168551</v>
          </cell>
          <cell r="BU70">
            <v>1601.2493235779434</v>
          </cell>
          <cell r="BV70">
            <v>306.13708257411281</v>
          </cell>
          <cell r="BW70">
            <v>0</v>
          </cell>
          <cell r="BX70">
            <v>718.55672767513852</v>
          </cell>
          <cell r="BY70">
            <v>0</v>
          </cell>
          <cell r="BZ70">
            <v>521.38046446525289</v>
          </cell>
          <cell r="CA70">
            <v>1546.0742747145041</v>
          </cell>
          <cell r="CB70">
            <v>1601.25</v>
          </cell>
          <cell r="CD70">
            <v>280.49444589978521</v>
          </cell>
          <cell r="CE70">
            <v>0</v>
          </cell>
          <cell r="CF70">
            <v>736.49855024764088</v>
          </cell>
          <cell r="CG70">
            <v>31.30318016241603</v>
          </cell>
          <cell r="CH70">
            <v>506.87969879276784</v>
          </cell>
          <cell r="CI70">
            <v>113.95867950352751</v>
          </cell>
          <cell r="CJ70">
            <v>1669.1345546061375</v>
          </cell>
          <cell r="CK70">
            <v>313.78109592317645</v>
          </cell>
          <cell r="CL70">
            <v>0</v>
          </cell>
          <cell r="CM70">
            <v>736.49855024764088</v>
          </cell>
          <cell r="CN70">
            <v>0</v>
          </cell>
          <cell r="CO70">
            <v>534.39894362760185</v>
          </cell>
          <cell r="CP70">
            <v>1584.6785897984191</v>
          </cell>
          <cell r="CQ70">
            <v>1669.13</v>
          </cell>
          <cell r="CS70">
            <v>290.31287348406124</v>
          </cell>
          <cell r="CT70">
            <v>0</v>
          </cell>
          <cell r="CU70">
            <v>754.88836667341161</v>
          </cell>
          <cell r="CV70">
            <v>32.369885393472828</v>
          </cell>
          <cell r="CW70">
            <v>537.66414078958815</v>
          </cell>
          <cell r="CX70">
            <v>118.55161575626236</v>
          </cell>
          <cell r="CY70">
            <v>1733.7868820967965</v>
          </cell>
          <cell r="CZ70">
            <v>321.61597455255617</v>
          </cell>
          <cell r="DA70">
            <v>0</v>
          </cell>
          <cell r="DB70">
            <v>754.88836667341161</v>
          </cell>
          <cell r="DC70">
            <v>0</v>
          </cell>
          <cell r="DD70">
            <v>547.74248445077524</v>
          </cell>
          <cell r="DE70">
            <v>1624.2468256767431</v>
          </cell>
          <cell r="DF70">
            <v>1733.79</v>
          </cell>
          <cell r="DH70">
            <v>300.47498530749726</v>
          </cell>
          <cell r="DI70">
            <v>0</v>
          </cell>
          <cell r="DJ70">
            <v>773.73736302297152</v>
          </cell>
          <cell r="DK70">
            <v>33.322675870601444</v>
          </cell>
          <cell r="DL70">
            <v>528.66843971525043</v>
          </cell>
          <cell r="DM70">
            <v>125.54742635583824</v>
          </cell>
          <cell r="DN70">
            <v>1761.750890272159</v>
          </cell>
          <cell r="DO70">
            <v>329.64648422515251</v>
          </cell>
          <cell r="DP70">
            <v>0</v>
          </cell>
          <cell r="DQ70">
            <v>773.73736302297152</v>
          </cell>
          <cell r="DR70">
            <v>0</v>
          </cell>
          <cell r="DS70">
            <v>561.41920348064764</v>
          </cell>
          <cell r="DT70">
            <v>1664.8030507287717</v>
          </cell>
          <cell r="DU70">
            <v>1761.75</v>
          </cell>
        </row>
        <row r="71">
          <cell r="B71">
            <v>803</v>
          </cell>
          <cell r="C71" t="str">
            <v>SA3</v>
          </cell>
          <cell r="D71" t="str">
            <v xml:space="preserve">PENFBSP075-0780-SALE               </v>
          </cell>
          <cell r="E71" t="str">
            <v>Service 102</v>
          </cell>
          <cell r="F71" t="str">
            <v>Fee Based</v>
          </cell>
          <cell r="G71" t="str">
            <v>Price Cap</v>
          </cell>
          <cell r="H71" t="str">
            <v>Business Hours</v>
          </cell>
          <cell r="I71" t="str">
            <v>Post Connection Services - Connection Management Services</v>
          </cell>
          <cell r="J71" t="str">
            <v>Connection Management Services</v>
          </cell>
          <cell r="K71" t="str">
            <v>Supply Abolishment - Simple</v>
          </cell>
          <cell r="M71" t="str">
            <v>Retailer requests the Service Provider to abolish supply at a specific connection point (simple). To be used for multi-unit residential complexes for all units after the community / unit one. (business hours)</v>
          </cell>
          <cell r="N71" t="str">
            <v>TSP</v>
          </cell>
          <cell r="S71">
            <v>149</v>
          </cell>
          <cell r="T71">
            <v>170</v>
          </cell>
          <cell r="U71">
            <v>180</v>
          </cell>
          <cell r="V71">
            <v>180</v>
          </cell>
          <cell r="W71">
            <v>180</v>
          </cell>
          <cell r="X71">
            <v>180</v>
          </cell>
          <cell r="Y71">
            <v>180</v>
          </cell>
          <cell r="Z71">
            <v>180</v>
          </cell>
          <cell r="AA71">
            <v>180</v>
          </cell>
          <cell r="AF71">
            <v>89.51</v>
          </cell>
          <cell r="AG71">
            <v>58.83</v>
          </cell>
          <cell r="AH71">
            <v>61.62</v>
          </cell>
          <cell r="AI71">
            <v>61.62</v>
          </cell>
          <cell r="AJ71">
            <v>294.77</v>
          </cell>
          <cell r="AK71">
            <v>301.81</v>
          </cell>
          <cell r="AL71">
            <v>309.33999999999997</v>
          </cell>
          <cell r="AM71">
            <v>317.07</v>
          </cell>
          <cell r="AN71">
            <v>324.99</v>
          </cell>
          <cell r="AP71">
            <v>3.7836741317753972</v>
          </cell>
          <cell r="AR71" t="str">
            <v>UAM is an hourly rate - use internal hours to convert
(Previous model was 30min vs 49min)</v>
          </cell>
          <cell r="AS71" t="str">
            <v>UAM_8</v>
          </cell>
          <cell r="AT71">
            <v>1</v>
          </cell>
          <cell r="AU71">
            <v>0</v>
          </cell>
          <cell r="AV71">
            <v>49.014734774066802</v>
          </cell>
          <cell r="AW71">
            <v>49.014734774066802</v>
          </cell>
          <cell r="AX71">
            <v>1</v>
          </cell>
          <cell r="AZ71">
            <v>59.945005191492974</v>
          </cell>
          <cell r="BA71">
            <v>0</v>
          </cell>
          <cell r="BB71">
            <v>0</v>
          </cell>
          <cell r="BC71">
            <v>6.7198350819663624</v>
          </cell>
          <cell r="BD71">
            <v>33.411330069960769</v>
          </cell>
          <cell r="BE71">
            <v>20.003341713205241</v>
          </cell>
          <cell r="BF71">
            <v>120.07951205662535</v>
          </cell>
          <cell r="BG71">
            <v>195.36456368696793</v>
          </cell>
          <cell r="BH71">
            <v>0</v>
          </cell>
          <cell r="BI71">
            <v>0</v>
          </cell>
          <cell r="BJ71">
            <v>0</v>
          </cell>
          <cell r="BK71">
            <v>99.404588898986418</v>
          </cell>
          <cell r="BL71">
            <v>294.76915258595432</v>
          </cell>
          <cell r="BM71">
            <v>294.77</v>
          </cell>
          <cell r="BO71">
            <v>62.04332015321598</v>
          </cell>
          <cell r="BP71">
            <v>0</v>
          </cell>
          <cell r="BQ71">
            <v>0</v>
          </cell>
          <cell r="BR71">
            <v>6.9364431931295467</v>
          </cell>
          <cell r="BS71">
            <v>32.20624019699234</v>
          </cell>
          <cell r="BT71">
            <v>22.947870086884773</v>
          </cell>
          <cell r="BU71">
            <v>124.13387363022264</v>
          </cell>
          <cell r="BV71">
            <v>200.03040672036283</v>
          </cell>
          <cell r="BW71">
            <v>0</v>
          </cell>
          <cell r="BX71">
            <v>0</v>
          </cell>
          <cell r="BY71">
            <v>0</v>
          </cell>
          <cell r="BZ71">
            <v>101.77864384451367</v>
          </cell>
          <cell r="CA71">
            <v>301.80905056487649</v>
          </cell>
          <cell r="CB71">
            <v>301.81</v>
          </cell>
          <cell r="CD71">
            <v>64.215084531859134</v>
          </cell>
          <cell r="CE71">
            <v>0</v>
          </cell>
          <cell r="CF71">
            <v>0</v>
          </cell>
          <cell r="CG71">
            <v>7.1664034337554794</v>
          </cell>
          <cell r="CH71">
            <v>34.173256396538036</v>
          </cell>
          <cell r="CI71">
            <v>26.089166272021593</v>
          </cell>
          <cell r="CJ71">
            <v>131.64391063417423</v>
          </cell>
          <cell r="CK71">
            <v>205.02501595336523</v>
          </cell>
          <cell r="CL71">
            <v>0</v>
          </cell>
          <cell r="CM71">
            <v>0</v>
          </cell>
          <cell r="CN71">
            <v>0</v>
          </cell>
          <cell r="CO71">
            <v>104.31998024732827</v>
          </cell>
          <cell r="CP71">
            <v>309.34499620069352</v>
          </cell>
          <cell r="CQ71">
            <v>309.33999999999997</v>
          </cell>
          <cell r="CS71">
            <v>66.462869350812312</v>
          </cell>
          <cell r="CT71">
            <v>0</v>
          </cell>
          <cell r="CU71">
            <v>0</v>
          </cell>
          <cell r="CV71">
            <v>7.4106099326155732</v>
          </cell>
          <cell r="CW71">
            <v>36.49880055738037</v>
          </cell>
          <cell r="CX71">
            <v>27.140651583157425</v>
          </cell>
          <cell r="CY71">
            <v>137.51293142396568</v>
          </cell>
          <cell r="CZ71">
            <v>210.14433683295874</v>
          </cell>
          <cell r="DA71">
            <v>0</v>
          </cell>
          <cell r="DB71">
            <v>0</v>
          </cell>
          <cell r="DC71">
            <v>0</v>
          </cell>
          <cell r="DD71">
            <v>106.92477191411885</v>
          </cell>
          <cell r="DE71">
            <v>317.06910874707762</v>
          </cell>
          <cell r="DF71">
            <v>317.07</v>
          </cell>
          <cell r="DH71">
            <v>68.789335629568129</v>
          </cell>
          <cell r="DI71">
            <v>0</v>
          </cell>
          <cell r="DJ71">
            <v>0</v>
          </cell>
          <cell r="DK71">
            <v>7.6287373213191056</v>
          </cell>
          <cell r="DL71">
            <v>36.135803642763733</v>
          </cell>
          <cell r="DM71">
            <v>28.742239691540661</v>
          </cell>
          <cell r="DN71">
            <v>141.29611628519163</v>
          </cell>
          <cell r="DO71">
            <v>215.39148331542506</v>
          </cell>
          <cell r="DP71">
            <v>0</v>
          </cell>
          <cell r="DQ71">
            <v>0</v>
          </cell>
          <cell r="DR71">
            <v>0</v>
          </cell>
          <cell r="DS71">
            <v>109.59460327523544</v>
          </cell>
          <cell r="DT71">
            <v>324.98608659066053</v>
          </cell>
          <cell r="DU71">
            <v>324.99</v>
          </cell>
        </row>
        <row r="72">
          <cell r="B72">
            <v>804</v>
          </cell>
          <cell r="C72" t="str">
            <v>SA3AH</v>
          </cell>
          <cell r="D72" t="str">
            <v xml:space="preserve">PENQUOTE62-0780-SALE               </v>
          </cell>
          <cell r="E72" t="str">
            <v>Service 102</v>
          </cell>
          <cell r="F72" t="str">
            <v>Fixed Quoted</v>
          </cell>
          <cell r="G72" t="str">
            <v>Price Cap</v>
          </cell>
          <cell r="H72" t="str">
            <v>After Hours</v>
          </cell>
          <cell r="I72" t="str">
            <v>Post Connection Services - Connection Management Services</v>
          </cell>
          <cell r="J72" t="str">
            <v>Connection Management Services</v>
          </cell>
          <cell r="K72" t="str">
            <v>Supply Abolishment - Simple</v>
          </cell>
          <cell r="M72" t="str">
            <v>Retailer requests the Service Provider to abolish supply at a specific connection point (simple). To be used for multi-unit residential complexes for all units after the community / unit one. (after hours)</v>
          </cell>
          <cell r="N72" t="str">
            <v>TSP</v>
          </cell>
          <cell r="O72" t="str">
            <v>YES</v>
          </cell>
          <cell r="S72">
            <v>0</v>
          </cell>
          <cell r="T72">
            <v>34</v>
          </cell>
          <cell r="U72">
            <v>29</v>
          </cell>
          <cell r="V72">
            <v>29</v>
          </cell>
          <cell r="W72">
            <v>29</v>
          </cell>
          <cell r="X72">
            <v>29</v>
          </cell>
          <cell r="Y72">
            <v>29</v>
          </cell>
          <cell r="Z72">
            <v>29</v>
          </cell>
          <cell r="AA72">
            <v>29</v>
          </cell>
          <cell r="AF72">
            <v>89.51</v>
          </cell>
          <cell r="AG72">
            <v>93.48</v>
          </cell>
          <cell r="AH72">
            <v>97.93</v>
          </cell>
          <cell r="AI72">
            <v>97.93</v>
          </cell>
          <cell r="AJ72">
            <v>171.36</v>
          </cell>
          <cell r="AK72">
            <v>177.14</v>
          </cell>
          <cell r="AL72">
            <v>187.86</v>
          </cell>
          <cell r="AM72">
            <v>196.24</v>
          </cell>
          <cell r="AN72">
            <v>201.64</v>
          </cell>
          <cell r="AP72">
            <v>0.74982130092923516</v>
          </cell>
          <cell r="AR72" t="str">
            <v>UAM work business hours so I have overridden the contractor % to 0 so that we use internal rates
(previously 30 min vs 49 min)</v>
          </cell>
          <cell r="AT72">
            <v>1</v>
          </cell>
          <cell r="AU72">
            <v>0</v>
          </cell>
          <cell r="AV72">
            <v>49.014734774066802</v>
          </cell>
          <cell r="AW72">
            <v>49.014734774066802</v>
          </cell>
          <cell r="AX72">
            <v>0</v>
          </cell>
          <cell r="AZ72">
            <v>85.544145582119285</v>
          </cell>
          <cell r="BA72">
            <v>0</v>
          </cell>
          <cell r="BB72">
            <v>0</v>
          </cell>
          <cell r="BC72">
            <v>9.5894987197555714</v>
          </cell>
          <cell r="BD72">
            <v>47.679430078731123</v>
          </cell>
          <cell r="BE72">
            <v>28.545643964447386</v>
          </cell>
          <cell r="BF72">
            <v>171.35871834505335</v>
          </cell>
          <cell r="BG72">
            <v>195.36456368696793</v>
          </cell>
          <cell r="BH72">
            <v>0</v>
          </cell>
          <cell r="BI72">
            <v>0</v>
          </cell>
          <cell r="BJ72">
            <v>0</v>
          </cell>
          <cell r="BK72">
            <v>99.404588898986418</v>
          </cell>
          <cell r="BL72">
            <v>294.76915258595432</v>
          </cell>
          <cell r="BM72">
            <v>171.36</v>
          </cell>
          <cell r="BO72">
            <v>88.538532854075768</v>
          </cell>
          <cell r="BP72">
            <v>0</v>
          </cell>
          <cell r="BQ72">
            <v>0</v>
          </cell>
          <cell r="BR72">
            <v>9.8986079730856709</v>
          </cell>
          <cell r="BS72">
            <v>45.959714095665731</v>
          </cell>
          <cell r="BT72">
            <v>32.747614805288499</v>
          </cell>
          <cell r="BU72">
            <v>177.14446972811567</v>
          </cell>
          <cell r="BV72">
            <v>200.03040672036283</v>
          </cell>
          <cell r="BW72">
            <v>0</v>
          </cell>
          <cell r="BX72">
            <v>0</v>
          </cell>
          <cell r="BY72">
            <v>0</v>
          </cell>
          <cell r="BZ72">
            <v>101.77864384451367</v>
          </cell>
          <cell r="CA72">
            <v>301.80905056487649</v>
          </cell>
          <cell r="CB72">
            <v>177.14</v>
          </cell>
          <cell r="CD72">
            <v>91.637735658099814</v>
          </cell>
          <cell r="CE72">
            <v>0</v>
          </cell>
          <cell r="CF72">
            <v>0</v>
          </cell>
          <cell r="CG72">
            <v>10.226771299443939</v>
          </cell>
          <cell r="CH72">
            <v>48.766732288404214</v>
          </cell>
          <cell r="CI72">
            <v>37.230381923574363</v>
          </cell>
          <cell r="CJ72">
            <v>187.86162116952232</v>
          </cell>
          <cell r="CK72">
            <v>205.02501595336523</v>
          </cell>
          <cell r="CL72">
            <v>0</v>
          </cell>
          <cell r="CM72">
            <v>0</v>
          </cell>
          <cell r="CN72">
            <v>0</v>
          </cell>
          <cell r="CO72">
            <v>104.31998024732827</v>
          </cell>
          <cell r="CP72">
            <v>309.34499620069352</v>
          </cell>
          <cell r="CQ72">
            <v>187.86</v>
          </cell>
          <cell r="CS72">
            <v>94.845422957075925</v>
          </cell>
          <cell r="CT72">
            <v>0</v>
          </cell>
          <cell r="CU72">
            <v>0</v>
          </cell>
          <cell r="CV72">
            <v>10.575264659713966</v>
          </cell>
          <cell r="CW72">
            <v>52.085385570979575</v>
          </cell>
          <cell r="CX72">
            <v>38.730897475219173</v>
          </cell>
          <cell r="CY72">
            <v>196.23697066298863</v>
          </cell>
          <cell r="CZ72">
            <v>210.14433683295874</v>
          </cell>
          <cell r="DA72">
            <v>0</v>
          </cell>
          <cell r="DB72">
            <v>0</v>
          </cell>
          <cell r="DC72">
            <v>0</v>
          </cell>
          <cell r="DD72">
            <v>106.92477191411885</v>
          </cell>
          <cell r="DE72">
            <v>317.06910874707762</v>
          </cell>
          <cell r="DF72">
            <v>196.24</v>
          </cell>
          <cell r="DH72">
            <v>98.165392142265389</v>
          </cell>
          <cell r="DI72">
            <v>0</v>
          </cell>
          <cell r="DJ72">
            <v>0</v>
          </cell>
          <cell r="DK72">
            <v>10.886541988577232</v>
          </cell>
          <cell r="DL72">
            <v>51.567373089195151</v>
          </cell>
          <cell r="DM72">
            <v>41.016433790854855</v>
          </cell>
          <cell r="DN72">
            <v>201.63574101089262</v>
          </cell>
          <cell r="DO72">
            <v>215.39148331542506</v>
          </cell>
          <cell r="DP72">
            <v>0</v>
          </cell>
          <cell r="DQ72">
            <v>0</v>
          </cell>
          <cell r="DR72">
            <v>0</v>
          </cell>
          <cell r="DS72">
            <v>109.59460327523544</v>
          </cell>
          <cell r="DT72">
            <v>324.98608659066053</v>
          </cell>
          <cell r="DU72">
            <v>201.64</v>
          </cell>
        </row>
        <row r="73">
          <cell r="B73">
            <v>808</v>
          </cell>
          <cell r="C73" t="str">
            <v>SA3AT</v>
          </cell>
          <cell r="E73" t="str">
            <v>Service 102</v>
          </cell>
          <cell r="F73" t="str">
            <v>Fixed Quoted</v>
          </cell>
          <cell r="G73" t="str">
            <v>Price Cap</v>
          </cell>
          <cell r="H73" t="str">
            <v>Anytime</v>
          </cell>
          <cell r="I73" t="str">
            <v>Post Connection Services - Connection Management Services</v>
          </cell>
          <cell r="J73" t="str">
            <v>Connection Management Services</v>
          </cell>
          <cell r="K73" t="str">
            <v>Supply Abolishment - Simple</v>
          </cell>
          <cell r="M73" t="str">
            <v>Retailer requests the Service Provider to abolish supply at a specific connection point (simple). To be used for multi-unit residential complexes for all units after the community / unit one. (anytime)</v>
          </cell>
          <cell r="N73" t="str">
            <v>TSP</v>
          </cell>
          <cell r="O73" t="str">
            <v>YES</v>
          </cell>
          <cell r="S73">
            <v>0</v>
          </cell>
          <cell r="T73">
            <v>0</v>
          </cell>
          <cell r="U73">
            <v>0</v>
          </cell>
          <cell r="V73">
            <v>0</v>
          </cell>
          <cell r="W73">
            <v>0</v>
          </cell>
          <cell r="X73">
            <v>0</v>
          </cell>
          <cell r="Y73">
            <v>0</v>
          </cell>
          <cell r="Z73">
            <v>0</v>
          </cell>
          <cell r="AA73">
            <v>0</v>
          </cell>
          <cell r="AG73">
            <v>93.48</v>
          </cell>
          <cell r="AH73">
            <v>97.93</v>
          </cell>
          <cell r="AI73">
            <v>97.93</v>
          </cell>
          <cell r="AJ73">
            <v>171.36</v>
          </cell>
          <cell r="AK73">
            <v>177.14</v>
          </cell>
          <cell r="AL73">
            <v>187.86</v>
          </cell>
          <cell r="AM73">
            <v>196.24</v>
          </cell>
          <cell r="AN73">
            <v>201.64</v>
          </cell>
          <cell r="AP73">
            <v>0.74982130092923516</v>
          </cell>
          <cell r="AR73" t="str">
            <v>UAM work business hours so I have overridden the contractor % to 0 so that we use internal rates
(previously 30 min vs 49 min)</v>
          </cell>
          <cell r="AT73">
            <v>1</v>
          </cell>
          <cell r="AU73">
            <v>0</v>
          </cell>
          <cell r="AV73">
            <v>49.014734774066802</v>
          </cell>
          <cell r="AW73">
            <v>49.014734774066802</v>
          </cell>
          <cell r="AX73">
            <v>0</v>
          </cell>
          <cell r="AZ73">
            <v>85.544145582119285</v>
          </cell>
          <cell r="BA73">
            <v>0</v>
          </cell>
          <cell r="BB73">
            <v>0</v>
          </cell>
          <cell r="BC73">
            <v>9.5894987197555714</v>
          </cell>
          <cell r="BD73">
            <v>47.679430078731123</v>
          </cell>
          <cell r="BE73">
            <v>28.545643964447386</v>
          </cell>
          <cell r="BF73">
            <v>171.35871834505335</v>
          </cell>
          <cell r="BG73">
            <v>195.36456368696793</v>
          </cell>
          <cell r="BH73">
            <v>0</v>
          </cell>
          <cell r="BI73">
            <v>0</v>
          </cell>
          <cell r="BJ73">
            <v>0</v>
          </cell>
          <cell r="BK73">
            <v>99.404588898986418</v>
          </cell>
          <cell r="BL73">
            <v>294.76915258595432</v>
          </cell>
          <cell r="BM73">
            <v>171.36</v>
          </cell>
          <cell r="BO73">
            <v>88.538532854075768</v>
          </cell>
          <cell r="BP73">
            <v>0</v>
          </cell>
          <cell r="BQ73">
            <v>0</v>
          </cell>
          <cell r="BR73">
            <v>9.8986079730856709</v>
          </cell>
          <cell r="BS73">
            <v>45.959714095665731</v>
          </cell>
          <cell r="BT73">
            <v>32.747614805288499</v>
          </cell>
          <cell r="BU73">
            <v>177.14446972811567</v>
          </cell>
          <cell r="BV73">
            <v>200.03040672036283</v>
          </cell>
          <cell r="BW73">
            <v>0</v>
          </cell>
          <cell r="BX73">
            <v>0</v>
          </cell>
          <cell r="BY73">
            <v>0</v>
          </cell>
          <cell r="BZ73">
            <v>101.77864384451367</v>
          </cell>
          <cell r="CA73">
            <v>301.80905056487649</v>
          </cell>
          <cell r="CB73">
            <v>177.14</v>
          </cell>
          <cell r="CD73">
            <v>91.637735658099814</v>
          </cell>
          <cell r="CE73">
            <v>0</v>
          </cell>
          <cell r="CF73">
            <v>0</v>
          </cell>
          <cell r="CG73">
            <v>10.226771299443939</v>
          </cell>
          <cell r="CH73">
            <v>48.766732288404214</v>
          </cell>
          <cell r="CI73">
            <v>37.230381923574363</v>
          </cell>
          <cell r="CJ73">
            <v>187.86162116952232</v>
          </cell>
          <cell r="CK73">
            <v>205.02501595336523</v>
          </cell>
          <cell r="CL73">
            <v>0</v>
          </cell>
          <cell r="CM73">
            <v>0</v>
          </cell>
          <cell r="CN73">
            <v>0</v>
          </cell>
          <cell r="CO73">
            <v>104.31998024732827</v>
          </cell>
          <cell r="CP73">
            <v>309.34499620069352</v>
          </cell>
          <cell r="CQ73">
            <v>187.86</v>
          </cell>
          <cell r="CS73">
            <v>94.845422957075925</v>
          </cell>
          <cell r="CT73">
            <v>0</v>
          </cell>
          <cell r="CU73">
            <v>0</v>
          </cell>
          <cell r="CV73">
            <v>10.575264659713966</v>
          </cell>
          <cell r="CW73">
            <v>52.085385570979575</v>
          </cell>
          <cell r="CX73">
            <v>38.730897475219173</v>
          </cell>
          <cell r="CY73">
            <v>196.23697066298863</v>
          </cell>
          <cell r="CZ73">
            <v>210.14433683295874</v>
          </cell>
          <cell r="DA73">
            <v>0</v>
          </cell>
          <cell r="DB73">
            <v>0</v>
          </cell>
          <cell r="DC73">
            <v>0</v>
          </cell>
          <cell r="DD73">
            <v>106.92477191411885</v>
          </cell>
          <cell r="DE73">
            <v>317.06910874707762</v>
          </cell>
          <cell r="DF73">
            <v>196.24</v>
          </cell>
          <cell r="DH73">
            <v>98.165392142265389</v>
          </cell>
          <cell r="DI73">
            <v>0</v>
          </cell>
          <cell r="DJ73">
            <v>0</v>
          </cell>
          <cell r="DK73">
            <v>10.886541988577232</v>
          </cell>
          <cell r="DL73">
            <v>51.567373089195151</v>
          </cell>
          <cell r="DM73">
            <v>41.016433790854855</v>
          </cell>
          <cell r="DN73">
            <v>201.63574101089262</v>
          </cell>
          <cell r="DO73">
            <v>215.39148331542506</v>
          </cell>
          <cell r="DP73">
            <v>0</v>
          </cell>
          <cell r="DQ73">
            <v>0</v>
          </cell>
          <cell r="DR73">
            <v>0</v>
          </cell>
          <cell r="DS73">
            <v>109.59460327523544</v>
          </cell>
          <cell r="DT73">
            <v>324.98608659066053</v>
          </cell>
          <cell r="DU73">
            <v>201.64</v>
          </cell>
        </row>
        <row r="74">
          <cell r="B74" t="str">
            <v>OTHER_802</v>
          </cell>
          <cell r="C74" t="str">
            <v>SA2</v>
          </cell>
          <cell r="D74" t="str">
            <v xml:space="preserve">PENQUOTE56-0780-SALE               </v>
          </cell>
          <cell r="E74" t="str">
            <v>Service Costings</v>
          </cell>
          <cell r="F74" t="str">
            <v>Quoted</v>
          </cell>
          <cell r="G74" t="str">
            <v>Quoted Example Only</v>
          </cell>
          <cell r="H74" t="str">
            <v>Anytime</v>
          </cell>
          <cell r="I74" t="str">
            <v>Post Connection Services - Connection Management Services</v>
          </cell>
          <cell r="J74" t="str">
            <v>Connection Management Services</v>
          </cell>
          <cell r="K74" t="str">
            <v>Supply Abolishment - Complex</v>
          </cell>
          <cell r="M74" t="str">
            <v>To abolish LV supply that is fed directly from UG network to primary fuses on a commerical property.</v>
          </cell>
          <cell r="S74">
            <v>83</v>
          </cell>
          <cell r="T74">
            <v>11</v>
          </cell>
          <cell r="U74">
            <v>9</v>
          </cell>
          <cell r="V74">
            <v>9</v>
          </cell>
          <cell r="W74">
            <v>9</v>
          </cell>
          <cell r="X74">
            <v>9</v>
          </cell>
          <cell r="Y74">
            <v>9</v>
          </cell>
          <cell r="Z74">
            <v>9</v>
          </cell>
          <cell r="AA74">
            <v>9</v>
          </cell>
          <cell r="AF74">
            <v>0</v>
          </cell>
          <cell r="AI74">
            <v>0</v>
          </cell>
          <cell r="AJ74">
            <v>3607.7934688337759</v>
          </cell>
          <cell r="AK74">
            <v>3703.6997135442944</v>
          </cell>
          <cell r="AL74">
            <v>3908.4117294299795</v>
          </cell>
          <cell r="AM74">
            <v>4083.7742058331442</v>
          </cell>
          <cell r="AN74">
            <v>4186.2937399661578</v>
          </cell>
          <cell r="AP74">
            <v>0</v>
          </cell>
          <cell r="AR74" t="str">
            <v>As per POA Costings</v>
          </cell>
        </row>
        <row r="75">
          <cell r="B75" t="str">
            <v>OTHER_41</v>
          </cell>
          <cell r="E75" t="str">
            <v>Service Costings</v>
          </cell>
          <cell r="F75" t="str">
            <v>N/A</v>
          </cell>
          <cell r="G75" t="str">
            <v>N/A</v>
          </cell>
          <cell r="I75" t="str">
            <v>Post Connection Services - Connection Management Services</v>
          </cell>
          <cell r="J75" t="str">
            <v>Connection Management Services</v>
          </cell>
          <cell r="K75" t="str">
            <v>Move point of attachment.</v>
          </cell>
          <cell r="M75" t="str">
            <v>N/A</v>
          </cell>
          <cell r="U75">
            <v>0</v>
          </cell>
          <cell r="V75">
            <v>0</v>
          </cell>
          <cell r="W75">
            <v>0</v>
          </cell>
          <cell r="X75">
            <v>0</v>
          </cell>
          <cell r="Y75">
            <v>0</v>
          </cell>
          <cell r="Z75">
            <v>0</v>
          </cell>
          <cell r="AA75">
            <v>0</v>
          </cell>
          <cell r="AJ75">
            <v>0</v>
          </cell>
          <cell r="AK75">
            <v>0</v>
          </cell>
          <cell r="AL75">
            <v>0</v>
          </cell>
          <cell r="AM75">
            <v>0</v>
          </cell>
          <cell r="AN75">
            <v>0</v>
          </cell>
          <cell r="AR75" t="str">
            <v>N/A</v>
          </cell>
        </row>
        <row r="76">
          <cell r="B76" t="str">
            <v>OTHER_42</v>
          </cell>
          <cell r="E76" t="str">
            <v>Service Costings</v>
          </cell>
          <cell r="F76" t="str">
            <v>Quoted</v>
          </cell>
          <cell r="G76" t="str">
            <v>Quoted Example Only</v>
          </cell>
          <cell r="I76" t="str">
            <v>Post Connection Services - Connection Management Services</v>
          </cell>
          <cell r="J76" t="str">
            <v>Connection Management Services</v>
          </cell>
          <cell r="K76" t="str">
            <v>Rearrange connection assets at customers request - complex</v>
          </cell>
          <cell r="M76" t="str">
            <v>Pole to Pillar (installed by energex)</v>
          </cell>
          <cell r="U76">
            <v>0</v>
          </cell>
          <cell r="V76">
            <v>0</v>
          </cell>
          <cell r="W76">
            <v>0</v>
          </cell>
          <cell r="X76">
            <v>0</v>
          </cell>
          <cell r="Y76">
            <v>0</v>
          </cell>
          <cell r="Z76">
            <v>0</v>
          </cell>
          <cell r="AA76">
            <v>0</v>
          </cell>
          <cell r="AJ76">
            <v>9609.6060227374892</v>
          </cell>
          <cell r="AK76">
            <v>9863.8046112055417</v>
          </cell>
          <cell r="AL76">
            <v>10405.531473841831</v>
          </cell>
          <cell r="AM76">
            <v>10860.490561463484</v>
          </cell>
          <cell r="AN76">
            <v>11126.020825626911</v>
          </cell>
          <cell r="AR76" t="str">
            <v>As per POA Costings</v>
          </cell>
        </row>
        <row r="77">
          <cell r="B77" t="str">
            <v>OTHER_52</v>
          </cell>
          <cell r="E77" t="str">
            <v>Service Costings</v>
          </cell>
          <cell r="F77" t="str">
            <v>Quoted</v>
          </cell>
          <cell r="G77" t="str">
            <v>Quoted Example Only</v>
          </cell>
          <cell r="H77" t="str">
            <v>Business Hours</v>
          </cell>
          <cell r="I77" t="str">
            <v>Post Connection Services - Connection Management Services</v>
          </cell>
          <cell r="J77" t="str">
            <v>Connection Management Services</v>
          </cell>
          <cell r="K77" t="str">
            <v>Rearrange connection assets at customers request - complex</v>
          </cell>
          <cell r="M77" t="str">
            <v>Overhead to Underground where existing main connection point does not exist ie have to install pillar. Includes cost of connection once pillar is installed</v>
          </cell>
          <cell r="U77">
            <v>0</v>
          </cell>
          <cell r="V77">
            <v>0</v>
          </cell>
          <cell r="W77">
            <v>0</v>
          </cell>
          <cell r="X77">
            <v>0</v>
          </cell>
          <cell r="Y77">
            <v>0</v>
          </cell>
          <cell r="Z77">
            <v>0</v>
          </cell>
          <cell r="AA77">
            <v>0</v>
          </cell>
          <cell r="AI77">
            <v>0</v>
          </cell>
          <cell r="AJ77">
            <v>8721.554501341534</v>
          </cell>
          <cell r="AK77">
            <v>8983.5065754138923</v>
          </cell>
          <cell r="AL77">
            <v>9502.7009411326671</v>
          </cell>
          <cell r="AM77">
            <v>9927.7559130048794</v>
          </cell>
          <cell r="AN77">
            <v>10188.541800479143</v>
          </cell>
          <cell r="AR77" t="str">
            <v>As per POA Costings</v>
          </cell>
        </row>
        <row r="78">
          <cell r="B78">
            <v>1004</v>
          </cell>
          <cell r="C78" t="str">
            <v>MSOHtoUG</v>
          </cell>
          <cell r="D78" t="str">
            <v xml:space="preserve">PENQUOTE51-0780-SALE               </v>
          </cell>
          <cell r="E78" t="str">
            <v>Manually updated</v>
          </cell>
          <cell r="F78" t="str">
            <v>Fixed Quoted</v>
          </cell>
          <cell r="G78" t="str">
            <v>Price Cap</v>
          </cell>
          <cell r="H78" t="str">
            <v>Business Hours</v>
          </cell>
          <cell r="I78" t="str">
            <v>Post Connection Services - Connection Management Services</v>
          </cell>
          <cell r="J78" t="str">
            <v>Connection Management Services</v>
          </cell>
          <cell r="K78" t="str">
            <v>Rearrange connection assets at customers request - simple (upgrade from overhead to underground where main connection point is in existance)</v>
          </cell>
          <cell r="M78" t="str">
            <v>Recovery of the overhead service and connection of the consumer mains to the pre-existing pillar for a customer requested conversion of existing overhead service to underground service (business hours).</v>
          </cell>
          <cell r="N78" t="str">
            <v>TSP</v>
          </cell>
          <cell r="S78">
            <v>48</v>
          </cell>
          <cell r="T78">
            <v>43</v>
          </cell>
          <cell r="U78">
            <v>45</v>
          </cell>
          <cell r="V78">
            <v>45</v>
          </cell>
          <cell r="W78">
            <v>45</v>
          </cell>
          <cell r="X78">
            <v>45</v>
          </cell>
          <cell r="Y78">
            <v>45</v>
          </cell>
          <cell r="Z78">
            <v>45</v>
          </cell>
          <cell r="AA78">
            <v>45</v>
          </cell>
          <cell r="AF78">
            <v>185.88</v>
          </cell>
          <cell r="AG78">
            <v>194.13</v>
          </cell>
          <cell r="AH78">
            <v>203.36</v>
          </cell>
          <cell r="AI78">
            <v>203.36</v>
          </cell>
          <cell r="AJ78">
            <v>242.54</v>
          </cell>
          <cell r="AK78">
            <v>250.73</v>
          </cell>
          <cell r="AL78">
            <v>265.89</v>
          </cell>
          <cell r="AM78">
            <v>277.75</v>
          </cell>
          <cell r="AN78">
            <v>285.39</v>
          </cell>
          <cell r="AP78">
            <v>0.19266325727773395</v>
          </cell>
          <cell r="AR78" t="str">
            <v>This service assumes an existing connection point ie pillar is already in place
Based of existing service assumptions (connection to mains and removal of the OH)</v>
          </cell>
          <cell r="AT78">
            <v>1</v>
          </cell>
          <cell r="AU78">
            <v>26</v>
          </cell>
          <cell r="AV78">
            <v>73</v>
          </cell>
          <cell r="AW78">
            <v>99</v>
          </cell>
          <cell r="AX78">
            <v>0</v>
          </cell>
          <cell r="AZ78">
            <v>121.07696881994998</v>
          </cell>
          <cell r="BA78">
            <v>0</v>
          </cell>
          <cell r="BB78">
            <v>0</v>
          </cell>
          <cell r="BC78">
            <v>13.572728204716393</v>
          </cell>
          <cell r="BD78">
            <v>67.484230857782748</v>
          </cell>
          <cell r="BE78">
            <v>40.402765387503266</v>
          </cell>
          <cell r="BF78">
            <v>242.53669326995242</v>
          </cell>
          <cell r="BG78">
            <v>0</v>
          </cell>
          <cell r="BH78">
            <v>0</v>
          </cell>
          <cell r="BI78">
            <v>0</v>
          </cell>
          <cell r="BJ78">
            <v>0</v>
          </cell>
          <cell r="BK78">
            <v>0</v>
          </cell>
          <cell r="BL78">
            <v>0</v>
          </cell>
          <cell r="BM78">
            <v>242.54</v>
          </cell>
          <cell r="BO78">
            <v>125.31514703652348</v>
          </cell>
          <cell r="BP78">
            <v>0</v>
          </cell>
          <cell r="BQ78">
            <v>0</v>
          </cell>
          <cell r="BR78">
            <v>14.010233438683326</v>
          </cell>
          <cell r="BS78">
            <v>65.050189380790059</v>
          </cell>
          <cell r="BT78">
            <v>46.350126121739208</v>
          </cell>
          <cell r="BU78">
            <v>250.72569597773605</v>
          </cell>
          <cell r="BV78">
            <v>0</v>
          </cell>
          <cell r="BW78">
            <v>0</v>
          </cell>
          <cell r="BX78">
            <v>0</v>
          </cell>
          <cell r="BY78">
            <v>0</v>
          </cell>
          <cell r="BZ78">
            <v>0</v>
          </cell>
          <cell r="CA78">
            <v>0</v>
          </cell>
          <cell r="CB78">
            <v>250.73</v>
          </cell>
          <cell r="CD78">
            <v>129.70167844338994</v>
          </cell>
          <cell r="CE78">
            <v>0</v>
          </cell>
          <cell r="CF78">
            <v>0</v>
          </cell>
          <cell r="CG78">
            <v>14.474707314282318</v>
          </cell>
          <cell r="CH78">
            <v>69.023170253840846</v>
          </cell>
          <cell r="CI78">
            <v>52.694918636929685</v>
          </cell>
          <cell r="CJ78">
            <v>265.89447464844278</v>
          </cell>
          <cell r="CK78">
            <v>0</v>
          </cell>
          <cell r="CL78">
            <v>0</v>
          </cell>
          <cell r="CM78">
            <v>0</v>
          </cell>
          <cell r="CN78">
            <v>0</v>
          </cell>
          <cell r="CO78">
            <v>0</v>
          </cell>
          <cell r="CP78">
            <v>0</v>
          </cell>
          <cell r="CQ78">
            <v>265.89</v>
          </cell>
          <cell r="CS78">
            <v>134.24175599562233</v>
          </cell>
          <cell r="CT78">
            <v>0</v>
          </cell>
          <cell r="CU78">
            <v>0</v>
          </cell>
          <cell r="CV78">
            <v>14.967955793511889</v>
          </cell>
          <cell r="CW78">
            <v>73.720306186221805</v>
          </cell>
          <cell r="CX78">
            <v>54.81870949864264</v>
          </cell>
          <cell r="CY78">
            <v>277.74872747399866</v>
          </cell>
          <cell r="CZ78">
            <v>0</v>
          </cell>
          <cell r="DA78">
            <v>0</v>
          </cell>
          <cell r="DB78">
            <v>0</v>
          </cell>
          <cell r="DC78">
            <v>0</v>
          </cell>
          <cell r="DD78">
            <v>0</v>
          </cell>
          <cell r="DE78">
            <v>0</v>
          </cell>
          <cell r="DF78">
            <v>277.75</v>
          </cell>
          <cell r="DH78">
            <v>138.94075442249306</v>
          </cell>
          <cell r="DI78">
            <v>0</v>
          </cell>
          <cell r="DJ78">
            <v>0</v>
          </cell>
          <cell r="DK78">
            <v>15.408529665454481</v>
          </cell>
          <cell r="DL78">
            <v>72.987124731447082</v>
          </cell>
          <cell r="DM78">
            <v>58.053598424611721</v>
          </cell>
          <cell r="DN78">
            <v>285.39000724400631</v>
          </cell>
          <cell r="DO78">
            <v>0</v>
          </cell>
          <cell r="DP78">
            <v>0</v>
          </cell>
          <cell r="DQ78">
            <v>0</v>
          </cell>
          <cell r="DR78">
            <v>0</v>
          </cell>
          <cell r="DS78">
            <v>0</v>
          </cell>
          <cell r="DT78">
            <v>0</v>
          </cell>
          <cell r="DU78">
            <v>285.39</v>
          </cell>
        </row>
        <row r="79">
          <cell r="B79">
            <v>1005</v>
          </cell>
          <cell r="C79" t="str">
            <v>MSOHtoUG2</v>
          </cell>
          <cell r="E79" t="str">
            <v>N/A</v>
          </cell>
          <cell r="F79" t="str">
            <v>Quoted</v>
          </cell>
          <cell r="G79" t="str">
            <v>DNU</v>
          </cell>
          <cell r="H79" t="str">
            <v>Business Hours</v>
          </cell>
          <cell r="I79" t="str">
            <v>Post Connection Services - Connection Management Services</v>
          </cell>
          <cell r="J79" t="str">
            <v>Connection Management Services</v>
          </cell>
          <cell r="K79" t="str">
            <v>Rearrange connection assets at customers request - complex</v>
          </cell>
          <cell r="M79" t="str">
            <v>Customer Requested conversion of existing overhead service to underground service (business hours) - CT Metering</v>
          </cell>
          <cell r="N79" t="str">
            <v>TSP</v>
          </cell>
          <cell r="R79" t="str">
            <v>YES</v>
          </cell>
          <cell r="S79">
            <v>0</v>
          </cell>
          <cell r="T79">
            <v>0</v>
          </cell>
          <cell r="U79">
            <v>0</v>
          </cell>
          <cell r="AI79">
            <v>0</v>
          </cell>
          <cell r="AJ79">
            <v>0</v>
          </cell>
          <cell r="AK79">
            <v>0</v>
          </cell>
          <cell r="AL79">
            <v>0</v>
          </cell>
          <cell r="AM79">
            <v>0</v>
          </cell>
          <cell r="AN79">
            <v>0</v>
          </cell>
          <cell r="AP79">
            <v>0</v>
          </cell>
          <cell r="AR79" t="str">
            <v xml:space="preserve">As we have a POA for BH (see Service Costing 52)  I don't think we also need to populate one for CT Metering </v>
          </cell>
          <cell r="AT79">
            <v>0</v>
          </cell>
          <cell r="AU79">
            <v>0</v>
          </cell>
          <cell r="AV79">
            <v>0</v>
          </cell>
          <cell r="AW79">
            <v>0</v>
          </cell>
          <cell r="AX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row>
        <row r="80">
          <cell r="B80">
            <v>1019</v>
          </cell>
          <cell r="C80" t="str">
            <v>MSOHtoUGA</v>
          </cell>
          <cell r="E80" t="str">
            <v>Manually updated</v>
          </cell>
          <cell r="F80" t="str">
            <v>Fixed Quoted</v>
          </cell>
          <cell r="G80" t="str">
            <v>Price Cap</v>
          </cell>
          <cell r="H80" t="str">
            <v>After Hours</v>
          </cell>
          <cell r="I80" t="str">
            <v>Post Connection Services - Connection Management Services</v>
          </cell>
          <cell r="J80" t="str">
            <v>Connection Management Services</v>
          </cell>
          <cell r="K80" t="str">
            <v>Rearrange connection assets at customers request - simple (upgrade from overhead to underground where main connection point is in existance)</v>
          </cell>
          <cell r="M80" t="str">
            <v>Recovery of the overhead service and connection of the consumer mains to the pre-existing pillar for a customer requested conversion of existing overhead service to underground service (after hours).</v>
          </cell>
          <cell r="N80" t="str">
            <v>TSP</v>
          </cell>
          <cell r="O80" t="str">
            <v>YES</v>
          </cell>
          <cell r="S80">
            <v>0</v>
          </cell>
          <cell r="T80">
            <v>0</v>
          </cell>
          <cell r="U80">
            <v>0</v>
          </cell>
          <cell r="V80">
            <v>0</v>
          </cell>
          <cell r="W80">
            <v>0</v>
          </cell>
          <cell r="X80">
            <v>0</v>
          </cell>
          <cell r="Y80">
            <v>0</v>
          </cell>
          <cell r="Z80">
            <v>0</v>
          </cell>
          <cell r="AA80">
            <v>0</v>
          </cell>
          <cell r="AG80">
            <v>308.49</v>
          </cell>
          <cell r="AH80">
            <v>323.16000000000003</v>
          </cell>
          <cell r="AI80">
            <v>323.16000000000003</v>
          </cell>
          <cell r="AJ80">
            <v>346.11</v>
          </cell>
          <cell r="AK80">
            <v>357.8</v>
          </cell>
          <cell r="AL80">
            <v>379.44</v>
          </cell>
          <cell r="AM80">
            <v>396.36</v>
          </cell>
          <cell r="AN80">
            <v>407.26</v>
          </cell>
          <cell r="AP80">
            <v>7.1017452655031524E-2</v>
          </cell>
          <cell r="AR80" t="str">
            <v>This service assumes an existing connection point ie pillar is already in place
Based of existing service assumptions (connection to mains and removal of the OH)</v>
          </cell>
          <cell r="AT80">
            <v>1</v>
          </cell>
          <cell r="AU80">
            <v>26</v>
          </cell>
          <cell r="AV80">
            <v>73</v>
          </cell>
          <cell r="AW80">
            <v>99</v>
          </cell>
          <cell r="AX80">
            <v>0</v>
          </cell>
          <cell r="AZ80">
            <v>172.78213279469998</v>
          </cell>
          <cell r="BA80">
            <v>0</v>
          </cell>
          <cell r="BB80">
            <v>0</v>
          </cell>
          <cell r="BC80">
            <v>19.368877086285867</v>
          </cell>
          <cell r="BD80">
            <v>96.302950521968839</v>
          </cell>
          <cell r="BE80">
            <v>57.656514219791497</v>
          </cell>
          <cell r="BF80">
            <v>346.11047462274621</v>
          </cell>
          <cell r="BG80">
            <v>0</v>
          </cell>
          <cell r="BH80">
            <v>0</v>
          </cell>
          <cell r="BI80">
            <v>0</v>
          </cell>
          <cell r="BJ80">
            <v>0</v>
          </cell>
          <cell r="BK80">
            <v>0</v>
          </cell>
          <cell r="BL80">
            <v>0</v>
          </cell>
          <cell r="BM80">
            <v>346.11</v>
          </cell>
          <cell r="BO80">
            <v>178.83019857104563</v>
          </cell>
          <cell r="BP80">
            <v>0</v>
          </cell>
          <cell r="BQ80">
            <v>0</v>
          </cell>
          <cell r="BR80">
            <v>19.993216200242902</v>
          </cell>
          <cell r="BS80">
            <v>92.829466821439837</v>
          </cell>
          <cell r="BT80">
            <v>66.143658242110462</v>
          </cell>
          <cell r="BU80">
            <v>357.79653983483882</v>
          </cell>
          <cell r="BV80">
            <v>0</v>
          </cell>
          <cell r="BW80">
            <v>0</v>
          </cell>
          <cell r="BX80">
            <v>0</v>
          </cell>
          <cell r="BY80">
            <v>0</v>
          </cell>
          <cell r="BZ80">
            <v>0</v>
          </cell>
          <cell r="CA80">
            <v>0</v>
          </cell>
          <cell r="CB80">
            <v>357.8</v>
          </cell>
          <cell r="CD80">
            <v>185.08997084182647</v>
          </cell>
          <cell r="CE80">
            <v>0</v>
          </cell>
          <cell r="CF80">
            <v>0</v>
          </cell>
          <cell r="CG80">
            <v>20.656040745947834</v>
          </cell>
          <cell r="CH80">
            <v>98.499084383629366</v>
          </cell>
          <cell r="CI80">
            <v>75.197954807336544</v>
          </cell>
          <cell r="CJ80">
            <v>379.4430507787402</v>
          </cell>
          <cell r="CK80">
            <v>0</v>
          </cell>
          <cell r="CL80">
            <v>0</v>
          </cell>
          <cell r="CM80">
            <v>0</v>
          </cell>
          <cell r="CN80">
            <v>0</v>
          </cell>
          <cell r="CO80">
            <v>0</v>
          </cell>
          <cell r="CP80">
            <v>0</v>
          </cell>
          <cell r="CQ80">
            <v>379.44</v>
          </cell>
          <cell r="CS80">
            <v>191.56886018117373</v>
          </cell>
          <cell r="CT80">
            <v>0</v>
          </cell>
          <cell r="CU80">
            <v>0</v>
          </cell>
          <cell r="CV80">
            <v>21.35992791020087</v>
          </cell>
          <cell r="CW80">
            <v>105.20210290427207</v>
          </cell>
          <cell r="CX80">
            <v>78.228697303395762</v>
          </cell>
          <cell r="CY80">
            <v>396.35958829904246</v>
          </cell>
          <cell r="CZ80">
            <v>0</v>
          </cell>
          <cell r="DA80">
            <v>0</v>
          </cell>
          <cell r="DB80">
            <v>0</v>
          </cell>
          <cell r="DC80">
            <v>0</v>
          </cell>
          <cell r="DD80">
            <v>0</v>
          </cell>
          <cell r="DE80">
            <v>0</v>
          </cell>
          <cell r="DF80">
            <v>396.36</v>
          </cell>
          <cell r="DH80">
            <v>198.27453656295549</v>
          </cell>
          <cell r="DI80">
            <v>0</v>
          </cell>
          <cell r="DJ80">
            <v>0</v>
          </cell>
          <cell r="DK80">
            <v>21.988646104831762</v>
          </cell>
          <cell r="DL80">
            <v>104.15582088452743</v>
          </cell>
          <cell r="DM80">
            <v>82.845025358437056</v>
          </cell>
          <cell r="DN80">
            <v>407.26402891075173</v>
          </cell>
          <cell r="DO80">
            <v>0</v>
          </cell>
          <cell r="DP80">
            <v>0</v>
          </cell>
          <cell r="DQ80">
            <v>0</v>
          </cell>
          <cell r="DR80">
            <v>0</v>
          </cell>
          <cell r="DS80">
            <v>0</v>
          </cell>
          <cell r="DT80">
            <v>0</v>
          </cell>
          <cell r="DU80">
            <v>407.26</v>
          </cell>
        </row>
        <row r="81">
          <cell r="B81">
            <v>1021</v>
          </cell>
          <cell r="C81" t="str">
            <v>MSOHtoUG2A</v>
          </cell>
          <cell r="E81" t="str">
            <v>N/A</v>
          </cell>
          <cell r="F81" t="str">
            <v>Quoted</v>
          </cell>
          <cell r="G81" t="str">
            <v>DNU</v>
          </cell>
          <cell r="H81" t="str">
            <v>After Hours</v>
          </cell>
          <cell r="I81" t="str">
            <v>Post Connection Services - Connection Management Services</v>
          </cell>
          <cell r="J81" t="str">
            <v>Connection Management Services</v>
          </cell>
          <cell r="K81" t="str">
            <v>Rearrange connection assets at customers request - complex</v>
          </cell>
          <cell r="M81" t="str">
            <v>Customer Requested conversion of existing overhead service to underground service (after hours) - CT Metering</v>
          </cell>
          <cell r="N81" t="str">
            <v>TSP</v>
          </cell>
          <cell r="O81" t="str">
            <v>YES</v>
          </cell>
          <cell r="R81" t="str">
            <v>YES</v>
          </cell>
          <cell r="S81">
            <v>0</v>
          </cell>
          <cell r="T81">
            <v>0</v>
          </cell>
          <cell r="U81">
            <v>0</v>
          </cell>
          <cell r="AI81">
            <v>0</v>
          </cell>
          <cell r="AJ81">
            <v>0</v>
          </cell>
          <cell r="AK81">
            <v>0</v>
          </cell>
          <cell r="AL81">
            <v>0</v>
          </cell>
          <cell r="AM81">
            <v>0</v>
          </cell>
          <cell r="AN81">
            <v>0</v>
          </cell>
          <cell r="AP81">
            <v>0</v>
          </cell>
          <cell r="AR81" t="str">
            <v>As we have a POA for BH (see Service Costing 52)  I don't think we also need to populate one for CT Metering / AH AT</v>
          </cell>
          <cell r="AT81">
            <v>0</v>
          </cell>
          <cell r="AU81">
            <v>0</v>
          </cell>
          <cell r="AV81">
            <v>0</v>
          </cell>
          <cell r="AW81">
            <v>0</v>
          </cell>
          <cell r="AX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row>
        <row r="82">
          <cell r="B82">
            <v>1035</v>
          </cell>
          <cell r="C82" t="str">
            <v>MSOHtoUGT</v>
          </cell>
          <cell r="E82" t="str">
            <v>Manually updated</v>
          </cell>
          <cell r="F82" t="str">
            <v>Fixed Quoted</v>
          </cell>
          <cell r="G82" t="str">
            <v>Price Cap</v>
          </cell>
          <cell r="H82" t="str">
            <v>Anytime</v>
          </cell>
          <cell r="I82" t="str">
            <v>Post Connection Services - Connection Management Services</v>
          </cell>
          <cell r="J82" t="str">
            <v>Connection Management Services</v>
          </cell>
          <cell r="K82" t="str">
            <v>Rearrange connection assets at customers request - simple (upgrade from overhead to underground where main connection point is in existance)</v>
          </cell>
          <cell r="M82" t="str">
            <v>Recovery of the overhead service and connection of the consumer mains to the pre-existing pillar for a customer requested conversion of existing overhead service to underground service (any time).</v>
          </cell>
          <cell r="N82" t="str">
            <v>TSP</v>
          </cell>
          <cell r="O82" t="str">
            <v>YES</v>
          </cell>
          <cell r="S82">
            <v>0</v>
          </cell>
          <cell r="T82">
            <v>0</v>
          </cell>
          <cell r="U82">
            <v>0</v>
          </cell>
          <cell r="V82">
            <v>0</v>
          </cell>
          <cell r="W82">
            <v>0</v>
          </cell>
          <cell r="X82">
            <v>0</v>
          </cell>
          <cell r="Y82">
            <v>0</v>
          </cell>
          <cell r="Z82">
            <v>0</v>
          </cell>
          <cell r="AA82">
            <v>0</v>
          </cell>
          <cell r="AG82">
            <v>308.49</v>
          </cell>
          <cell r="AH82">
            <v>323.16000000000003</v>
          </cell>
          <cell r="AI82">
            <v>323.16000000000003</v>
          </cell>
          <cell r="AJ82">
            <v>346.11</v>
          </cell>
          <cell r="AK82">
            <v>357.8</v>
          </cell>
          <cell r="AL82">
            <v>379.44</v>
          </cell>
          <cell r="AM82">
            <v>396.36</v>
          </cell>
          <cell r="AN82">
            <v>407.26</v>
          </cell>
          <cell r="AP82">
            <v>7.1017452655031524E-2</v>
          </cell>
          <cell r="AR82" t="str">
            <v>This service assumes an existing connection point ie pillar is already in place
Based of existing service assumptions (connection to mains and removal of the OH)</v>
          </cell>
          <cell r="AT82">
            <v>1</v>
          </cell>
          <cell r="AU82">
            <v>26</v>
          </cell>
          <cell r="AV82">
            <v>73</v>
          </cell>
          <cell r="AW82">
            <v>99</v>
          </cell>
          <cell r="AX82">
            <v>0</v>
          </cell>
          <cell r="AZ82">
            <v>172.78213279469998</v>
          </cell>
          <cell r="BA82">
            <v>0</v>
          </cell>
          <cell r="BB82">
            <v>0</v>
          </cell>
          <cell r="BC82">
            <v>19.368877086285867</v>
          </cell>
          <cell r="BD82">
            <v>96.302950521968839</v>
          </cell>
          <cell r="BE82">
            <v>57.656514219791497</v>
          </cell>
          <cell r="BF82">
            <v>346.11047462274621</v>
          </cell>
          <cell r="BG82">
            <v>0</v>
          </cell>
          <cell r="BH82">
            <v>0</v>
          </cell>
          <cell r="BI82">
            <v>0</v>
          </cell>
          <cell r="BJ82">
            <v>0</v>
          </cell>
          <cell r="BK82">
            <v>0</v>
          </cell>
          <cell r="BL82">
            <v>0</v>
          </cell>
          <cell r="BM82">
            <v>346.11</v>
          </cell>
          <cell r="BO82">
            <v>178.83019857104563</v>
          </cell>
          <cell r="BP82">
            <v>0</v>
          </cell>
          <cell r="BQ82">
            <v>0</v>
          </cell>
          <cell r="BR82">
            <v>19.993216200242902</v>
          </cell>
          <cell r="BS82">
            <v>92.829466821439837</v>
          </cell>
          <cell r="BT82">
            <v>66.143658242110462</v>
          </cell>
          <cell r="BU82">
            <v>357.79653983483882</v>
          </cell>
          <cell r="BV82">
            <v>0</v>
          </cell>
          <cell r="BW82">
            <v>0</v>
          </cell>
          <cell r="BX82">
            <v>0</v>
          </cell>
          <cell r="BY82">
            <v>0</v>
          </cell>
          <cell r="BZ82">
            <v>0</v>
          </cell>
          <cell r="CA82">
            <v>0</v>
          </cell>
          <cell r="CB82">
            <v>357.8</v>
          </cell>
          <cell r="CD82">
            <v>185.08997084182647</v>
          </cell>
          <cell r="CE82">
            <v>0</v>
          </cell>
          <cell r="CF82">
            <v>0</v>
          </cell>
          <cell r="CG82">
            <v>20.656040745947834</v>
          </cell>
          <cell r="CH82">
            <v>98.499084383629366</v>
          </cell>
          <cell r="CI82">
            <v>75.197954807336544</v>
          </cell>
          <cell r="CJ82">
            <v>379.4430507787402</v>
          </cell>
          <cell r="CK82">
            <v>0</v>
          </cell>
          <cell r="CL82">
            <v>0</v>
          </cell>
          <cell r="CM82">
            <v>0</v>
          </cell>
          <cell r="CN82">
            <v>0</v>
          </cell>
          <cell r="CO82">
            <v>0</v>
          </cell>
          <cell r="CP82">
            <v>0</v>
          </cell>
          <cell r="CQ82">
            <v>379.44</v>
          </cell>
          <cell r="CS82">
            <v>191.56886018117373</v>
          </cell>
          <cell r="CT82">
            <v>0</v>
          </cell>
          <cell r="CU82">
            <v>0</v>
          </cell>
          <cell r="CV82">
            <v>21.35992791020087</v>
          </cell>
          <cell r="CW82">
            <v>105.20210290427207</v>
          </cell>
          <cell r="CX82">
            <v>78.228697303395762</v>
          </cell>
          <cell r="CY82">
            <v>396.35958829904246</v>
          </cell>
          <cell r="CZ82">
            <v>0</v>
          </cell>
          <cell r="DA82">
            <v>0</v>
          </cell>
          <cell r="DB82">
            <v>0</v>
          </cell>
          <cell r="DC82">
            <v>0</v>
          </cell>
          <cell r="DD82">
            <v>0</v>
          </cell>
          <cell r="DE82">
            <v>0</v>
          </cell>
          <cell r="DF82">
            <v>396.36</v>
          </cell>
          <cell r="DH82">
            <v>198.27453656295549</v>
          </cell>
          <cell r="DI82">
            <v>0</v>
          </cell>
          <cell r="DJ82">
            <v>0</v>
          </cell>
          <cell r="DK82">
            <v>21.988646104831762</v>
          </cell>
          <cell r="DL82">
            <v>104.15582088452743</v>
          </cell>
          <cell r="DM82">
            <v>82.845025358437056</v>
          </cell>
          <cell r="DN82">
            <v>407.26402891075173</v>
          </cell>
          <cell r="DO82">
            <v>0</v>
          </cell>
          <cell r="DP82">
            <v>0</v>
          </cell>
          <cell r="DQ82">
            <v>0</v>
          </cell>
          <cell r="DR82">
            <v>0</v>
          </cell>
          <cell r="DS82">
            <v>0</v>
          </cell>
          <cell r="DT82">
            <v>0</v>
          </cell>
          <cell r="DU82">
            <v>407.26</v>
          </cell>
        </row>
        <row r="83">
          <cell r="B83">
            <v>1037</v>
          </cell>
          <cell r="C83" t="str">
            <v xml:space="preserve">
MSOHtoUG2T</v>
          </cell>
          <cell r="E83" t="str">
            <v>N/A</v>
          </cell>
          <cell r="F83" t="str">
            <v>Quoted</v>
          </cell>
          <cell r="G83" t="str">
            <v>DNU</v>
          </cell>
          <cell r="H83" t="str">
            <v>Anytime</v>
          </cell>
          <cell r="I83" t="str">
            <v>Post Connection Services - Connection Management Services</v>
          </cell>
          <cell r="J83" t="str">
            <v>Connection Management Services</v>
          </cell>
          <cell r="K83" t="str">
            <v>Rearrange connection assets at customers request - complex</v>
          </cell>
          <cell r="M83" t="str">
            <v>Customer Requested conversion of existing overhead service to underground service (anytime) - CT Metering</v>
          </cell>
          <cell r="N83" t="str">
            <v>TSP</v>
          </cell>
          <cell r="O83" t="str">
            <v>YES</v>
          </cell>
          <cell r="R83" t="str">
            <v>YES</v>
          </cell>
          <cell r="S83">
            <v>0</v>
          </cell>
          <cell r="T83">
            <v>0</v>
          </cell>
          <cell r="U83">
            <v>0</v>
          </cell>
          <cell r="AI83">
            <v>0</v>
          </cell>
          <cell r="AJ83">
            <v>0</v>
          </cell>
          <cell r="AK83">
            <v>0</v>
          </cell>
          <cell r="AL83">
            <v>0</v>
          </cell>
          <cell r="AM83">
            <v>0</v>
          </cell>
          <cell r="AN83">
            <v>0</v>
          </cell>
          <cell r="AP83">
            <v>0</v>
          </cell>
          <cell r="AR83" t="str">
            <v>As we have a POA for BH (see Service Costing 52)  I don't think we also need to populate one for CT Metering / AH AT</v>
          </cell>
          <cell r="AT83">
            <v>0</v>
          </cell>
          <cell r="AU83">
            <v>0</v>
          </cell>
          <cell r="AV83">
            <v>0</v>
          </cell>
          <cell r="AW83">
            <v>0</v>
          </cell>
          <cell r="AX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row>
        <row r="84">
          <cell r="B84">
            <v>1006</v>
          </cell>
          <cell r="C84" t="str">
            <v>MSOR2P2</v>
          </cell>
          <cell r="D84" t="str">
            <v xml:space="preserve">PENCAPP066-0661-SALE               </v>
          </cell>
          <cell r="E84" t="str">
            <v>N/A</v>
          </cell>
          <cell r="F84" t="str">
            <v>DNU</v>
          </cell>
          <cell r="G84" t="str">
            <v>DNU</v>
          </cell>
          <cell r="H84" t="str">
            <v>DNU</v>
          </cell>
          <cell r="I84" t="str">
            <v>Post Connection Services - Connection Management Services</v>
          </cell>
          <cell r="J84" t="str">
            <v>Connection Management Services</v>
          </cell>
          <cell r="K84" t="str">
            <v>Overhead Service Line Replacement at customers request (no material change to load)</v>
          </cell>
          <cell r="M84" t="str">
            <v>To replace an existing overhead service at customers request.  Dual Phase 2 visits. No material change to load.</v>
          </cell>
          <cell r="N84" t="str">
            <v>TSP</v>
          </cell>
          <cell r="S84">
            <v>0</v>
          </cell>
          <cell r="T84">
            <v>0</v>
          </cell>
          <cell r="U84">
            <v>0</v>
          </cell>
          <cell r="AC84">
            <v>271.58999999999997</v>
          </cell>
          <cell r="AD84">
            <v>323.67</v>
          </cell>
          <cell r="AE84">
            <v>340.81</v>
          </cell>
          <cell r="AF84">
            <v>0</v>
          </cell>
          <cell r="AG84" t="str">
            <v>na</v>
          </cell>
          <cell r="AH84" t="str">
            <v>na</v>
          </cell>
          <cell r="AI84" t="str">
            <v>na</v>
          </cell>
          <cell r="AJ84">
            <v>0</v>
          </cell>
          <cell r="AK84">
            <v>0</v>
          </cell>
          <cell r="AL84">
            <v>0</v>
          </cell>
          <cell r="AM84">
            <v>0</v>
          </cell>
          <cell r="AN84">
            <v>0</v>
          </cell>
          <cell r="AP84">
            <v>0</v>
          </cell>
          <cell r="AR84" t="str">
            <v>N/A</v>
          </cell>
          <cell r="AT84">
            <v>0</v>
          </cell>
          <cell r="AU84">
            <v>0</v>
          </cell>
          <cell r="AV84">
            <v>0</v>
          </cell>
          <cell r="AW84">
            <v>0</v>
          </cell>
          <cell r="AX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row>
        <row r="85">
          <cell r="B85">
            <v>1028</v>
          </cell>
          <cell r="C85" t="str">
            <v>MSRO1P1</v>
          </cell>
          <cell r="D85" t="str">
            <v xml:space="preserve">PENCAPP066-0661-SALE               </v>
          </cell>
          <cell r="E85" t="str">
            <v>N/A</v>
          </cell>
          <cell r="F85" t="str">
            <v>DNU</v>
          </cell>
          <cell r="G85" t="str">
            <v>DNU</v>
          </cell>
          <cell r="H85" t="str">
            <v>DNU</v>
          </cell>
          <cell r="I85" t="str">
            <v>Post Connection Services - Connection Management Services</v>
          </cell>
          <cell r="J85" t="str">
            <v>Connection Management Services</v>
          </cell>
          <cell r="K85" t="str">
            <v>Overhead Service Line Replacement at customers request (no material change to load)</v>
          </cell>
          <cell r="M85" t="str">
            <v>To replace an existing overhead service at customers request.  Single Phase 1 visit. No material change to load.</v>
          </cell>
          <cell r="N85" t="str">
            <v>TSP</v>
          </cell>
          <cell r="S85">
            <v>2</v>
          </cell>
          <cell r="T85">
            <v>1</v>
          </cell>
          <cell r="U85">
            <v>0</v>
          </cell>
          <cell r="AC85">
            <v>217.79</v>
          </cell>
          <cell r="AD85">
            <v>274.76</v>
          </cell>
          <cell r="AE85">
            <v>289.31</v>
          </cell>
          <cell r="AF85">
            <v>0</v>
          </cell>
          <cell r="AG85" t="str">
            <v>na</v>
          </cell>
          <cell r="AH85" t="str">
            <v>na</v>
          </cell>
          <cell r="AI85" t="str">
            <v>na</v>
          </cell>
          <cell r="AJ85">
            <v>0</v>
          </cell>
          <cell r="AK85">
            <v>0</v>
          </cell>
          <cell r="AL85">
            <v>0</v>
          </cell>
          <cell r="AM85">
            <v>0</v>
          </cell>
          <cell r="AN85">
            <v>0</v>
          </cell>
          <cell r="AP85">
            <v>0</v>
          </cell>
          <cell r="AR85" t="str">
            <v>N/A</v>
          </cell>
          <cell r="AT85">
            <v>0</v>
          </cell>
          <cell r="AU85">
            <v>0</v>
          </cell>
          <cell r="AV85">
            <v>0</v>
          </cell>
          <cell r="AW85">
            <v>0</v>
          </cell>
          <cell r="AX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row>
        <row r="86">
          <cell r="B86">
            <v>916</v>
          </cell>
          <cell r="C86" t="str">
            <v>MSOR2P1</v>
          </cell>
          <cell r="D86" t="str">
            <v xml:space="preserve">PENCAPP066-0661-SALE               </v>
          </cell>
          <cell r="E86" t="str">
            <v>N/A</v>
          </cell>
          <cell r="F86" t="str">
            <v>DNU</v>
          </cell>
          <cell r="G86" t="str">
            <v>DNU</v>
          </cell>
          <cell r="H86" t="str">
            <v>DNU</v>
          </cell>
          <cell r="I86" t="str">
            <v>Post Connection Services - Connection Management Services</v>
          </cell>
          <cell r="J86" t="str">
            <v>Connection Management Services</v>
          </cell>
          <cell r="K86" t="str">
            <v>Overhead Service Line Replacement at customers request (no material change to load)</v>
          </cell>
          <cell r="M86" t="str">
            <v>To replace an existing overhead service at customers request. Dual Phase 1 visit. No material change to load.</v>
          </cell>
          <cell r="N86" t="str">
            <v>TSP</v>
          </cell>
          <cell r="S86">
            <v>0</v>
          </cell>
          <cell r="T86">
            <v>0</v>
          </cell>
          <cell r="U86">
            <v>0</v>
          </cell>
          <cell r="AC86">
            <v>271.58999999999997</v>
          </cell>
          <cell r="AD86">
            <v>323.67</v>
          </cell>
          <cell r="AE86">
            <v>340.81</v>
          </cell>
          <cell r="AF86">
            <v>0</v>
          </cell>
          <cell r="AG86" t="str">
            <v>na</v>
          </cell>
          <cell r="AH86" t="str">
            <v>na</v>
          </cell>
          <cell r="AI86" t="str">
            <v>na</v>
          </cell>
          <cell r="AJ86">
            <v>0</v>
          </cell>
          <cell r="AK86">
            <v>0</v>
          </cell>
          <cell r="AL86">
            <v>0</v>
          </cell>
          <cell r="AM86">
            <v>0</v>
          </cell>
          <cell r="AN86">
            <v>0</v>
          </cell>
          <cell r="AP86">
            <v>0</v>
          </cell>
          <cell r="AR86" t="str">
            <v>N/A</v>
          </cell>
          <cell r="AT86">
            <v>0</v>
          </cell>
          <cell r="AU86">
            <v>0</v>
          </cell>
          <cell r="AV86">
            <v>0</v>
          </cell>
          <cell r="AW86">
            <v>0</v>
          </cell>
          <cell r="AX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row>
        <row r="87">
          <cell r="B87">
            <v>918</v>
          </cell>
          <cell r="C87" t="str">
            <v>MSOR3P1</v>
          </cell>
          <cell r="D87" t="str">
            <v xml:space="preserve">PENCAPP066-0661-SALE               </v>
          </cell>
          <cell r="E87" t="str">
            <v>N/A</v>
          </cell>
          <cell r="F87" t="str">
            <v>DNU</v>
          </cell>
          <cell r="G87" t="str">
            <v>DNU</v>
          </cell>
          <cell r="H87" t="str">
            <v>DNU</v>
          </cell>
          <cell r="I87" t="str">
            <v>Post Connection Services - Connection Management Services</v>
          </cell>
          <cell r="J87" t="str">
            <v>Connection Management Services</v>
          </cell>
          <cell r="K87" t="str">
            <v>Overhead Service Line Replacement at customers request (no material change to load)</v>
          </cell>
          <cell r="M87" t="str">
            <v>To replace an existing overhead service at customers request. Three Phase 1 visit. No material change to load.</v>
          </cell>
          <cell r="N87" t="str">
            <v>TSP</v>
          </cell>
          <cell r="S87">
            <v>1</v>
          </cell>
          <cell r="T87">
            <v>1</v>
          </cell>
          <cell r="U87">
            <v>0</v>
          </cell>
          <cell r="AC87">
            <v>271.58999999999997</v>
          </cell>
          <cell r="AD87">
            <v>323.67</v>
          </cell>
          <cell r="AE87">
            <v>340.81</v>
          </cell>
          <cell r="AF87">
            <v>0</v>
          </cell>
          <cell r="AG87" t="str">
            <v>na</v>
          </cell>
          <cell r="AH87" t="str">
            <v>na</v>
          </cell>
          <cell r="AI87" t="str">
            <v>na</v>
          </cell>
          <cell r="AJ87">
            <v>0</v>
          </cell>
          <cell r="AK87">
            <v>0</v>
          </cell>
          <cell r="AL87">
            <v>0</v>
          </cell>
          <cell r="AM87">
            <v>0</v>
          </cell>
          <cell r="AN87">
            <v>0</v>
          </cell>
          <cell r="AP87">
            <v>0</v>
          </cell>
          <cell r="AR87" t="str">
            <v>N/A</v>
          </cell>
          <cell r="AT87">
            <v>0</v>
          </cell>
          <cell r="AU87">
            <v>0</v>
          </cell>
          <cell r="AV87">
            <v>0</v>
          </cell>
          <cell r="AW87">
            <v>0</v>
          </cell>
          <cell r="AX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row>
        <row r="88">
          <cell r="B88">
            <v>920</v>
          </cell>
          <cell r="C88" t="str">
            <v xml:space="preserve">MSOR1P2
</v>
          </cell>
          <cell r="D88" t="str">
            <v xml:space="preserve">PENCAPP066-0661-SALE               </v>
          </cell>
          <cell r="E88" t="str">
            <v>Service 033</v>
          </cell>
          <cell r="F88" t="str">
            <v>Fee Based</v>
          </cell>
          <cell r="G88" t="str">
            <v>Price Cap</v>
          </cell>
          <cell r="H88" t="str">
            <v>Business Hours</v>
          </cell>
          <cell r="I88" t="str">
            <v>Post Connection Services - Connection Management Services</v>
          </cell>
          <cell r="J88" t="str">
            <v>Connection Management Services</v>
          </cell>
          <cell r="K88" t="str">
            <v>Overhead Service Line Replacement at customers request (no material change to load)</v>
          </cell>
          <cell r="M88" t="str">
            <v>Customer requests their existing overhead service to be replaced or relocated, e.g.as a result of Point of Attachment relocation. No material change to load. Single phase. (business hours)</v>
          </cell>
          <cell r="N88" t="str">
            <v>TSP</v>
          </cell>
          <cell r="Q88" t="str">
            <v>YES</v>
          </cell>
          <cell r="S88">
            <v>789</v>
          </cell>
          <cell r="T88">
            <v>704</v>
          </cell>
          <cell r="U88">
            <v>698</v>
          </cell>
          <cell r="V88">
            <v>698</v>
          </cell>
          <cell r="W88">
            <v>698</v>
          </cell>
          <cell r="X88">
            <v>698</v>
          </cell>
          <cell r="Y88">
            <v>698</v>
          </cell>
          <cell r="Z88">
            <v>698</v>
          </cell>
          <cell r="AA88">
            <v>698</v>
          </cell>
          <cell r="AC88">
            <v>217.79</v>
          </cell>
          <cell r="AD88">
            <v>274.76</v>
          </cell>
          <cell r="AE88">
            <v>289.31</v>
          </cell>
          <cell r="AF88">
            <v>310.73</v>
          </cell>
          <cell r="AG88">
            <v>322.47000000000003</v>
          </cell>
          <cell r="AH88">
            <v>335.38</v>
          </cell>
          <cell r="AI88">
            <v>335.38</v>
          </cell>
          <cell r="AJ88">
            <v>615.66</v>
          </cell>
          <cell r="AK88">
            <v>631.91</v>
          </cell>
          <cell r="AL88">
            <v>665.11</v>
          </cell>
          <cell r="AM88">
            <v>693.87</v>
          </cell>
          <cell r="AN88">
            <v>711.37</v>
          </cell>
          <cell r="AP88">
            <v>0.83570874828552677</v>
          </cell>
          <cell r="AR88" t="str">
            <v>Service update provided by Mon 04.09.2014
Previously 84 min vs 95 min
now includes materials</v>
          </cell>
          <cell r="AT88">
            <v>2</v>
          </cell>
          <cell r="AU88">
            <v>26</v>
          </cell>
          <cell r="AV88">
            <v>68.768335684062095</v>
          </cell>
          <cell r="AW88">
            <v>94.768335684062095</v>
          </cell>
          <cell r="AX88">
            <v>7.7089478859390367E-2</v>
          </cell>
          <cell r="AZ88">
            <v>231.80328938864119</v>
          </cell>
          <cell r="BA88">
            <v>89.032206501638498</v>
          </cell>
          <cell r="BB88">
            <v>0</v>
          </cell>
          <cell r="BC88">
            <v>30.516888051400077</v>
          </cell>
          <cell r="BD88">
            <v>176.46305365337213</v>
          </cell>
          <cell r="BE88">
            <v>77.35157237994575</v>
          </cell>
          <cell r="BF88">
            <v>605.16700997499765</v>
          </cell>
          <cell r="BG88">
            <v>397.98211669174407</v>
          </cell>
          <cell r="BH88">
            <v>89.032206501638498</v>
          </cell>
          <cell r="BI88">
            <v>0</v>
          </cell>
          <cell r="BJ88">
            <v>4.5317393109333999</v>
          </cell>
          <cell r="BK88">
            <v>249.76330901326281</v>
          </cell>
          <cell r="BL88">
            <v>741.30937151757871</v>
          </cell>
          <cell r="BM88">
            <v>615.66</v>
          </cell>
          <cell r="BO88">
            <v>239.91733173040114</v>
          </cell>
          <cell r="BP88">
            <v>91.531785699171991</v>
          </cell>
          <cell r="BQ88">
            <v>0</v>
          </cell>
          <cell r="BR88">
            <v>31.335274722428025</v>
          </cell>
          <cell r="BS88">
            <v>169.73652105962088</v>
          </cell>
          <cell r="BT88">
            <v>88.737864874820119</v>
          </cell>
          <cell r="BU88">
            <v>621.25877808644213</v>
          </cell>
          <cell r="BV88">
            <v>407.48702408916375</v>
          </cell>
          <cell r="BW88">
            <v>91.531785699171991</v>
          </cell>
          <cell r="BX88">
            <v>0</v>
          </cell>
          <cell r="BY88">
            <v>4.5125170349691786</v>
          </cell>
          <cell r="BZ88">
            <v>255.86305704159443</v>
          </cell>
          <cell r="CA88">
            <v>759.39438386489928</v>
          </cell>
          <cell r="CB88">
            <v>631.91</v>
          </cell>
          <cell r="CD88">
            <v>248.31539801029206</v>
          </cell>
          <cell r="CE88">
            <v>94.195360663017894</v>
          </cell>
          <cell r="CF88">
            <v>0</v>
          </cell>
          <cell r="CG88">
            <v>32.374668770767983</v>
          </cell>
          <cell r="CH88">
            <v>179.83014685604175</v>
          </cell>
          <cell r="CI88">
            <v>100.88504521674528</v>
          </cell>
          <cell r="CJ88">
            <v>655.60061951686498</v>
          </cell>
          <cell r="CK88">
            <v>417.66166946540204</v>
          </cell>
          <cell r="CL88">
            <v>94.195360663017894</v>
          </cell>
          <cell r="CM88">
            <v>0</v>
          </cell>
          <cell r="CN88">
            <v>4.6626703528193856</v>
          </cell>
          <cell r="CO88">
            <v>262.46037859390981</v>
          </cell>
          <cell r="CP88">
            <v>778.98007907514909</v>
          </cell>
          <cell r="CQ88">
            <v>665.11</v>
          </cell>
          <cell r="CS88">
            <v>257.00743020224428</v>
          </cell>
          <cell r="CT88">
            <v>97.129546147670908</v>
          </cell>
          <cell r="CU88">
            <v>0</v>
          </cell>
          <cell r="CV88">
            <v>33.872185095680166</v>
          </cell>
          <cell r="CW88">
            <v>192.05565600343246</v>
          </cell>
          <cell r="CX88">
            <v>104.95106795019089</v>
          </cell>
          <cell r="CY88">
            <v>685.01588539921875</v>
          </cell>
          <cell r="CZ88">
            <v>428.09036810570097</v>
          </cell>
          <cell r="DA88">
            <v>97.129546147670908</v>
          </cell>
          <cell r="DB88">
            <v>0</v>
          </cell>
          <cell r="DC88">
            <v>5.2158566281299272</v>
          </cell>
          <cell r="DD88">
            <v>269.49921097611895</v>
          </cell>
          <cell r="DE88">
            <v>799.93498185762064</v>
          </cell>
          <cell r="DF88">
            <v>693.87</v>
          </cell>
          <cell r="DH88">
            <v>266.0037182890436</v>
          </cell>
          <cell r="DI88">
            <v>100.55336264937631</v>
          </cell>
          <cell r="DJ88">
            <v>0</v>
          </cell>
          <cell r="DK88">
            <v>34.507369818193872</v>
          </cell>
          <cell r="DL88">
            <v>190.00560435507902</v>
          </cell>
          <cell r="DM88">
            <v>111.14430107416854</v>
          </cell>
          <cell r="DN88">
            <v>702.21435618586133</v>
          </cell>
          <cell r="DO88">
            <v>438.77946352952415</v>
          </cell>
          <cell r="DP88">
            <v>100.55336264937631</v>
          </cell>
          <cell r="DQ88">
            <v>0</v>
          </cell>
          <cell r="DR88">
            <v>5.0075574599389396</v>
          </cell>
          <cell r="DS88">
            <v>276.58987005470772</v>
          </cell>
          <cell r="DT88">
            <v>820.93025369354712</v>
          </cell>
          <cell r="DU88">
            <v>711.37</v>
          </cell>
        </row>
        <row r="89">
          <cell r="B89">
            <v>921</v>
          </cell>
          <cell r="C89" t="str">
            <v>MSOR1P2A</v>
          </cell>
          <cell r="D89" t="str">
            <v xml:space="preserve">PENCAPP062-0661-SALE               </v>
          </cell>
          <cell r="E89" t="str">
            <v>Service 033</v>
          </cell>
          <cell r="F89" t="str">
            <v>Quoted</v>
          </cell>
          <cell r="G89" t="str">
            <v>Price Cap</v>
          </cell>
          <cell r="H89" t="str">
            <v>After Hours</v>
          </cell>
          <cell r="I89" t="str">
            <v>Post Connection Services - Connection Management Services</v>
          </cell>
          <cell r="J89" t="str">
            <v>Connection Management Services</v>
          </cell>
          <cell r="K89" t="str">
            <v>Overhead Service Line Replacement at customers request (no material change to load)</v>
          </cell>
          <cell r="M89" t="str">
            <v>Customer requests their existing overhead service to be replaced or relocated, e.g.as a result of Point of Attachment relocation. No material change to load. Single phase. (after hours)</v>
          </cell>
          <cell r="N89" t="str">
            <v>TSP</v>
          </cell>
          <cell r="O89" t="str">
            <v>YES</v>
          </cell>
          <cell r="Q89" t="str">
            <v>YES</v>
          </cell>
          <cell r="S89">
            <v>0</v>
          </cell>
          <cell r="T89">
            <v>0</v>
          </cell>
          <cell r="U89">
            <v>1</v>
          </cell>
          <cell r="V89">
            <v>1</v>
          </cell>
          <cell r="W89">
            <v>1</v>
          </cell>
          <cell r="X89">
            <v>1</v>
          </cell>
          <cell r="Y89">
            <v>1</v>
          </cell>
          <cell r="Z89">
            <v>1</v>
          </cell>
          <cell r="AA89">
            <v>1</v>
          </cell>
          <cell r="AG89">
            <v>523.5</v>
          </cell>
          <cell r="AH89">
            <v>548.39</v>
          </cell>
          <cell r="AI89">
            <v>548.39</v>
          </cell>
          <cell r="AJ89">
            <v>798.67</v>
          </cell>
          <cell r="AK89">
            <v>821.09</v>
          </cell>
          <cell r="AL89">
            <v>865.74</v>
          </cell>
          <cell r="AM89">
            <v>903.45</v>
          </cell>
          <cell r="AN89">
            <v>926.71</v>
          </cell>
          <cell r="AP89">
            <v>0.45639052499133825</v>
          </cell>
          <cell r="AR89" t="str">
            <v>Service update provided by Mon 04.09.2014
Previously 84 min vs 95 min
now includes materials</v>
          </cell>
          <cell r="AT89">
            <v>2</v>
          </cell>
          <cell r="AU89">
            <v>26</v>
          </cell>
          <cell r="AV89">
            <v>68.768335684062095</v>
          </cell>
          <cell r="AW89">
            <v>94.768335684062095</v>
          </cell>
          <cell r="AX89">
            <v>7.7089478859390367E-2</v>
          </cell>
          <cell r="AZ89">
            <v>330.79343759386506</v>
          </cell>
          <cell r="BA89">
            <v>89.032206501638498</v>
          </cell>
          <cell r="BB89">
            <v>0</v>
          </cell>
          <cell r="BC89">
            <v>41.61368366520567</v>
          </cell>
          <cell r="BD89">
            <v>231.63683343358363</v>
          </cell>
          <cell r="BE89">
            <v>110.38407866573938</v>
          </cell>
          <cell r="BF89">
            <v>803.46023986003217</v>
          </cell>
          <cell r="BG89">
            <v>397.98211669174407</v>
          </cell>
          <cell r="BH89">
            <v>89.032206501638498</v>
          </cell>
          <cell r="BI89">
            <v>0</v>
          </cell>
          <cell r="BJ89">
            <v>4.5317393109333999</v>
          </cell>
          <cell r="BK89">
            <v>249.76330901326281</v>
          </cell>
          <cell r="BL89">
            <v>741.30937151757871</v>
          </cell>
          <cell r="BM89">
            <v>798.67</v>
          </cell>
          <cell r="BO89">
            <v>342.37253108340065</v>
          </cell>
          <cell r="BP89">
            <v>91.531785699171991</v>
          </cell>
          <cell r="BQ89">
            <v>0</v>
          </cell>
          <cell r="BR89">
            <v>42.789766010093366</v>
          </cell>
          <cell r="BS89">
            <v>222.92027640419042</v>
          </cell>
          <cell r="BT89">
            <v>126.63281631636777</v>
          </cell>
          <cell r="BU89">
            <v>826.24717551322419</v>
          </cell>
          <cell r="BV89">
            <v>407.48702408916375</v>
          </cell>
          <cell r="BW89">
            <v>91.531785699171991</v>
          </cell>
          <cell r="BX89">
            <v>0</v>
          </cell>
          <cell r="BY89">
            <v>4.5125170349691786</v>
          </cell>
          <cell r="BZ89">
            <v>255.86305704159443</v>
          </cell>
          <cell r="CA89">
            <v>759.39438386489928</v>
          </cell>
          <cell r="CB89">
            <v>821.09</v>
          </cell>
          <cell r="CD89">
            <v>354.35693916144396</v>
          </cell>
          <cell r="CE89">
            <v>94.195360663017894</v>
          </cell>
          <cell r="CF89">
            <v>0</v>
          </cell>
          <cell r="CG89">
            <v>44.208904763236532</v>
          </cell>
          <cell r="CH89">
            <v>236.26213321657482</v>
          </cell>
          <cell r="CI89">
            <v>143.96737422094142</v>
          </cell>
          <cell r="CJ89">
            <v>872.99071202521463</v>
          </cell>
          <cell r="CK89">
            <v>417.66166946540204</v>
          </cell>
          <cell r="CL89">
            <v>94.195360663017894</v>
          </cell>
          <cell r="CM89">
            <v>0</v>
          </cell>
          <cell r="CN89">
            <v>4.6626703528193856</v>
          </cell>
          <cell r="CO89">
            <v>262.46037859390981</v>
          </cell>
          <cell r="CP89">
            <v>778.98007907514909</v>
          </cell>
          <cell r="CQ89">
            <v>865.74</v>
          </cell>
          <cell r="CS89">
            <v>366.7608494598511</v>
          </cell>
          <cell r="CT89">
            <v>97.129546147670908</v>
          </cell>
          <cell r="CU89">
            <v>0</v>
          </cell>
          <cell r="CV89">
            <v>46.109691342903325</v>
          </cell>
          <cell r="CW89">
            <v>252.32792831279798</v>
          </cell>
          <cell r="CX89">
            <v>149.76976658939583</v>
          </cell>
          <cell r="CY89">
            <v>912.09778185261916</v>
          </cell>
          <cell r="CZ89">
            <v>428.09036810570097</v>
          </cell>
          <cell r="DA89">
            <v>97.129546147670908</v>
          </cell>
          <cell r="DB89">
            <v>0</v>
          </cell>
          <cell r="DC89">
            <v>5.2158566281299272</v>
          </cell>
          <cell r="DD89">
            <v>269.49921097611895</v>
          </cell>
          <cell r="DE89">
            <v>799.93498185762064</v>
          </cell>
          <cell r="DF89">
            <v>903.45</v>
          </cell>
          <cell r="DH89">
            <v>379.59894623434366</v>
          </cell>
          <cell r="DI89">
            <v>100.55336264937631</v>
          </cell>
          <cell r="DJ89">
            <v>0</v>
          </cell>
          <cell r="DK89">
            <v>47.10508059732765</v>
          </cell>
          <cell r="DL89">
            <v>249.67844192820331</v>
          </cell>
          <cell r="DM89">
            <v>158.60778127117172</v>
          </cell>
          <cell r="DN89">
            <v>935.54361268042271</v>
          </cell>
          <cell r="DO89">
            <v>438.77946352952415</v>
          </cell>
          <cell r="DP89">
            <v>100.55336264937631</v>
          </cell>
          <cell r="DQ89">
            <v>0</v>
          </cell>
          <cell r="DR89">
            <v>5.0075574599389396</v>
          </cell>
          <cell r="DS89">
            <v>276.58987005470772</v>
          </cell>
          <cell r="DT89">
            <v>820.93025369354712</v>
          </cell>
          <cell r="DU89">
            <v>926.71</v>
          </cell>
        </row>
        <row r="90">
          <cell r="B90">
            <v>922</v>
          </cell>
          <cell r="C90" t="str">
            <v>MSOR1P2AT</v>
          </cell>
          <cell r="D90" t="str">
            <v xml:space="preserve">PENCAPP062-0661-SALE               </v>
          </cell>
          <cell r="E90" t="str">
            <v>Service 033</v>
          </cell>
          <cell r="F90" t="str">
            <v>Quoted</v>
          </cell>
          <cell r="G90" t="str">
            <v>Price Cap</v>
          </cell>
          <cell r="H90" t="str">
            <v>After Hours</v>
          </cell>
          <cell r="I90" t="str">
            <v>Post Connection Services - Connection Management Services</v>
          </cell>
          <cell r="J90" t="str">
            <v>Connection Management Services</v>
          </cell>
          <cell r="K90" t="str">
            <v>Overhead Service Line Replacement at customers request (no material change to load)</v>
          </cell>
          <cell r="M90" t="str">
            <v>Customer requests their existing overhead service to be replaced or relocated, e.g.as a result of Point of Attachment relocation. No material change to load. Single phase. (after hours)  Work requires traffic control due to imposed rules from external authorities.</v>
          </cell>
          <cell r="N90" t="str">
            <v>TSP</v>
          </cell>
          <cell r="O90" t="str">
            <v>YES</v>
          </cell>
          <cell r="P90" t="str">
            <v>YES</v>
          </cell>
          <cell r="Q90" t="str">
            <v>YES</v>
          </cell>
          <cell r="S90">
            <v>0</v>
          </cell>
          <cell r="T90">
            <v>0</v>
          </cell>
          <cell r="U90">
            <v>1</v>
          </cell>
          <cell r="V90">
            <v>1</v>
          </cell>
          <cell r="W90">
            <v>1</v>
          </cell>
          <cell r="X90">
            <v>1</v>
          </cell>
          <cell r="Y90">
            <v>1</v>
          </cell>
          <cell r="Z90">
            <v>1</v>
          </cell>
          <cell r="AA90">
            <v>1</v>
          </cell>
          <cell r="AG90">
            <v>2201.9500000000003</v>
          </cell>
          <cell r="AH90">
            <v>2314.7800000000002</v>
          </cell>
          <cell r="AI90">
            <v>2314.7800000000002</v>
          </cell>
          <cell r="AJ90">
            <v>1857.55</v>
          </cell>
          <cell r="AK90">
            <v>1882.06</v>
          </cell>
          <cell r="AL90">
            <v>1961.17</v>
          </cell>
          <cell r="AM90">
            <v>2037.03</v>
          </cell>
          <cell r="AN90">
            <v>2073.0300000000002</v>
          </cell>
          <cell r="AP90">
            <v>-0.19752633079601525</v>
          </cell>
          <cell r="AR90" t="str">
            <v>Service update provided by Mon 04.09.2014
Previously 84 min vs 95 min
now includes materials</v>
          </cell>
          <cell r="AT90">
            <v>2</v>
          </cell>
          <cell r="AU90">
            <v>26</v>
          </cell>
          <cell r="AV90">
            <v>68.768335684062095</v>
          </cell>
          <cell r="AW90">
            <v>94.768335684062095</v>
          </cell>
          <cell r="AX90">
            <v>7.7089478859390367E-2</v>
          </cell>
          <cell r="AZ90">
            <v>330.79343759386506</v>
          </cell>
          <cell r="BA90">
            <v>89.032206501638498</v>
          </cell>
          <cell r="BB90">
            <v>701.79591137279988</v>
          </cell>
          <cell r="BC90">
            <v>41.61368366520567</v>
          </cell>
          <cell r="BD90">
            <v>588.72172510708947</v>
          </cell>
          <cell r="BE90">
            <v>110.38407866573938</v>
          </cell>
          <cell r="BF90">
            <v>1862.3410429063381</v>
          </cell>
          <cell r="BG90">
            <v>397.98211669174407</v>
          </cell>
          <cell r="BH90">
            <v>89.032206501638498</v>
          </cell>
          <cell r="BI90">
            <v>701.79591137279988</v>
          </cell>
          <cell r="BJ90">
            <v>4.5317393109333999</v>
          </cell>
          <cell r="BK90">
            <v>606.84820068676856</v>
          </cell>
          <cell r="BL90">
            <v>1800.1901745638843</v>
          </cell>
          <cell r="BM90">
            <v>1857.55</v>
          </cell>
          <cell r="BO90">
            <v>342.37253108340065</v>
          </cell>
          <cell r="BP90">
            <v>91.531785699171991</v>
          </cell>
          <cell r="BQ90">
            <v>718.55672767513852</v>
          </cell>
          <cell r="BR90">
            <v>42.789766010093366</v>
          </cell>
          <cell r="BS90">
            <v>563.39039677589926</v>
          </cell>
          <cell r="BT90">
            <v>126.63281631636777</v>
          </cell>
          <cell r="BU90">
            <v>1885.2740235600716</v>
          </cell>
          <cell r="BV90">
            <v>407.48702408916375</v>
          </cell>
          <cell r="BW90">
            <v>91.531785699171991</v>
          </cell>
          <cell r="BX90">
            <v>718.55672767513852</v>
          </cell>
          <cell r="BY90">
            <v>4.5125170349691786</v>
          </cell>
          <cell r="BZ90">
            <v>621.47611791171562</v>
          </cell>
          <cell r="CA90">
            <v>1843.564172410159</v>
          </cell>
          <cell r="CB90">
            <v>1882.06</v>
          </cell>
          <cell r="CD90">
            <v>354.35693916144396</v>
          </cell>
          <cell r="CE90">
            <v>94.195360663017894</v>
          </cell>
          <cell r="CF90">
            <v>736.49855024764088</v>
          </cell>
          <cell r="CG90">
            <v>44.208904763236532</v>
          </cell>
          <cell r="CH90">
            <v>593.87147462497137</v>
          </cell>
          <cell r="CI90">
            <v>143.96737422094142</v>
          </cell>
          <cell r="CJ90">
            <v>1967.0986036812519</v>
          </cell>
          <cell r="CK90">
            <v>417.66166946540204</v>
          </cell>
          <cell r="CL90">
            <v>94.195360663017894</v>
          </cell>
          <cell r="CM90">
            <v>736.49855024764088</v>
          </cell>
          <cell r="CN90">
            <v>4.6626703528193856</v>
          </cell>
          <cell r="CO90">
            <v>637.20252338416219</v>
          </cell>
          <cell r="CP90">
            <v>1890.2207741130424</v>
          </cell>
          <cell r="CQ90">
            <v>1961.17</v>
          </cell>
          <cell r="CS90">
            <v>366.7608494598511</v>
          </cell>
          <cell r="CT90">
            <v>97.129546147670908</v>
          </cell>
          <cell r="CU90">
            <v>754.88836667341161</v>
          </cell>
          <cell r="CV90">
            <v>46.109691342903325</v>
          </cell>
          <cell r="CW90">
            <v>630.56362774808201</v>
          </cell>
          <cell r="CX90">
            <v>149.76976658939583</v>
          </cell>
          <cell r="CY90">
            <v>2045.221847961315</v>
          </cell>
          <cell r="CZ90">
            <v>428.09036810570097</v>
          </cell>
          <cell r="DA90">
            <v>97.129546147670908</v>
          </cell>
          <cell r="DB90">
            <v>754.88836667341161</v>
          </cell>
          <cell r="DC90">
            <v>5.2158566281299272</v>
          </cell>
          <cell r="DD90">
            <v>653.59838606517519</v>
          </cell>
          <cell r="DE90">
            <v>1938.9225236200884</v>
          </cell>
          <cell r="DF90">
            <v>2037.03</v>
          </cell>
          <cell r="DH90">
            <v>379.59894623434366</v>
          </cell>
          <cell r="DI90">
            <v>100.55336264937631</v>
          </cell>
          <cell r="DJ90">
            <v>773.73736302297152</v>
          </cell>
          <cell r="DK90">
            <v>47.10508059732765</v>
          </cell>
          <cell r="DL90">
            <v>620.50402752571586</v>
          </cell>
          <cell r="DM90">
            <v>158.60778127117172</v>
          </cell>
          <cell r="DN90">
            <v>2080.1065613009068</v>
          </cell>
          <cell r="DO90">
            <v>438.77946352952415</v>
          </cell>
          <cell r="DP90">
            <v>100.55336264937631</v>
          </cell>
          <cell r="DQ90">
            <v>773.73736302297152</v>
          </cell>
          <cell r="DR90">
            <v>5.0075574599389396</v>
          </cell>
          <cell r="DS90">
            <v>670.27971347135644</v>
          </cell>
          <cell r="DT90">
            <v>1988.3574601331673</v>
          </cell>
          <cell r="DU90">
            <v>2073.0300000000002</v>
          </cell>
        </row>
        <row r="91">
          <cell r="B91">
            <v>923</v>
          </cell>
          <cell r="C91" t="str">
            <v>MSOR1P2T</v>
          </cell>
          <cell r="E91" t="str">
            <v>Service 033</v>
          </cell>
          <cell r="F91" t="str">
            <v>Quoted</v>
          </cell>
          <cell r="G91" t="str">
            <v>Price Cap</v>
          </cell>
          <cell r="H91" t="str">
            <v>Anytime</v>
          </cell>
          <cell r="I91" t="str">
            <v>Post Connection Services - Connection Management Services</v>
          </cell>
          <cell r="J91" t="str">
            <v>Connection Management Services</v>
          </cell>
          <cell r="K91" t="str">
            <v>Overhead Service Line Replacement at customers request (no material change to load)</v>
          </cell>
          <cell r="M91" t="str">
            <v>Customer requests their existing overhead service to be replaced or relocated, e.g.as a result of Point of Attachment relocation. No material change to load. Single phase. (any time)</v>
          </cell>
          <cell r="N91" t="str">
            <v>TSP</v>
          </cell>
          <cell r="O91" t="str">
            <v>YES</v>
          </cell>
          <cell r="Q91" t="str">
            <v>YES</v>
          </cell>
          <cell r="S91">
            <v>0</v>
          </cell>
          <cell r="T91">
            <v>0</v>
          </cell>
          <cell r="U91">
            <v>0</v>
          </cell>
          <cell r="V91">
            <v>0</v>
          </cell>
          <cell r="W91">
            <v>0</v>
          </cell>
          <cell r="X91">
            <v>0</v>
          </cell>
          <cell r="Y91">
            <v>0</v>
          </cell>
          <cell r="Z91">
            <v>0</v>
          </cell>
          <cell r="AA91">
            <v>0</v>
          </cell>
          <cell r="AG91">
            <v>523.5</v>
          </cell>
          <cell r="AH91">
            <v>548.39</v>
          </cell>
          <cell r="AI91">
            <v>548.39</v>
          </cell>
          <cell r="AJ91">
            <v>798.67</v>
          </cell>
          <cell r="AK91">
            <v>821.09</v>
          </cell>
          <cell r="AL91">
            <v>865.74</v>
          </cell>
          <cell r="AM91">
            <v>903.45</v>
          </cell>
          <cell r="AN91">
            <v>926.71</v>
          </cell>
          <cell r="AP91">
            <v>0.45639052499133825</v>
          </cell>
          <cell r="AR91" t="str">
            <v>Service update provided by Mon 04.09.2014
Previously 84 min vs 95 min
now includes materials</v>
          </cell>
          <cell r="AT91">
            <v>2</v>
          </cell>
          <cell r="AU91">
            <v>26</v>
          </cell>
          <cell r="AV91">
            <v>68.768335684062095</v>
          </cell>
          <cell r="AW91">
            <v>94.768335684062095</v>
          </cell>
          <cell r="AX91">
            <v>7.7089478859390367E-2</v>
          </cell>
          <cell r="AZ91">
            <v>330.79343759386506</v>
          </cell>
          <cell r="BA91">
            <v>89.032206501638498</v>
          </cell>
          <cell r="BB91">
            <v>0</v>
          </cell>
          <cell r="BC91">
            <v>41.61368366520567</v>
          </cell>
          <cell r="BD91">
            <v>231.63683343358363</v>
          </cell>
          <cell r="BE91">
            <v>110.38407866573938</v>
          </cell>
          <cell r="BF91">
            <v>803.46023986003217</v>
          </cell>
          <cell r="BG91">
            <v>397.98211669174407</v>
          </cell>
          <cell r="BH91">
            <v>89.032206501638498</v>
          </cell>
          <cell r="BI91">
            <v>0</v>
          </cell>
          <cell r="BJ91">
            <v>4.5317393109333999</v>
          </cell>
          <cell r="BK91">
            <v>249.76330901326281</v>
          </cell>
          <cell r="BL91">
            <v>741.30937151757871</v>
          </cell>
          <cell r="BM91">
            <v>798.67</v>
          </cell>
          <cell r="BO91">
            <v>342.37253108340065</v>
          </cell>
          <cell r="BP91">
            <v>91.531785699171991</v>
          </cell>
          <cell r="BQ91">
            <v>0</v>
          </cell>
          <cell r="BR91">
            <v>42.789766010093366</v>
          </cell>
          <cell r="BS91">
            <v>222.92027640419042</v>
          </cell>
          <cell r="BT91">
            <v>126.63281631636777</v>
          </cell>
          <cell r="BU91">
            <v>826.24717551322419</v>
          </cell>
          <cell r="BV91">
            <v>407.48702408916375</v>
          </cell>
          <cell r="BW91">
            <v>91.531785699171991</v>
          </cell>
          <cell r="BX91">
            <v>0</v>
          </cell>
          <cell r="BY91">
            <v>4.5125170349691786</v>
          </cell>
          <cell r="BZ91">
            <v>255.86305704159443</v>
          </cell>
          <cell r="CA91">
            <v>759.39438386489928</v>
          </cell>
          <cell r="CB91">
            <v>821.09</v>
          </cell>
          <cell r="CD91">
            <v>354.35693916144396</v>
          </cell>
          <cell r="CE91">
            <v>94.195360663017894</v>
          </cell>
          <cell r="CF91">
            <v>0</v>
          </cell>
          <cell r="CG91">
            <v>44.208904763236532</v>
          </cell>
          <cell r="CH91">
            <v>236.26213321657482</v>
          </cell>
          <cell r="CI91">
            <v>143.96737422094142</v>
          </cell>
          <cell r="CJ91">
            <v>872.99071202521463</v>
          </cell>
          <cell r="CK91">
            <v>417.66166946540204</v>
          </cell>
          <cell r="CL91">
            <v>94.195360663017894</v>
          </cell>
          <cell r="CM91">
            <v>0</v>
          </cell>
          <cell r="CN91">
            <v>4.6626703528193856</v>
          </cell>
          <cell r="CO91">
            <v>262.46037859390981</v>
          </cell>
          <cell r="CP91">
            <v>778.98007907514909</v>
          </cell>
          <cell r="CQ91">
            <v>865.74</v>
          </cell>
          <cell r="CS91">
            <v>366.7608494598511</v>
          </cell>
          <cell r="CT91">
            <v>97.129546147670908</v>
          </cell>
          <cell r="CU91">
            <v>0</v>
          </cell>
          <cell r="CV91">
            <v>46.109691342903325</v>
          </cell>
          <cell r="CW91">
            <v>252.32792831279798</v>
          </cell>
          <cell r="CX91">
            <v>149.76976658939583</v>
          </cell>
          <cell r="CY91">
            <v>912.09778185261916</v>
          </cell>
          <cell r="CZ91">
            <v>428.09036810570097</v>
          </cell>
          <cell r="DA91">
            <v>97.129546147670908</v>
          </cell>
          <cell r="DB91">
            <v>0</v>
          </cell>
          <cell r="DC91">
            <v>5.2158566281299272</v>
          </cell>
          <cell r="DD91">
            <v>269.49921097611895</v>
          </cell>
          <cell r="DE91">
            <v>799.93498185762064</v>
          </cell>
          <cell r="DF91">
            <v>903.45</v>
          </cell>
          <cell r="DH91">
            <v>379.59894623434366</v>
          </cell>
          <cell r="DI91">
            <v>100.55336264937631</v>
          </cell>
          <cell r="DJ91">
            <v>0</v>
          </cell>
          <cell r="DK91">
            <v>47.10508059732765</v>
          </cell>
          <cell r="DL91">
            <v>249.67844192820331</v>
          </cell>
          <cell r="DM91">
            <v>158.60778127117172</v>
          </cell>
          <cell r="DN91">
            <v>935.54361268042271</v>
          </cell>
          <cell r="DO91">
            <v>438.77946352952415</v>
          </cell>
          <cell r="DP91">
            <v>100.55336264937631</v>
          </cell>
          <cell r="DQ91">
            <v>0</v>
          </cell>
          <cell r="DR91">
            <v>5.0075574599389396</v>
          </cell>
          <cell r="DS91">
            <v>276.58987005470772</v>
          </cell>
          <cell r="DT91">
            <v>820.93025369354712</v>
          </cell>
          <cell r="DU91">
            <v>926.71</v>
          </cell>
        </row>
        <row r="92">
          <cell r="B92">
            <v>925</v>
          </cell>
          <cell r="C92" t="str">
            <v>MSOR1P2TT</v>
          </cell>
          <cell r="E92" t="str">
            <v>Service 033</v>
          </cell>
          <cell r="F92" t="str">
            <v>Quoted</v>
          </cell>
          <cell r="G92" t="str">
            <v>Price Cap</v>
          </cell>
          <cell r="H92" t="str">
            <v>Anytime</v>
          </cell>
          <cell r="I92" t="str">
            <v>Post Connection Services - Connection Management Services</v>
          </cell>
          <cell r="J92" t="str">
            <v>Connection Management Services</v>
          </cell>
          <cell r="K92" t="str">
            <v>Overhead Service Line Replacement at customers request (no material change to load)</v>
          </cell>
          <cell r="M92" t="str">
            <v>Customer requests their existing overhead service to be replaced or relocated, e.g.as a result of Point of Attachment relocation. No material change to load. Single phase. (any time)  Work requires traffic control due to imposed rules from external authorities.</v>
          </cell>
          <cell r="N92" t="str">
            <v>TSP</v>
          </cell>
          <cell r="O92" t="str">
            <v>YES</v>
          </cell>
          <cell r="P92" t="str">
            <v>YES</v>
          </cell>
          <cell r="Q92" t="str">
            <v>YES</v>
          </cell>
          <cell r="S92">
            <v>0</v>
          </cell>
          <cell r="T92">
            <v>0</v>
          </cell>
          <cell r="U92">
            <v>0</v>
          </cell>
          <cell r="V92">
            <v>0</v>
          </cell>
          <cell r="W92">
            <v>0</v>
          </cell>
          <cell r="X92">
            <v>0</v>
          </cell>
          <cell r="Y92">
            <v>0</v>
          </cell>
          <cell r="Z92">
            <v>0</v>
          </cell>
          <cell r="AA92">
            <v>0</v>
          </cell>
          <cell r="AG92">
            <v>2201.9500000000003</v>
          </cell>
          <cell r="AH92">
            <v>2314.7800000000002</v>
          </cell>
          <cell r="AI92">
            <v>2314.7800000000002</v>
          </cell>
          <cell r="AJ92">
            <v>1857.55</v>
          </cell>
          <cell r="AK92">
            <v>1882.06</v>
          </cell>
          <cell r="AL92">
            <v>1961.17</v>
          </cell>
          <cell r="AM92">
            <v>2037.03</v>
          </cell>
          <cell r="AN92">
            <v>2073.0300000000002</v>
          </cell>
          <cell r="AP92">
            <v>-0.19752633079601525</v>
          </cell>
          <cell r="AR92" t="str">
            <v>Service update provided by Mon 04.09.2014
Previously 84 min vs 95 min
now includes materials</v>
          </cell>
          <cell r="AT92">
            <v>2</v>
          </cell>
          <cell r="AU92">
            <v>26</v>
          </cell>
          <cell r="AV92">
            <v>68.768335684062095</v>
          </cell>
          <cell r="AW92">
            <v>94.768335684062095</v>
          </cell>
          <cell r="AX92">
            <v>7.7089478859390367E-2</v>
          </cell>
          <cell r="AZ92">
            <v>330.79343759386506</v>
          </cell>
          <cell r="BA92">
            <v>89.032206501638498</v>
          </cell>
          <cell r="BB92">
            <v>701.79591137279988</v>
          </cell>
          <cell r="BC92">
            <v>41.61368366520567</v>
          </cell>
          <cell r="BD92">
            <v>588.72172510708947</v>
          </cell>
          <cell r="BE92">
            <v>110.38407866573938</v>
          </cell>
          <cell r="BF92">
            <v>1862.3410429063381</v>
          </cell>
          <cell r="BG92">
            <v>397.98211669174407</v>
          </cell>
          <cell r="BH92">
            <v>89.032206501638498</v>
          </cell>
          <cell r="BI92">
            <v>701.79591137279988</v>
          </cell>
          <cell r="BJ92">
            <v>4.5317393109333999</v>
          </cell>
          <cell r="BK92">
            <v>606.84820068676856</v>
          </cell>
          <cell r="BL92">
            <v>1800.1901745638843</v>
          </cell>
          <cell r="BM92">
            <v>1857.55</v>
          </cell>
          <cell r="BO92">
            <v>342.37253108340065</v>
          </cell>
          <cell r="BP92">
            <v>91.531785699171991</v>
          </cell>
          <cell r="BQ92">
            <v>718.55672767513852</v>
          </cell>
          <cell r="BR92">
            <v>42.789766010093366</v>
          </cell>
          <cell r="BS92">
            <v>563.39039677589926</v>
          </cell>
          <cell r="BT92">
            <v>126.63281631636777</v>
          </cell>
          <cell r="BU92">
            <v>1885.2740235600716</v>
          </cell>
          <cell r="BV92">
            <v>407.48702408916375</v>
          </cell>
          <cell r="BW92">
            <v>91.531785699171991</v>
          </cell>
          <cell r="BX92">
            <v>718.55672767513852</v>
          </cell>
          <cell r="BY92">
            <v>4.5125170349691786</v>
          </cell>
          <cell r="BZ92">
            <v>621.47611791171562</v>
          </cell>
          <cell r="CA92">
            <v>1843.564172410159</v>
          </cell>
          <cell r="CB92">
            <v>1882.06</v>
          </cell>
          <cell r="CD92">
            <v>354.35693916144396</v>
          </cell>
          <cell r="CE92">
            <v>94.195360663017894</v>
          </cell>
          <cell r="CF92">
            <v>736.49855024764088</v>
          </cell>
          <cell r="CG92">
            <v>44.208904763236532</v>
          </cell>
          <cell r="CH92">
            <v>593.87147462497137</v>
          </cell>
          <cell r="CI92">
            <v>143.96737422094142</v>
          </cell>
          <cell r="CJ92">
            <v>1967.0986036812519</v>
          </cell>
          <cell r="CK92">
            <v>417.66166946540204</v>
          </cell>
          <cell r="CL92">
            <v>94.195360663017894</v>
          </cell>
          <cell r="CM92">
            <v>736.49855024764088</v>
          </cell>
          <cell r="CN92">
            <v>4.6626703528193856</v>
          </cell>
          <cell r="CO92">
            <v>637.20252338416219</v>
          </cell>
          <cell r="CP92">
            <v>1890.2207741130424</v>
          </cell>
          <cell r="CQ92">
            <v>1961.17</v>
          </cell>
          <cell r="CS92">
            <v>366.7608494598511</v>
          </cell>
          <cell r="CT92">
            <v>97.129546147670908</v>
          </cell>
          <cell r="CU92">
            <v>754.88836667341161</v>
          </cell>
          <cell r="CV92">
            <v>46.109691342903325</v>
          </cell>
          <cell r="CW92">
            <v>630.56362774808201</v>
          </cell>
          <cell r="CX92">
            <v>149.76976658939583</v>
          </cell>
          <cell r="CY92">
            <v>2045.221847961315</v>
          </cell>
          <cell r="CZ92">
            <v>428.09036810570097</v>
          </cell>
          <cell r="DA92">
            <v>97.129546147670908</v>
          </cell>
          <cell r="DB92">
            <v>754.88836667341161</v>
          </cell>
          <cell r="DC92">
            <v>5.2158566281299272</v>
          </cell>
          <cell r="DD92">
            <v>653.59838606517519</v>
          </cell>
          <cell r="DE92">
            <v>1938.9225236200884</v>
          </cell>
          <cell r="DF92">
            <v>2037.03</v>
          </cell>
          <cell r="DH92">
            <v>379.59894623434366</v>
          </cell>
          <cell r="DI92">
            <v>100.55336264937631</v>
          </cell>
          <cell r="DJ92">
            <v>773.73736302297152</v>
          </cell>
          <cell r="DK92">
            <v>47.10508059732765</v>
          </cell>
          <cell r="DL92">
            <v>620.50402752571586</v>
          </cell>
          <cell r="DM92">
            <v>158.60778127117172</v>
          </cell>
          <cell r="DN92">
            <v>2080.1065613009068</v>
          </cell>
          <cell r="DO92">
            <v>438.77946352952415</v>
          </cell>
          <cell r="DP92">
            <v>100.55336264937631</v>
          </cell>
          <cell r="DQ92">
            <v>773.73736302297152</v>
          </cell>
          <cell r="DR92">
            <v>5.0075574599389396</v>
          </cell>
          <cell r="DS92">
            <v>670.27971347135644</v>
          </cell>
          <cell r="DT92">
            <v>1988.3574601331673</v>
          </cell>
          <cell r="DU92">
            <v>2073.0300000000002</v>
          </cell>
        </row>
        <row r="93">
          <cell r="B93">
            <v>924</v>
          </cell>
          <cell r="C93" t="str">
            <v>MSOR3P2</v>
          </cell>
          <cell r="D93" t="str">
            <v xml:space="preserve">PENCAPP066-0661-SALE               </v>
          </cell>
          <cell r="E93" t="str">
            <v>Service 036</v>
          </cell>
          <cell r="F93" t="str">
            <v>Fee Based</v>
          </cell>
          <cell r="G93" t="str">
            <v>Price Cap</v>
          </cell>
          <cell r="H93" t="str">
            <v>Business Hours</v>
          </cell>
          <cell r="I93" t="str">
            <v>Post Connection Services - Connection Management Services</v>
          </cell>
          <cell r="J93" t="str">
            <v>Connection Management Services</v>
          </cell>
          <cell r="K93" t="str">
            <v>Overhead Service Line Replacement at customers request (no material change to load)</v>
          </cell>
          <cell r="M93" t="str">
            <v>Customer requests their existing overhead service to be replaced or relocated, e.g.as a result of Point of Attachment relocation. No material change to load. Multi phase. (business hours)</v>
          </cell>
          <cell r="N93" t="str">
            <v>TSP</v>
          </cell>
          <cell r="Q93" t="str">
            <v>YES</v>
          </cell>
          <cell r="S93">
            <v>259</v>
          </cell>
          <cell r="T93">
            <v>277</v>
          </cell>
          <cell r="U93">
            <v>241</v>
          </cell>
          <cell r="V93">
            <v>241</v>
          </cell>
          <cell r="W93">
            <v>241</v>
          </cell>
          <cell r="X93">
            <v>241</v>
          </cell>
          <cell r="Y93">
            <v>241</v>
          </cell>
          <cell r="Z93">
            <v>241</v>
          </cell>
          <cell r="AA93">
            <v>241</v>
          </cell>
          <cell r="AC93">
            <v>271.58999999999997</v>
          </cell>
          <cell r="AD93">
            <v>323.67</v>
          </cell>
          <cell r="AE93">
            <v>340.81</v>
          </cell>
          <cell r="AF93">
            <v>366.04</v>
          </cell>
          <cell r="AG93">
            <v>379.88</v>
          </cell>
          <cell r="AH93">
            <v>395.08</v>
          </cell>
          <cell r="AI93">
            <v>395.08</v>
          </cell>
          <cell r="AJ93">
            <v>864.57</v>
          </cell>
          <cell r="AK93">
            <v>885.26</v>
          </cell>
          <cell r="AL93">
            <v>930.54</v>
          </cell>
          <cell r="AM93">
            <v>971.16</v>
          </cell>
          <cell r="AN93">
            <v>994.83</v>
          </cell>
          <cell r="AP93">
            <v>1.1883416017009216</v>
          </cell>
          <cell r="AR93" t="str">
            <v>Service update provided by Mon 04.09.2014
Previously 102 min vs 118 min
now includes materials</v>
          </cell>
          <cell r="AT93">
            <v>2</v>
          </cell>
          <cell r="AU93">
            <v>26</v>
          </cell>
          <cell r="AV93">
            <v>92.287812041115998</v>
          </cell>
          <cell r="AW93">
            <v>118.287812041116</v>
          </cell>
          <cell r="AX93">
            <v>6.6506410256410256E-2</v>
          </cell>
          <cell r="AZ93">
            <v>289.33191374307688</v>
          </cell>
          <cell r="BA93">
            <v>173.03021121286173</v>
          </cell>
          <cell r="BB93">
            <v>0</v>
          </cell>
          <cell r="BC93">
            <v>41.241345281333587</v>
          </cell>
          <cell r="BD93">
            <v>253.1188098598432</v>
          </cell>
          <cell r="BE93">
            <v>96.548580163601898</v>
          </cell>
          <cell r="BF93">
            <v>853.2708602607172</v>
          </cell>
          <cell r="BG93">
            <v>496.75277586283198</v>
          </cell>
          <cell r="BH93">
            <v>173.03021121286173</v>
          </cell>
          <cell r="BI93">
            <v>0</v>
          </cell>
          <cell r="BJ93">
            <v>8.8072377507346626</v>
          </cell>
          <cell r="BK93">
            <v>344.61062266831419</v>
          </cell>
          <cell r="BL93">
            <v>1023.2008474947424</v>
          </cell>
          <cell r="BM93">
            <v>864.57</v>
          </cell>
          <cell r="BO93">
            <v>299.45968805173948</v>
          </cell>
          <cell r="BP93">
            <v>177.8880343926628</v>
          </cell>
          <cell r="BQ93">
            <v>0</v>
          </cell>
          <cell r="BR93">
            <v>42.249473219742754</v>
          </cell>
          <cell r="BS93">
            <v>243.286082264257</v>
          </cell>
          <cell r="BT93">
            <v>110.76070720748096</v>
          </cell>
          <cell r="BU93">
            <v>873.6439851358831</v>
          </cell>
          <cell r="BV93">
            <v>508.61659822056993</v>
          </cell>
          <cell r="BW93">
            <v>177.8880343926628</v>
          </cell>
          <cell r="BX93">
            <v>0</v>
          </cell>
          <cell r="BY93">
            <v>8.7698800955582747</v>
          </cell>
          <cell r="BZ93">
            <v>353.10268155801145</v>
          </cell>
          <cell r="CA93">
            <v>1048.3771942668025</v>
          </cell>
          <cell r="CB93">
            <v>885.26</v>
          </cell>
          <cell r="CD93">
            <v>309.94197497230249</v>
          </cell>
          <cell r="CE93">
            <v>183.06457619348927</v>
          </cell>
          <cell r="CF93">
            <v>0</v>
          </cell>
          <cell r="CG93">
            <v>43.65122092848668</v>
          </cell>
          <cell r="CH93">
            <v>257.61409952435548</v>
          </cell>
          <cell r="CI93">
            <v>125.92255820701087</v>
          </cell>
          <cell r="CJ93">
            <v>920.19442982564476</v>
          </cell>
          <cell r="CK93">
            <v>521.31637321568883</v>
          </cell>
          <cell r="CL93">
            <v>183.06457619348927</v>
          </cell>
          <cell r="CM93">
            <v>0</v>
          </cell>
          <cell r="CN93">
            <v>9.0616965215777192</v>
          </cell>
          <cell r="CO93">
            <v>362.32482079407941</v>
          </cell>
          <cell r="CP93">
            <v>1075.7674667248352</v>
          </cell>
          <cell r="CQ93">
            <v>930.54</v>
          </cell>
          <cell r="CS93">
            <v>320.79118386423289</v>
          </cell>
          <cell r="CT93">
            <v>188.76703774191645</v>
          </cell>
          <cell r="CU93">
            <v>0</v>
          </cell>
          <cell r="CV93">
            <v>45.905006927602884</v>
          </cell>
          <cell r="CW93">
            <v>275.12140364899892</v>
          </cell>
          <cell r="CX93">
            <v>130.99768091943395</v>
          </cell>
          <cell r="CY93">
            <v>961.58231310218514</v>
          </cell>
          <cell r="CZ93">
            <v>534.33325206760458</v>
          </cell>
          <cell r="DA93">
            <v>188.76703774191645</v>
          </cell>
          <cell r="DB93">
            <v>0</v>
          </cell>
          <cell r="DC93">
            <v>10.136789926740914</v>
          </cell>
          <cell r="DD93">
            <v>372.31514107186882</v>
          </cell>
          <cell r="DE93">
            <v>1105.5522208081306</v>
          </cell>
          <cell r="DF93">
            <v>971.16</v>
          </cell>
          <cell r="DH93">
            <v>332.02015846421642</v>
          </cell>
          <cell r="DI93">
            <v>195.42107582231901</v>
          </cell>
          <cell r="DJ93">
            <v>0</v>
          </cell>
          <cell r="DK93">
            <v>46.553005149633087</v>
          </cell>
          <cell r="DL93">
            <v>272.11316832324837</v>
          </cell>
          <cell r="DM93">
            <v>138.72794219718986</v>
          </cell>
          <cell r="DN93">
            <v>984.83534995660671</v>
          </cell>
          <cell r="DO93">
            <v>547.67515262179347</v>
          </cell>
          <cell r="DP93">
            <v>195.42107582231901</v>
          </cell>
          <cell r="DQ93">
            <v>0</v>
          </cell>
          <cell r="DR93">
            <v>9.7319695759514868</v>
          </cell>
          <cell r="DS93">
            <v>382.31406413308804</v>
          </cell>
          <cell r="DT93">
            <v>1135.1422621531519</v>
          </cell>
          <cell r="DU93">
            <v>994.83</v>
          </cell>
        </row>
        <row r="94">
          <cell r="B94">
            <v>927</v>
          </cell>
          <cell r="C94" t="str">
            <v>MSOR3P2A</v>
          </cell>
          <cell r="E94" t="str">
            <v>Service 036</v>
          </cell>
          <cell r="F94" t="str">
            <v>Quoted</v>
          </cell>
          <cell r="G94" t="str">
            <v>Price Cap</v>
          </cell>
          <cell r="H94" t="str">
            <v>After Hours</v>
          </cell>
          <cell r="I94" t="str">
            <v>Post Connection Services - Connection Management Services</v>
          </cell>
          <cell r="J94" t="str">
            <v>Connection Management Services</v>
          </cell>
          <cell r="K94" t="str">
            <v>Overhead Service Line Replacement at customers request (no material change to load)</v>
          </cell>
          <cell r="M94" t="str">
            <v>Customer requests their existing overhead service to be replaced or relocated, e.g.as a result of Point of Attachment relocation. No material change to load. Multi phase. (after hours)</v>
          </cell>
          <cell r="N94" t="str">
            <v>TSP</v>
          </cell>
          <cell r="O94" t="str">
            <v>YES</v>
          </cell>
          <cell r="Q94" t="str">
            <v>YES</v>
          </cell>
          <cell r="S94">
            <v>0</v>
          </cell>
          <cell r="T94">
            <v>0</v>
          </cell>
          <cell r="U94">
            <v>0</v>
          </cell>
          <cell r="V94">
            <v>0</v>
          </cell>
          <cell r="W94">
            <v>0</v>
          </cell>
          <cell r="X94">
            <v>0</v>
          </cell>
          <cell r="Y94">
            <v>0</v>
          </cell>
          <cell r="Z94">
            <v>0</v>
          </cell>
          <cell r="AA94">
            <v>0</v>
          </cell>
          <cell r="AG94">
            <v>635.67999999999995</v>
          </cell>
          <cell r="AH94">
            <v>665.9</v>
          </cell>
          <cell r="AI94">
            <v>665.9</v>
          </cell>
          <cell r="AJ94">
            <v>1095.6199999999999</v>
          </cell>
          <cell r="AK94">
            <v>1124.1099999999999</v>
          </cell>
          <cell r="AL94">
            <v>1183.8399999999999</v>
          </cell>
          <cell r="AM94">
            <v>1235.75</v>
          </cell>
          <cell r="AN94">
            <v>1266.7</v>
          </cell>
          <cell r="AP94">
            <v>0.64532212043850412</v>
          </cell>
          <cell r="AR94" t="str">
            <v>Service update provided by Mon 04.09.2014
Previously 102 min vs 118 min
now includes materials</v>
          </cell>
          <cell r="AT94">
            <v>2</v>
          </cell>
          <cell r="AU94">
            <v>26</v>
          </cell>
          <cell r="AV94">
            <v>92.287812041115998</v>
          </cell>
          <cell r="AW94">
            <v>118.287812041116</v>
          </cell>
          <cell r="AX94">
            <v>6.6506410256410256E-2</v>
          </cell>
          <cell r="AZ94">
            <v>412.88930198146693</v>
          </cell>
          <cell r="BA94">
            <v>173.03021121286173</v>
          </cell>
          <cell r="BB94">
            <v>0</v>
          </cell>
          <cell r="BC94">
            <v>55.092128502857108</v>
          </cell>
          <cell r="BD94">
            <v>321.98554309020398</v>
          </cell>
          <cell r="BE94">
            <v>137.77904882781064</v>
          </cell>
          <cell r="BF94">
            <v>1100.7762336152002</v>
          </cell>
          <cell r="BG94">
            <v>496.75277586283198</v>
          </cell>
          <cell r="BH94">
            <v>173.03021121286173</v>
          </cell>
          <cell r="BI94">
            <v>0</v>
          </cell>
          <cell r="BJ94">
            <v>8.8072377507346626</v>
          </cell>
          <cell r="BK94">
            <v>344.61062266831419</v>
          </cell>
          <cell r="BL94">
            <v>1023.2008474947424</v>
          </cell>
          <cell r="BM94">
            <v>1095.6199999999999</v>
          </cell>
          <cell r="BO94">
            <v>427.3420791080261</v>
          </cell>
          <cell r="BP94">
            <v>177.8880343926628</v>
          </cell>
          <cell r="BQ94">
            <v>0</v>
          </cell>
          <cell r="BR94">
            <v>56.546724539835594</v>
          </cell>
          <cell r="BS94">
            <v>309.66890950744073</v>
          </cell>
          <cell r="BT94">
            <v>158.06037603746614</v>
          </cell>
          <cell r="BU94">
            <v>1129.5061235854314</v>
          </cell>
          <cell r="BV94">
            <v>508.61659822056993</v>
          </cell>
          <cell r="BW94">
            <v>177.8880343926628</v>
          </cell>
          <cell r="BX94">
            <v>0</v>
          </cell>
          <cell r="BY94">
            <v>8.7698800955582747</v>
          </cell>
          <cell r="BZ94">
            <v>353.10268155801145</v>
          </cell>
          <cell r="CA94">
            <v>1048.3771942668025</v>
          </cell>
          <cell r="CB94">
            <v>1124.1099999999999</v>
          </cell>
          <cell r="CD94">
            <v>442.30076124512334</v>
          </cell>
          <cell r="CE94">
            <v>183.06457619348927</v>
          </cell>
          <cell r="CF94">
            <v>0</v>
          </cell>
          <cell r="CG94">
            <v>58.422461476533485</v>
          </cell>
          <cell r="CH94">
            <v>328.05129932889076</v>
          </cell>
          <cell r="CI94">
            <v>179.69700089144564</v>
          </cell>
          <cell r="CJ94">
            <v>1191.5360991354826</v>
          </cell>
          <cell r="CK94">
            <v>521.31637321568883</v>
          </cell>
          <cell r="CL94">
            <v>183.06457619348927</v>
          </cell>
          <cell r="CM94">
            <v>0</v>
          </cell>
          <cell r="CN94">
            <v>9.0616965215777192</v>
          </cell>
          <cell r="CO94">
            <v>362.32482079407941</v>
          </cell>
          <cell r="CP94">
            <v>1075.7674667248352</v>
          </cell>
          <cell r="CQ94">
            <v>1183.8399999999999</v>
          </cell>
          <cell r="CS94">
            <v>457.78305709174754</v>
          </cell>
          <cell r="CT94">
            <v>188.76703774191645</v>
          </cell>
          <cell r="CU94">
            <v>0</v>
          </cell>
          <cell r="CV94">
            <v>61.179600792470765</v>
          </cell>
          <cell r="CW94">
            <v>350.35196633387454</v>
          </cell>
          <cell r="CX94">
            <v>186.93942308778654</v>
          </cell>
          <cell r="CY94">
            <v>1245.0210850477956</v>
          </cell>
          <cell r="CZ94">
            <v>534.33325206760458</v>
          </cell>
          <cell r="DA94">
            <v>188.76703774191645</v>
          </cell>
          <cell r="DB94">
            <v>0</v>
          </cell>
          <cell r="DC94">
            <v>10.136789926740914</v>
          </cell>
          <cell r="DD94">
            <v>372.31514107186882</v>
          </cell>
          <cell r="DE94">
            <v>1105.5522208081306</v>
          </cell>
          <cell r="DF94">
            <v>1235.75</v>
          </cell>
          <cell r="DH94">
            <v>473.80729522218701</v>
          </cell>
          <cell r="DI94">
            <v>195.42107582231901</v>
          </cell>
          <cell r="DJ94">
            <v>0</v>
          </cell>
          <cell r="DK94">
            <v>62.277198616092029</v>
          </cell>
          <cell r="DL94">
            <v>346.5955293762226</v>
          </cell>
          <cell r="DM94">
            <v>197.97084420485433</v>
          </cell>
          <cell r="DN94">
            <v>1276.0719432416749</v>
          </cell>
          <cell r="DO94">
            <v>547.67515262179347</v>
          </cell>
          <cell r="DP94">
            <v>195.42107582231901</v>
          </cell>
          <cell r="DQ94">
            <v>0</v>
          </cell>
          <cell r="DR94">
            <v>9.7319695759514868</v>
          </cell>
          <cell r="DS94">
            <v>382.31406413308804</v>
          </cell>
          <cell r="DT94">
            <v>1135.1422621531519</v>
          </cell>
          <cell r="DU94">
            <v>1266.7</v>
          </cell>
        </row>
        <row r="95">
          <cell r="B95">
            <v>929</v>
          </cell>
          <cell r="C95" t="str">
            <v>MSOR3P2AT</v>
          </cell>
          <cell r="E95" t="str">
            <v>Service 036</v>
          </cell>
          <cell r="F95" t="str">
            <v>Quoted</v>
          </cell>
          <cell r="G95" t="str">
            <v>Price Cap</v>
          </cell>
          <cell r="H95" t="str">
            <v>After Hours</v>
          </cell>
          <cell r="I95" t="str">
            <v>Post Connection Services - Connection Management Services</v>
          </cell>
          <cell r="J95" t="str">
            <v>Connection Management Services</v>
          </cell>
          <cell r="K95" t="str">
            <v>Overhead Service Line Replacement at customers request (no material change to load)</v>
          </cell>
          <cell r="M95" t="str">
            <v>Customer requests their existing overhead service to be replaced or relocated, e.g.as a result of Point of Attachment relocation. No material change to load. Multi phase. (after hours)  Work requires traffic control due to imposed rules from external authorities.</v>
          </cell>
          <cell r="N95" t="str">
            <v>TSP</v>
          </cell>
          <cell r="O95" t="str">
            <v>YES</v>
          </cell>
          <cell r="P95" t="str">
            <v>YES</v>
          </cell>
          <cell r="Q95" t="str">
            <v>YES</v>
          </cell>
          <cell r="S95">
            <v>0</v>
          </cell>
          <cell r="T95">
            <v>0</v>
          </cell>
          <cell r="U95">
            <v>0</v>
          </cell>
          <cell r="V95">
            <v>0</v>
          </cell>
          <cell r="W95">
            <v>0</v>
          </cell>
          <cell r="X95">
            <v>0</v>
          </cell>
          <cell r="Y95">
            <v>0</v>
          </cell>
          <cell r="Z95">
            <v>0</v>
          </cell>
          <cell r="AA95">
            <v>0</v>
          </cell>
          <cell r="AG95">
            <v>2314.13</v>
          </cell>
          <cell r="AH95">
            <v>2432.29</v>
          </cell>
          <cell r="AI95">
            <v>2432.29</v>
          </cell>
          <cell r="AJ95">
            <v>2154.5</v>
          </cell>
          <cell r="AK95">
            <v>2184.81</v>
          </cell>
          <cell r="AL95">
            <v>2279.08</v>
          </cell>
          <cell r="AM95">
            <v>2369.2600000000002</v>
          </cell>
          <cell r="AN95">
            <v>2412.7800000000002</v>
          </cell>
          <cell r="AP95">
            <v>-0.11420924314123726</v>
          </cell>
          <cell r="AR95" t="str">
            <v>Service update provided by Mon 04.09.2014
Previously 102 min vs 118 min
now includes materials</v>
          </cell>
          <cell r="AT95">
            <v>2</v>
          </cell>
          <cell r="AU95">
            <v>26</v>
          </cell>
          <cell r="AV95">
            <v>92.287812041115998</v>
          </cell>
          <cell r="AW95">
            <v>118.287812041116</v>
          </cell>
          <cell r="AX95">
            <v>6.6506410256410256E-2</v>
          </cell>
          <cell r="AZ95">
            <v>412.88930198146693</v>
          </cell>
          <cell r="BA95">
            <v>173.03021121286173</v>
          </cell>
          <cell r="BB95">
            <v>701.79591137279988</v>
          </cell>
          <cell r="BC95">
            <v>55.092128502857108</v>
          </cell>
          <cell r="BD95">
            <v>679.07043476370984</v>
          </cell>
          <cell r="BE95">
            <v>137.77904882781064</v>
          </cell>
          <cell r="BF95">
            <v>2159.657036661506</v>
          </cell>
          <cell r="BG95">
            <v>496.75277586283198</v>
          </cell>
          <cell r="BH95">
            <v>173.03021121286173</v>
          </cell>
          <cell r="BI95">
            <v>701.79591137279988</v>
          </cell>
          <cell r="BJ95">
            <v>8.8072377507346626</v>
          </cell>
          <cell r="BK95">
            <v>701.69551434181994</v>
          </cell>
          <cell r="BL95">
            <v>2082.081650541048</v>
          </cell>
          <cell r="BM95">
            <v>2154.5</v>
          </cell>
          <cell r="BO95">
            <v>427.3420791080261</v>
          </cell>
          <cell r="BP95">
            <v>177.8880343926628</v>
          </cell>
          <cell r="BQ95">
            <v>718.55672767513852</v>
          </cell>
          <cell r="BR95">
            <v>56.546724539835594</v>
          </cell>
          <cell r="BS95">
            <v>650.13902987914969</v>
          </cell>
          <cell r="BT95">
            <v>158.06037603746614</v>
          </cell>
          <cell r="BU95">
            <v>2188.532971632279</v>
          </cell>
          <cell r="BV95">
            <v>508.61659822056993</v>
          </cell>
          <cell r="BW95">
            <v>177.8880343926628</v>
          </cell>
          <cell r="BX95">
            <v>718.55672767513852</v>
          </cell>
          <cell r="BY95">
            <v>8.7698800955582747</v>
          </cell>
          <cell r="BZ95">
            <v>718.71574242813278</v>
          </cell>
          <cell r="CA95">
            <v>2132.5469828120622</v>
          </cell>
          <cell r="CB95">
            <v>2184.81</v>
          </cell>
          <cell r="CD95">
            <v>442.30076124512334</v>
          </cell>
          <cell r="CE95">
            <v>183.06457619348927</v>
          </cell>
          <cell r="CF95">
            <v>736.49855024764088</v>
          </cell>
          <cell r="CG95">
            <v>58.422461476533485</v>
          </cell>
          <cell r="CH95">
            <v>685.66064073728728</v>
          </cell>
          <cell r="CI95">
            <v>179.69700089144564</v>
          </cell>
          <cell r="CJ95">
            <v>2285.6439907915196</v>
          </cell>
          <cell r="CK95">
            <v>521.31637321568883</v>
          </cell>
          <cell r="CL95">
            <v>183.06457619348927</v>
          </cell>
          <cell r="CM95">
            <v>736.49855024764088</v>
          </cell>
          <cell r="CN95">
            <v>9.0616965215777192</v>
          </cell>
          <cell r="CO95">
            <v>737.06696558433191</v>
          </cell>
          <cell r="CP95">
            <v>2187.0081617627284</v>
          </cell>
          <cell r="CQ95">
            <v>2279.08</v>
          </cell>
          <cell r="CS95">
            <v>457.78305709174754</v>
          </cell>
          <cell r="CT95">
            <v>188.76703774191645</v>
          </cell>
          <cell r="CU95">
            <v>754.88836667341161</v>
          </cell>
          <cell r="CV95">
            <v>61.179600792470765</v>
          </cell>
          <cell r="CW95">
            <v>728.58766576915878</v>
          </cell>
          <cell r="CX95">
            <v>186.93942308778654</v>
          </cell>
          <cell r="CY95">
            <v>2378.1451511564915</v>
          </cell>
          <cell r="CZ95">
            <v>534.33325206760458</v>
          </cell>
          <cell r="DA95">
            <v>188.76703774191645</v>
          </cell>
          <cell r="DB95">
            <v>754.88836667341161</v>
          </cell>
          <cell r="DC95">
            <v>10.136789926740914</v>
          </cell>
          <cell r="DD95">
            <v>756.41431616092518</v>
          </cell>
          <cell r="DE95">
            <v>2244.5397625705987</v>
          </cell>
          <cell r="DF95">
            <v>2369.2600000000002</v>
          </cell>
          <cell r="DH95">
            <v>473.80729522218701</v>
          </cell>
          <cell r="DI95">
            <v>195.42107582231901</v>
          </cell>
          <cell r="DJ95">
            <v>773.73736302297152</v>
          </cell>
          <cell r="DK95">
            <v>62.277198616092029</v>
          </cell>
          <cell r="DL95">
            <v>717.42111497373503</v>
          </cell>
          <cell r="DM95">
            <v>197.97084420485433</v>
          </cell>
          <cell r="DN95">
            <v>2420.6348918621593</v>
          </cell>
          <cell r="DO95">
            <v>547.67515262179347</v>
          </cell>
          <cell r="DP95">
            <v>195.42107582231901</v>
          </cell>
          <cell r="DQ95">
            <v>773.73736302297152</v>
          </cell>
          <cell r="DR95">
            <v>9.7319695759514868</v>
          </cell>
          <cell r="DS95">
            <v>776.00390754973671</v>
          </cell>
          <cell r="DT95">
            <v>2302.5694685927724</v>
          </cell>
          <cell r="DU95">
            <v>2412.7800000000002</v>
          </cell>
        </row>
        <row r="96">
          <cell r="B96">
            <v>931</v>
          </cell>
          <cell r="C96" t="str">
            <v>MSOR3P2T</v>
          </cell>
          <cell r="E96" t="str">
            <v>Service 036</v>
          </cell>
          <cell r="F96" t="str">
            <v>Quoted</v>
          </cell>
          <cell r="G96" t="str">
            <v>Price Cap</v>
          </cell>
          <cell r="H96" t="str">
            <v>Anytime</v>
          </cell>
          <cell r="I96" t="str">
            <v>Post Connection Services - Connection Management Services</v>
          </cell>
          <cell r="J96" t="str">
            <v>Connection Management Services</v>
          </cell>
          <cell r="K96" t="str">
            <v>Overhead Service Line Replacement at customers request (no material change to load)</v>
          </cell>
          <cell r="M96" t="str">
            <v>Customer requests their existing overhead service to be replaced or relocated, e.g.as a result of Point of Attachment relocation. No material change to load. Multi phase. (any time)</v>
          </cell>
          <cell r="N96" t="str">
            <v>TSP</v>
          </cell>
          <cell r="O96" t="str">
            <v>YES</v>
          </cell>
          <cell r="Q96" t="str">
            <v>YES</v>
          </cell>
          <cell r="S96">
            <v>0</v>
          </cell>
          <cell r="T96">
            <v>0</v>
          </cell>
          <cell r="U96">
            <v>0</v>
          </cell>
          <cell r="V96">
            <v>0</v>
          </cell>
          <cell r="W96">
            <v>0</v>
          </cell>
          <cell r="X96">
            <v>0</v>
          </cell>
          <cell r="Y96">
            <v>0</v>
          </cell>
          <cell r="Z96">
            <v>0</v>
          </cell>
          <cell r="AA96">
            <v>0</v>
          </cell>
          <cell r="AG96">
            <v>635.67999999999995</v>
          </cell>
          <cell r="AH96">
            <v>665.9</v>
          </cell>
          <cell r="AI96">
            <v>665.9</v>
          </cell>
          <cell r="AJ96">
            <v>1095.6199999999999</v>
          </cell>
          <cell r="AK96">
            <v>1124.1099999999999</v>
          </cell>
          <cell r="AL96">
            <v>1183.8399999999999</v>
          </cell>
          <cell r="AM96">
            <v>1235.75</v>
          </cell>
          <cell r="AN96">
            <v>1266.7</v>
          </cell>
          <cell r="AP96">
            <v>0.64532212043850412</v>
          </cell>
          <cell r="AR96" t="str">
            <v>Service update provided by Mon 04.09.2014
Previously 102 min vs 118 min
now includes materials</v>
          </cell>
          <cell r="AT96">
            <v>2</v>
          </cell>
          <cell r="AU96">
            <v>26</v>
          </cell>
          <cell r="AV96">
            <v>92.287812041115998</v>
          </cell>
          <cell r="AW96">
            <v>118.287812041116</v>
          </cell>
          <cell r="AX96">
            <v>6.6506410256410256E-2</v>
          </cell>
          <cell r="AZ96">
            <v>412.88930198146693</v>
          </cell>
          <cell r="BA96">
            <v>173.03021121286173</v>
          </cell>
          <cell r="BB96">
            <v>0</v>
          </cell>
          <cell r="BC96">
            <v>55.092128502857108</v>
          </cell>
          <cell r="BD96">
            <v>321.98554309020398</v>
          </cell>
          <cell r="BE96">
            <v>137.77904882781064</v>
          </cell>
          <cell r="BF96">
            <v>1100.7762336152002</v>
          </cell>
          <cell r="BG96">
            <v>496.75277586283198</v>
          </cell>
          <cell r="BH96">
            <v>173.03021121286173</v>
          </cell>
          <cell r="BI96">
            <v>0</v>
          </cell>
          <cell r="BJ96">
            <v>8.8072377507346626</v>
          </cell>
          <cell r="BK96">
            <v>344.61062266831419</v>
          </cell>
          <cell r="BL96">
            <v>1023.2008474947424</v>
          </cell>
          <cell r="BM96">
            <v>1095.6199999999999</v>
          </cell>
          <cell r="BO96">
            <v>427.3420791080261</v>
          </cell>
          <cell r="BP96">
            <v>177.8880343926628</v>
          </cell>
          <cell r="BQ96">
            <v>0</v>
          </cell>
          <cell r="BR96">
            <v>56.546724539835594</v>
          </cell>
          <cell r="BS96">
            <v>309.66890950744073</v>
          </cell>
          <cell r="BT96">
            <v>158.06037603746614</v>
          </cell>
          <cell r="BU96">
            <v>1129.5061235854314</v>
          </cell>
          <cell r="BV96">
            <v>508.61659822056993</v>
          </cell>
          <cell r="BW96">
            <v>177.8880343926628</v>
          </cell>
          <cell r="BX96">
            <v>0</v>
          </cell>
          <cell r="BY96">
            <v>8.7698800955582747</v>
          </cell>
          <cell r="BZ96">
            <v>353.10268155801145</v>
          </cell>
          <cell r="CA96">
            <v>1048.3771942668025</v>
          </cell>
          <cell r="CB96">
            <v>1124.1099999999999</v>
          </cell>
          <cell r="CD96">
            <v>442.30076124512334</v>
          </cell>
          <cell r="CE96">
            <v>183.06457619348927</v>
          </cell>
          <cell r="CF96">
            <v>0</v>
          </cell>
          <cell r="CG96">
            <v>58.422461476533485</v>
          </cell>
          <cell r="CH96">
            <v>328.05129932889076</v>
          </cell>
          <cell r="CI96">
            <v>179.69700089144564</v>
          </cell>
          <cell r="CJ96">
            <v>1191.5360991354826</v>
          </cell>
          <cell r="CK96">
            <v>521.31637321568883</v>
          </cell>
          <cell r="CL96">
            <v>183.06457619348927</v>
          </cell>
          <cell r="CM96">
            <v>0</v>
          </cell>
          <cell r="CN96">
            <v>9.0616965215777192</v>
          </cell>
          <cell r="CO96">
            <v>362.32482079407941</v>
          </cell>
          <cell r="CP96">
            <v>1075.7674667248352</v>
          </cell>
          <cell r="CQ96">
            <v>1183.8399999999999</v>
          </cell>
          <cell r="CS96">
            <v>457.78305709174754</v>
          </cell>
          <cell r="CT96">
            <v>188.76703774191645</v>
          </cell>
          <cell r="CU96">
            <v>0</v>
          </cell>
          <cell r="CV96">
            <v>61.179600792470765</v>
          </cell>
          <cell r="CW96">
            <v>350.35196633387454</v>
          </cell>
          <cell r="CX96">
            <v>186.93942308778654</v>
          </cell>
          <cell r="CY96">
            <v>1245.0210850477956</v>
          </cell>
          <cell r="CZ96">
            <v>534.33325206760458</v>
          </cell>
          <cell r="DA96">
            <v>188.76703774191645</v>
          </cell>
          <cell r="DB96">
            <v>0</v>
          </cell>
          <cell r="DC96">
            <v>10.136789926740914</v>
          </cell>
          <cell r="DD96">
            <v>372.31514107186882</v>
          </cell>
          <cell r="DE96">
            <v>1105.5522208081306</v>
          </cell>
          <cell r="DF96">
            <v>1235.75</v>
          </cell>
          <cell r="DH96">
            <v>473.80729522218701</v>
          </cell>
          <cell r="DI96">
            <v>195.42107582231901</v>
          </cell>
          <cell r="DJ96">
            <v>0</v>
          </cell>
          <cell r="DK96">
            <v>62.277198616092029</v>
          </cell>
          <cell r="DL96">
            <v>346.5955293762226</v>
          </cell>
          <cell r="DM96">
            <v>197.97084420485433</v>
          </cell>
          <cell r="DN96">
            <v>1276.0719432416749</v>
          </cell>
          <cell r="DO96">
            <v>547.67515262179347</v>
          </cell>
          <cell r="DP96">
            <v>195.42107582231901</v>
          </cell>
          <cell r="DQ96">
            <v>0</v>
          </cell>
          <cell r="DR96">
            <v>9.7319695759514868</v>
          </cell>
          <cell r="DS96">
            <v>382.31406413308804</v>
          </cell>
          <cell r="DT96">
            <v>1135.1422621531519</v>
          </cell>
          <cell r="DU96">
            <v>1266.7</v>
          </cell>
        </row>
        <row r="97">
          <cell r="B97">
            <v>933</v>
          </cell>
          <cell r="C97" t="str">
            <v>MSOR3P2TT</v>
          </cell>
          <cell r="E97" t="str">
            <v>Service 036</v>
          </cell>
          <cell r="F97" t="str">
            <v>Quoted</v>
          </cell>
          <cell r="G97" t="str">
            <v>Price Cap</v>
          </cell>
          <cell r="H97" t="str">
            <v>Anytime</v>
          </cell>
          <cell r="I97" t="str">
            <v>Post Connection Services - Connection Management Services</v>
          </cell>
          <cell r="J97" t="str">
            <v>Connection Management Services</v>
          </cell>
          <cell r="K97" t="str">
            <v>Overhead Service Line Replacement at customers request (no material change to load)</v>
          </cell>
          <cell r="M97" t="str">
            <v>Customer requests their existing overhead service to be replaced or relocated, e.g.as a result of Point of Attachment relocation. No material change to load. Multi phase. (any time)  Work requires traffic control due to imposed rules from external authorities.</v>
          </cell>
          <cell r="N97" t="str">
            <v>TSP</v>
          </cell>
          <cell r="O97" t="str">
            <v>YES</v>
          </cell>
          <cell r="P97" t="str">
            <v>YES</v>
          </cell>
          <cell r="Q97" t="str">
            <v>YES</v>
          </cell>
          <cell r="S97">
            <v>0</v>
          </cell>
          <cell r="T97">
            <v>0</v>
          </cell>
          <cell r="U97">
            <v>0</v>
          </cell>
          <cell r="V97">
            <v>0</v>
          </cell>
          <cell r="W97">
            <v>0</v>
          </cell>
          <cell r="X97">
            <v>0</v>
          </cell>
          <cell r="Y97">
            <v>0</v>
          </cell>
          <cell r="Z97">
            <v>0</v>
          </cell>
          <cell r="AA97">
            <v>0</v>
          </cell>
          <cell r="AG97">
            <v>2314.13</v>
          </cell>
          <cell r="AH97">
            <v>2432.29</v>
          </cell>
          <cell r="AI97">
            <v>2432.29</v>
          </cell>
          <cell r="AJ97">
            <v>2154.5</v>
          </cell>
          <cell r="AK97">
            <v>2184.81</v>
          </cell>
          <cell r="AL97">
            <v>2279.08</v>
          </cell>
          <cell r="AM97">
            <v>2369.2600000000002</v>
          </cell>
          <cell r="AN97">
            <v>2412.7800000000002</v>
          </cell>
          <cell r="AP97">
            <v>-0.11420924314123726</v>
          </cell>
          <cell r="AR97" t="str">
            <v>Service update provided by Mon 04.09.2014
Previously 102 min vs 118 min
now includes materials</v>
          </cell>
          <cell r="AT97">
            <v>2</v>
          </cell>
          <cell r="AU97">
            <v>26</v>
          </cell>
          <cell r="AV97">
            <v>92.287812041115998</v>
          </cell>
          <cell r="AW97">
            <v>118.287812041116</v>
          </cell>
          <cell r="AX97">
            <v>6.6506410256410256E-2</v>
          </cell>
          <cell r="AZ97">
            <v>412.88930198146693</v>
          </cell>
          <cell r="BA97">
            <v>173.03021121286173</v>
          </cell>
          <cell r="BB97">
            <v>701.79591137279988</v>
          </cell>
          <cell r="BC97">
            <v>55.092128502857108</v>
          </cell>
          <cell r="BD97">
            <v>679.07043476370984</v>
          </cell>
          <cell r="BE97">
            <v>137.77904882781064</v>
          </cell>
          <cell r="BF97">
            <v>2159.657036661506</v>
          </cell>
          <cell r="BG97">
            <v>496.75277586283198</v>
          </cell>
          <cell r="BH97">
            <v>173.03021121286173</v>
          </cell>
          <cell r="BI97">
            <v>701.79591137279988</v>
          </cell>
          <cell r="BJ97">
            <v>8.8072377507346626</v>
          </cell>
          <cell r="BK97">
            <v>701.69551434181994</v>
          </cell>
          <cell r="BL97">
            <v>2082.081650541048</v>
          </cell>
          <cell r="BM97">
            <v>2154.5</v>
          </cell>
          <cell r="BO97">
            <v>427.3420791080261</v>
          </cell>
          <cell r="BP97">
            <v>177.8880343926628</v>
          </cell>
          <cell r="BQ97">
            <v>718.55672767513852</v>
          </cell>
          <cell r="BR97">
            <v>56.546724539835594</v>
          </cell>
          <cell r="BS97">
            <v>650.13902987914969</v>
          </cell>
          <cell r="BT97">
            <v>158.06037603746614</v>
          </cell>
          <cell r="BU97">
            <v>2188.532971632279</v>
          </cell>
          <cell r="BV97">
            <v>508.61659822056993</v>
          </cell>
          <cell r="BW97">
            <v>177.8880343926628</v>
          </cell>
          <cell r="BX97">
            <v>718.55672767513852</v>
          </cell>
          <cell r="BY97">
            <v>8.7698800955582747</v>
          </cell>
          <cell r="BZ97">
            <v>718.71574242813278</v>
          </cell>
          <cell r="CA97">
            <v>2132.5469828120622</v>
          </cell>
          <cell r="CB97">
            <v>2184.81</v>
          </cell>
          <cell r="CD97">
            <v>442.30076124512334</v>
          </cell>
          <cell r="CE97">
            <v>183.06457619348927</v>
          </cell>
          <cell r="CF97">
            <v>736.49855024764088</v>
          </cell>
          <cell r="CG97">
            <v>58.422461476533485</v>
          </cell>
          <cell r="CH97">
            <v>685.66064073728728</v>
          </cell>
          <cell r="CI97">
            <v>179.69700089144564</v>
          </cell>
          <cell r="CJ97">
            <v>2285.6439907915196</v>
          </cell>
          <cell r="CK97">
            <v>521.31637321568883</v>
          </cell>
          <cell r="CL97">
            <v>183.06457619348927</v>
          </cell>
          <cell r="CM97">
            <v>736.49855024764088</v>
          </cell>
          <cell r="CN97">
            <v>9.0616965215777192</v>
          </cell>
          <cell r="CO97">
            <v>737.06696558433191</v>
          </cell>
          <cell r="CP97">
            <v>2187.0081617627284</v>
          </cell>
          <cell r="CQ97">
            <v>2279.08</v>
          </cell>
          <cell r="CS97">
            <v>457.78305709174754</v>
          </cell>
          <cell r="CT97">
            <v>188.76703774191645</v>
          </cell>
          <cell r="CU97">
            <v>754.88836667341161</v>
          </cell>
          <cell r="CV97">
            <v>61.179600792470765</v>
          </cell>
          <cell r="CW97">
            <v>728.58766576915878</v>
          </cell>
          <cell r="CX97">
            <v>186.93942308778654</v>
          </cell>
          <cell r="CY97">
            <v>2378.1451511564915</v>
          </cell>
          <cell r="CZ97">
            <v>534.33325206760458</v>
          </cell>
          <cell r="DA97">
            <v>188.76703774191645</v>
          </cell>
          <cell r="DB97">
            <v>754.88836667341161</v>
          </cell>
          <cell r="DC97">
            <v>10.136789926740914</v>
          </cell>
          <cell r="DD97">
            <v>756.41431616092518</v>
          </cell>
          <cell r="DE97">
            <v>2244.5397625705987</v>
          </cell>
          <cell r="DF97">
            <v>2369.2600000000002</v>
          </cell>
          <cell r="DH97">
            <v>473.80729522218701</v>
          </cell>
          <cell r="DI97">
            <v>195.42107582231901</v>
          </cell>
          <cell r="DJ97">
            <v>773.73736302297152</v>
          </cell>
          <cell r="DK97">
            <v>62.277198616092029</v>
          </cell>
          <cell r="DL97">
            <v>717.42111497373503</v>
          </cell>
          <cell r="DM97">
            <v>197.97084420485433</v>
          </cell>
          <cell r="DN97">
            <v>2420.6348918621593</v>
          </cell>
          <cell r="DO97">
            <v>547.67515262179347</v>
          </cell>
          <cell r="DP97">
            <v>195.42107582231901</v>
          </cell>
          <cell r="DQ97">
            <v>773.73736302297152</v>
          </cell>
          <cell r="DR97">
            <v>9.7319695759514868</v>
          </cell>
          <cell r="DS97">
            <v>776.00390754973671</v>
          </cell>
          <cell r="DT97">
            <v>2302.5694685927724</v>
          </cell>
          <cell r="DU97">
            <v>2412.7800000000002</v>
          </cell>
        </row>
        <row r="98">
          <cell r="B98" t="str">
            <v>OTHER_43</v>
          </cell>
          <cell r="E98" t="str">
            <v>Service Costings</v>
          </cell>
          <cell r="G98" t="str">
            <v>Quoted Example Only</v>
          </cell>
          <cell r="I98" t="str">
            <v>Post Connection Services - Connection Management Services</v>
          </cell>
          <cell r="J98" t="str">
            <v>Connection Management Services</v>
          </cell>
          <cell r="K98" t="str">
            <v xml:space="preserve">Auditing services – auditing/re-inspection of connection assets after energisation to network - complex
</v>
          </cell>
          <cell r="M98" t="str">
            <v>Auditing / re-inspection of connection assets after energisation - Large Customer Connections</v>
          </cell>
          <cell r="U98">
            <v>0</v>
          </cell>
          <cell r="V98">
            <v>0</v>
          </cell>
          <cell r="W98">
            <v>0</v>
          </cell>
          <cell r="X98">
            <v>0</v>
          </cell>
          <cell r="Y98">
            <v>0</v>
          </cell>
          <cell r="Z98">
            <v>0</v>
          </cell>
          <cell r="AA98">
            <v>0</v>
          </cell>
          <cell r="AJ98">
            <v>1357.4468409458466</v>
          </cell>
          <cell r="AK98">
            <v>1403.2796413617625</v>
          </cell>
          <cell r="AL98">
            <v>1488.1773548167705</v>
          </cell>
          <cell r="AM98">
            <v>1554.5240911925061</v>
          </cell>
          <cell r="AN98">
            <v>1597.2913564039409</v>
          </cell>
          <cell r="AR98" t="str">
            <v>As per POA Costings</v>
          </cell>
        </row>
        <row r="99">
          <cell r="B99" t="str">
            <v>OTHER_44</v>
          </cell>
          <cell r="E99" t="str">
            <v>Service Costings</v>
          </cell>
          <cell r="G99" t="str">
            <v>Price Cap</v>
          </cell>
          <cell r="I99" t="str">
            <v>Post Connection Services - Connection Management Services</v>
          </cell>
          <cell r="J99" t="str">
            <v>Connection Management Services</v>
          </cell>
          <cell r="K99" t="str">
            <v>Auditing services – auditing/re-inspection of connection assets after energisation to network - simple</v>
          </cell>
          <cell r="M99" t="str">
            <v>Auditing / re-inspection of connection assets after energisation - real estate development (sub-division)
Number of new, modified or recovered sites (i.e. stations numbers excluding street light pits and conduits)
0-6</v>
          </cell>
          <cell r="N99" t="str">
            <v>SUP</v>
          </cell>
          <cell r="U99">
            <v>200</v>
          </cell>
          <cell r="V99">
            <v>200</v>
          </cell>
          <cell r="W99">
            <v>200</v>
          </cell>
          <cell r="X99">
            <v>200</v>
          </cell>
          <cell r="Y99">
            <v>200</v>
          </cell>
          <cell r="Z99">
            <v>200</v>
          </cell>
          <cell r="AA99">
            <v>200</v>
          </cell>
          <cell r="AJ99">
            <v>445.41224468535592</v>
          </cell>
          <cell r="AK99">
            <v>460.45113232182837</v>
          </cell>
          <cell r="AL99">
            <v>488.30819454925279</v>
          </cell>
          <cell r="AM99">
            <v>510.07821742254112</v>
          </cell>
          <cell r="AN99">
            <v>524.11122632004299</v>
          </cell>
          <cell r="AR99" t="str">
            <v>As per POA Costings</v>
          </cell>
          <cell r="AT99">
            <v>1</v>
          </cell>
          <cell r="AV99">
            <v>157.5</v>
          </cell>
          <cell r="AW99">
            <v>157.5</v>
          </cell>
          <cell r="AX99">
            <v>0</v>
          </cell>
          <cell r="AZ99">
            <v>222.35466202949999</v>
          </cell>
          <cell r="BA99">
            <v>0</v>
          </cell>
          <cell r="BB99">
            <v>0</v>
          </cell>
          <cell r="BC99">
            <v>24.925957613506949</v>
          </cell>
          <cell r="BD99">
            <v>123.93301129810391</v>
          </cell>
          <cell r="BE99">
            <v>74.198613744245051</v>
          </cell>
          <cell r="BF99">
            <v>445.41224468535592</v>
          </cell>
          <cell r="BG99">
            <v>0</v>
          </cell>
          <cell r="BH99">
            <v>0</v>
          </cell>
          <cell r="BI99">
            <v>0</v>
          </cell>
          <cell r="BJ99">
            <v>0</v>
          </cell>
          <cell r="BK99">
            <v>0</v>
          </cell>
          <cell r="BL99">
            <v>0</v>
          </cell>
          <cell r="BM99">
            <v>445.41</v>
          </cell>
          <cell r="BO99">
            <v>230.13796461918056</v>
          </cell>
          <cell r="BP99">
            <v>0</v>
          </cell>
          <cell r="BQ99">
            <v>0</v>
          </cell>
          <cell r="BR99">
            <v>25.729424444424385</v>
          </cell>
          <cell r="BS99">
            <v>119.46295827928971</v>
          </cell>
          <cell r="BT99">
            <v>85.120784978933685</v>
          </cell>
          <cell r="BU99">
            <v>460.45113232182831</v>
          </cell>
          <cell r="BV99">
            <v>0</v>
          </cell>
          <cell r="BW99">
            <v>0</v>
          </cell>
          <cell r="BX99">
            <v>0</v>
          </cell>
          <cell r="BY99">
            <v>0</v>
          </cell>
          <cell r="BZ99">
            <v>0</v>
          </cell>
          <cell r="CA99">
            <v>0</v>
          </cell>
          <cell r="CB99">
            <v>460.45</v>
          </cell>
          <cell r="CD99">
            <v>238.19371393271032</v>
          </cell>
          <cell r="CE99">
            <v>0</v>
          </cell>
          <cell r="CF99">
            <v>0</v>
          </cell>
          <cell r="CG99">
            <v>26.582418474890474</v>
          </cell>
          <cell r="CH99">
            <v>126.7592329373592</v>
          </cell>
          <cell r="CI99">
            <v>96.772829204292762</v>
          </cell>
          <cell r="CJ99">
            <v>488.30819454925279</v>
          </cell>
          <cell r="CK99">
            <v>0</v>
          </cell>
          <cell r="CL99">
            <v>0</v>
          </cell>
          <cell r="CM99">
            <v>0</v>
          </cell>
          <cell r="CN99">
            <v>0</v>
          </cell>
          <cell r="CO99">
            <v>0</v>
          </cell>
          <cell r="CP99">
            <v>0</v>
          </cell>
          <cell r="CQ99">
            <v>488.31</v>
          </cell>
          <cell r="CS99">
            <v>246.53144669521086</v>
          </cell>
          <cell r="CT99">
            <v>0</v>
          </cell>
          <cell r="CU99">
            <v>0</v>
          </cell>
          <cell r="CV99">
            <v>27.488256306516011</v>
          </cell>
          <cell r="CW99">
            <v>135.38539927543735</v>
          </cell>
          <cell r="CX99">
            <v>100.67311514537683</v>
          </cell>
          <cell r="CY99">
            <v>510.07821742254106</v>
          </cell>
          <cell r="CZ99">
            <v>0</v>
          </cell>
          <cell r="DA99">
            <v>0</v>
          </cell>
          <cell r="DB99">
            <v>0</v>
          </cell>
          <cell r="DC99">
            <v>0</v>
          </cell>
          <cell r="DD99">
            <v>0</v>
          </cell>
          <cell r="DE99">
            <v>0</v>
          </cell>
          <cell r="DF99">
            <v>510.08</v>
          </cell>
          <cell r="DH99">
            <v>255.16103345532997</v>
          </cell>
          <cell r="DI99">
            <v>0</v>
          </cell>
          <cell r="DJ99">
            <v>0</v>
          </cell>
          <cell r="DK99">
            <v>28.297358610196092</v>
          </cell>
          <cell r="DL99">
            <v>134.03893085810228</v>
          </cell>
          <cell r="DM99">
            <v>106.61390339641463</v>
          </cell>
          <cell r="DN99">
            <v>524.11122632004299</v>
          </cell>
          <cell r="DO99">
            <v>0</v>
          </cell>
          <cell r="DP99">
            <v>0</v>
          </cell>
          <cell r="DQ99">
            <v>0</v>
          </cell>
          <cell r="DR99">
            <v>0</v>
          </cell>
          <cell r="DS99">
            <v>0</v>
          </cell>
          <cell r="DT99">
            <v>0</v>
          </cell>
          <cell r="DU99">
            <v>524.11</v>
          </cell>
        </row>
        <row r="100">
          <cell r="B100" t="str">
            <v>OTHER_45</v>
          </cell>
          <cell r="E100" t="str">
            <v>Service Costings</v>
          </cell>
          <cell r="G100" t="str">
            <v>Price Cap</v>
          </cell>
          <cell r="I100" t="str">
            <v>Post Connection Services - Connection Management Services</v>
          </cell>
          <cell r="J100" t="str">
            <v>Connection Management Services</v>
          </cell>
          <cell r="K100" t="str">
            <v>Auditing services – auditing/re-inspection of connection assets after energisation to network - simple</v>
          </cell>
          <cell r="M100" t="str">
            <v>Auditing / re-inspection of connection assets after energisation - real estate development (sub-division)
Number of new, modified or recovered sites (i.e. stations numbers excluding street light pits and conduits)
7-30</v>
          </cell>
          <cell r="N100" t="str">
            <v>SUP</v>
          </cell>
          <cell r="U100">
            <v>300</v>
          </cell>
          <cell r="V100">
            <v>300</v>
          </cell>
          <cell r="W100">
            <v>300</v>
          </cell>
          <cell r="X100">
            <v>300</v>
          </cell>
          <cell r="Y100">
            <v>300</v>
          </cell>
          <cell r="Z100">
            <v>300</v>
          </cell>
          <cell r="AA100">
            <v>300</v>
          </cell>
          <cell r="AJ100">
            <v>712.65959149656942</v>
          </cell>
          <cell r="AK100">
            <v>736.72181171492548</v>
          </cell>
          <cell r="AL100">
            <v>781.29311127880442</v>
          </cell>
          <cell r="AM100">
            <v>816.12514787606585</v>
          </cell>
          <cell r="AN100">
            <v>838.57796211206892</v>
          </cell>
          <cell r="AR100" t="str">
            <v>As per POA Costings</v>
          </cell>
          <cell r="AT100">
            <v>1</v>
          </cell>
          <cell r="AV100">
            <v>252</v>
          </cell>
          <cell r="AW100">
            <v>252</v>
          </cell>
          <cell r="AX100">
            <v>0</v>
          </cell>
          <cell r="AZ100">
            <v>355.76745924720001</v>
          </cell>
          <cell r="BA100">
            <v>0</v>
          </cell>
          <cell r="BB100">
            <v>0</v>
          </cell>
          <cell r="BC100">
            <v>39.881532181611121</v>
          </cell>
          <cell r="BD100">
            <v>198.29281807696628</v>
          </cell>
          <cell r="BE100">
            <v>118.71778199079208</v>
          </cell>
          <cell r="BF100">
            <v>712.65959149656953</v>
          </cell>
          <cell r="BG100">
            <v>0</v>
          </cell>
          <cell r="BH100">
            <v>0</v>
          </cell>
          <cell r="BI100">
            <v>0</v>
          </cell>
          <cell r="BJ100">
            <v>0</v>
          </cell>
          <cell r="BK100">
            <v>0</v>
          </cell>
          <cell r="BL100">
            <v>0</v>
          </cell>
          <cell r="BM100">
            <v>712.66</v>
          </cell>
          <cell r="BO100">
            <v>368.22074339068894</v>
          </cell>
          <cell r="BP100">
            <v>0</v>
          </cell>
          <cell r="BQ100">
            <v>0</v>
          </cell>
          <cell r="BR100">
            <v>41.167079111079019</v>
          </cell>
          <cell r="BS100">
            <v>191.14073324686353</v>
          </cell>
          <cell r="BT100">
            <v>136.19325596629392</v>
          </cell>
          <cell r="BU100">
            <v>736.72181171492548</v>
          </cell>
          <cell r="BV100">
            <v>0</v>
          </cell>
          <cell r="BW100">
            <v>0</v>
          </cell>
          <cell r="BX100">
            <v>0</v>
          </cell>
          <cell r="BY100">
            <v>0</v>
          </cell>
          <cell r="BZ100">
            <v>0</v>
          </cell>
          <cell r="CA100">
            <v>0</v>
          </cell>
          <cell r="CB100">
            <v>736.72</v>
          </cell>
          <cell r="CD100">
            <v>381.10994229233654</v>
          </cell>
          <cell r="CE100">
            <v>0</v>
          </cell>
          <cell r="CF100">
            <v>0</v>
          </cell>
          <cell r="CG100">
            <v>42.531869559824763</v>
          </cell>
          <cell r="CH100">
            <v>202.81477269977472</v>
          </cell>
          <cell r="CI100">
            <v>154.83652672686844</v>
          </cell>
          <cell r="CJ100">
            <v>781.29311127880442</v>
          </cell>
          <cell r="CK100">
            <v>0</v>
          </cell>
          <cell r="CL100">
            <v>0</v>
          </cell>
          <cell r="CM100">
            <v>0</v>
          </cell>
          <cell r="CN100">
            <v>0</v>
          </cell>
          <cell r="CO100">
            <v>0</v>
          </cell>
          <cell r="CP100">
            <v>0</v>
          </cell>
          <cell r="CQ100">
            <v>781.29</v>
          </cell>
          <cell r="CS100">
            <v>394.45031471233744</v>
          </cell>
          <cell r="CT100">
            <v>0</v>
          </cell>
          <cell r="CU100">
            <v>0</v>
          </cell>
          <cell r="CV100">
            <v>43.981210090425627</v>
          </cell>
          <cell r="CW100">
            <v>216.61663884069981</v>
          </cell>
          <cell r="CX100">
            <v>161.07698423260297</v>
          </cell>
          <cell r="CY100">
            <v>816.12514787606585</v>
          </cell>
          <cell r="CZ100">
            <v>0</v>
          </cell>
          <cell r="DA100">
            <v>0</v>
          </cell>
          <cell r="DB100">
            <v>0</v>
          </cell>
          <cell r="DC100">
            <v>0</v>
          </cell>
          <cell r="DD100">
            <v>0</v>
          </cell>
          <cell r="DE100">
            <v>0</v>
          </cell>
          <cell r="DF100">
            <v>816.13</v>
          </cell>
          <cell r="DH100">
            <v>408.25765352852801</v>
          </cell>
          <cell r="DI100">
            <v>0</v>
          </cell>
          <cell r="DJ100">
            <v>0</v>
          </cell>
          <cell r="DK100">
            <v>45.275773776313756</v>
          </cell>
          <cell r="DL100">
            <v>214.46228937296365</v>
          </cell>
          <cell r="DM100">
            <v>170.58224543426343</v>
          </cell>
          <cell r="DN100">
            <v>838.5779621120688</v>
          </cell>
          <cell r="DO100">
            <v>0</v>
          </cell>
          <cell r="DP100">
            <v>0</v>
          </cell>
          <cell r="DQ100">
            <v>0</v>
          </cell>
          <cell r="DR100">
            <v>0</v>
          </cell>
          <cell r="DS100">
            <v>0</v>
          </cell>
          <cell r="DT100">
            <v>0</v>
          </cell>
          <cell r="DU100">
            <v>838.58</v>
          </cell>
        </row>
        <row r="101">
          <cell r="B101" t="str">
            <v>OTHER_46</v>
          </cell>
          <cell r="E101" t="str">
            <v>Service Costings</v>
          </cell>
          <cell r="G101" t="str">
            <v>Price Cap</v>
          </cell>
          <cell r="I101" t="str">
            <v>Post Connection Services - Connection Management Services</v>
          </cell>
          <cell r="J101" t="str">
            <v>Connection Management Services</v>
          </cell>
          <cell r="K101" t="str">
            <v>Auditing services – auditing/re-inspection of connection assets after energisation to network - simple</v>
          </cell>
          <cell r="M101" t="str">
            <v>Auditing / re-inspection of connection assets after energisation - real estate development (sub-division)
Number of new, modified or recovered sites (i.e. stations numbers excluding street light pits and conduits)
31-60</v>
          </cell>
          <cell r="N101" t="str">
            <v>SUP</v>
          </cell>
          <cell r="U101">
            <v>200</v>
          </cell>
          <cell r="V101">
            <v>200</v>
          </cell>
          <cell r="W101">
            <v>200</v>
          </cell>
          <cell r="X101">
            <v>200</v>
          </cell>
          <cell r="Y101">
            <v>200</v>
          </cell>
          <cell r="Z101">
            <v>200</v>
          </cell>
          <cell r="AA101">
            <v>200</v>
          </cell>
          <cell r="AJ101">
            <v>852.64629696911004</v>
          </cell>
          <cell r="AK101">
            <v>881.43502473035733</v>
          </cell>
          <cell r="AL101">
            <v>934.76140099428403</v>
          </cell>
          <cell r="AM101">
            <v>976.4354447802931</v>
          </cell>
          <cell r="AN101">
            <v>1003.2986332412253</v>
          </cell>
          <cell r="AR101" t="str">
            <v>As per POA Costings</v>
          </cell>
          <cell r="AT101">
            <v>1</v>
          </cell>
          <cell r="AV101">
            <v>301.5</v>
          </cell>
          <cell r="AW101">
            <v>301.5</v>
          </cell>
          <cell r="AX101">
            <v>0</v>
          </cell>
          <cell r="AZ101">
            <v>425.65035302790005</v>
          </cell>
          <cell r="BA101">
            <v>0</v>
          </cell>
          <cell r="BB101">
            <v>0</v>
          </cell>
          <cell r="BC101">
            <v>47.715404574427595</v>
          </cell>
          <cell r="BD101">
            <v>237.24319305637042</v>
          </cell>
          <cell r="BE101">
            <v>142.03734631041198</v>
          </cell>
          <cell r="BF101">
            <v>852.64629696911004</v>
          </cell>
          <cell r="BG101">
            <v>0</v>
          </cell>
          <cell r="BH101">
            <v>0</v>
          </cell>
          <cell r="BI101">
            <v>0</v>
          </cell>
          <cell r="BJ101">
            <v>0</v>
          </cell>
          <cell r="BK101">
            <v>0</v>
          </cell>
          <cell r="BL101">
            <v>0</v>
          </cell>
          <cell r="BM101">
            <v>852.65</v>
          </cell>
          <cell r="BO101">
            <v>440.5498179852886</v>
          </cell>
          <cell r="BP101">
            <v>0</v>
          </cell>
          <cell r="BQ101">
            <v>0</v>
          </cell>
          <cell r="BR101">
            <v>49.253469650755264</v>
          </cell>
          <cell r="BS101">
            <v>228.68623442035462</v>
          </cell>
          <cell r="BT101">
            <v>162.9455026739588</v>
          </cell>
          <cell r="BU101">
            <v>881.43502473035733</v>
          </cell>
          <cell r="BV101">
            <v>0</v>
          </cell>
          <cell r="BW101">
            <v>0</v>
          </cell>
          <cell r="BX101">
            <v>0</v>
          </cell>
          <cell r="BY101">
            <v>0</v>
          </cell>
          <cell r="BZ101">
            <v>0</v>
          </cell>
          <cell r="CA101">
            <v>0</v>
          </cell>
          <cell r="CB101">
            <v>881.44</v>
          </cell>
          <cell r="CD101">
            <v>455.97082381404556</v>
          </cell>
          <cell r="CE101">
            <v>0</v>
          </cell>
          <cell r="CF101">
            <v>0</v>
          </cell>
          <cell r="CG101">
            <v>50.886343937647489</v>
          </cell>
          <cell r="CH101">
            <v>242.65338876580194</v>
          </cell>
          <cell r="CI101">
            <v>185.25084447678904</v>
          </cell>
          <cell r="CJ101">
            <v>934.76140099428403</v>
          </cell>
          <cell r="CK101">
            <v>0</v>
          </cell>
          <cell r="CL101">
            <v>0</v>
          </cell>
          <cell r="CM101">
            <v>0</v>
          </cell>
          <cell r="CN101">
            <v>0</v>
          </cell>
          <cell r="CO101">
            <v>0</v>
          </cell>
          <cell r="CP101">
            <v>0</v>
          </cell>
          <cell r="CQ101">
            <v>934.76</v>
          </cell>
          <cell r="CS101">
            <v>471.93162653083232</v>
          </cell>
          <cell r="CT101">
            <v>0</v>
          </cell>
          <cell r="CU101">
            <v>0</v>
          </cell>
          <cell r="CV101">
            <v>52.620376358187805</v>
          </cell>
          <cell r="CW101">
            <v>259.16633575583728</v>
          </cell>
          <cell r="CX101">
            <v>192.7171061354357</v>
          </cell>
          <cell r="CY101">
            <v>976.43544478029321</v>
          </cell>
          <cell r="CZ101">
            <v>0</v>
          </cell>
          <cell r="DA101">
            <v>0</v>
          </cell>
          <cell r="DB101">
            <v>0</v>
          </cell>
          <cell r="DC101">
            <v>0</v>
          </cell>
          <cell r="DD101">
            <v>0</v>
          </cell>
          <cell r="DE101">
            <v>0</v>
          </cell>
          <cell r="DF101">
            <v>976.44</v>
          </cell>
          <cell r="DH101">
            <v>488.45112118591749</v>
          </cell>
          <cell r="DI101">
            <v>0</v>
          </cell>
          <cell r="DJ101">
            <v>0</v>
          </cell>
          <cell r="DK101">
            <v>54.169229339518246</v>
          </cell>
          <cell r="DL101">
            <v>256.58881049979578</v>
          </cell>
          <cell r="DM101">
            <v>204.08947221599377</v>
          </cell>
          <cell r="DN101">
            <v>1003.2986332412252</v>
          </cell>
          <cell r="DO101">
            <v>0</v>
          </cell>
          <cell r="DP101">
            <v>0</v>
          </cell>
          <cell r="DQ101">
            <v>0</v>
          </cell>
          <cell r="DR101">
            <v>0</v>
          </cell>
          <cell r="DS101">
            <v>0</v>
          </cell>
          <cell r="DT101">
            <v>0</v>
          </cell>
          <cell r="DU101">
            <v>1003.3</v>
          </cell>
        </row>
        <row r="102">
          <cell r="B102" t="str">
            <v>OTHER_47</v>
          </cell>
          <cell r="E102" t="str">
            <v>Service Costings</v>
          </cell>
          <cell r="G102" t="str">
            <v>Price Cap</v>
          </cell>
          <cell r="I102" t="str">
            <v>Post Connection Services - Connection Management Services</v>
          </cell>
          <cell r="J102" t="str">
            <v>Connection Management Services</v>
          </cell>
          <cell r="K102" t="str">
            <v>Auditing services – auditing/re-inspection of connection assets after energisation to network - simple</v>
          </cell>
          <cell r="M102" t="str">
            <v>Auditing / re-inspection of connection assets after energisation - real estate development (sub-division)
Number of new, modified or recovered sites (i.e. stations numbers excluding street light pits and conduits)
61+</v>
          </cell>
          <cell r="N102" t="str">
            <v>SUP</v>
          </cell>
          <cell r="U102">
            <v>100</v>
          </cell>
          <cell r="V102">
            <v>100</v>
          </cell>
          <cell r="W102">
            <v>100</v>
          </cell>
          <cell r="X102">
            <v>100</v>
          </cell>
          <cell r="Y102">
            <v>100</v>
          </cell>
          <cell r="Z102">
            <v>100</v>
          </cell>
          <cell r="AA102">
            <v>100</v>
          </cell>
          <cell r="AJ102">
            <v>950.21278866209252</v>
          </cell>
          <cell r="AK102">
            <v>982.2957489532339</v>
          </cell>
          <cell r="AL102">
            <v>1041.7241483717394</v>
          </cell>
          <cell r="AM102">
            <v>1088.1668638347542</v>
          </cell>
          <cell r="AN102">
            <v>1118.1039494827583</v>
          </cell>
          <cell r="AR102" t="str">
            <v>As per POA Costings</v>
          </cell>
          <cell r="AT102">
            <v>1</v>
          </cell>
          <cell r="AV102">
            <v>336</v>
          </cell>
          <cell r="AW102">
            <v>336</v>
          </cell>
          <cell r="AX102">
            <v>0</v>
          </cell>
          <cell r="AZ102">
            <v>474.35661232959995</v>
          </cell>
          <cell r="BA102">
            <v>0</v>
          </cell>
          <cell r="BB102">
            <v>0</v>
          </cell>
          <cell r="BC102">
            <v>53.175376242148154</v>
          </cell>
          <cell r="BD102">
            <v>264.39042410262164</v>
          </cell>
          <cell r="BE102">
            <v>158.29037598772274</v>
          </cell>
          <cell r="BF102">
            <v>950.21278866209252</v>
          </cell>
          <cell r="BG102">
            <v>0</v>
          </cell>
          <cell r="BH102">
            <v>0</v>
          </cell>
          <cell r="BI102">
            <v>0</v>
          </cell>
          <cell r="BJ102">
            <v>0</v>
          </cell>
          <cell r="BK102">
            <v>0</v>
          </cell>
          <cell r="BL102">
            <v>0</v>
          </cell>
          <cell r="BM102">
            <v>950.21</v>
          </cell>
          <cell r="BO102">
            <v>490.96099118758519</v>
          </cell>
          <cell r="BP102">
            <v>0</v>
          </cell>
          <cell r="BQ102">
            <v>0</v>
          </cell>
          <cell r="BR102">
            <v>54.889438814772021</v>
          </cell>
          <cell r="BS102">
            <v>254.85431099581803</v>
          </cell>
          <cell r="BT102">
            <v>181.59100795505853</v>
          </cell>
          <cell r="BU102">
            <v>982.2957489532339</v>
          </cell>
          <cell r="BV102">
            <v>0</v>
          </cell>
          <cell r="BW102">
            <v>0</v>
          </cell>
          <cell r="BX102">
            <v>0</v>
          </cell>
          <cell r="BY102">
            <v>0</v>
          </cell>
          <cell r="BZ102">
            <v>0</v>
          </cell>
          <cell r="CA102">
            <v>0</v>
          </cell>
          <cell r="CB102">
            <v>982.3</v>
          </cell>
          <cell r="CD102">
            <v>508.14658972311531</v>
          </cell>
          <cell r="CE102">
            <v>0</v>
          </cell>
          <cell r="CF102">
            <v>0</v>
          </cell>
          <cell r="CG102">
            <v>56.70915941309967</v>
          </cell>
          <cell r="CH102">
            <v>270.41969693303292</v>
          </cell>
          <cell r="CI102">
            <v>206.44870230249123</v>
          </cell>
          <cell r="CJ102">
            <v>1041.7241483717391</v>
          </cell>
          <cell r="CK102">
            <v>0</v>
          </cell>
          <cell r="CL102">
            <v>0</v>
          </cell>
          <cell r="CM102">
            <v>0</v>
          </cell>
          <cell r="CN102">
            <v>0</v>
          </cell>
          <cell r="CO102">
            <v>0</v>
          </cell>
          <cell r="CP102">
            <v>0</v>
          </cell>
          <cell r="CQ102">
            <v>1041.72</v>
          </cell>
          <cell r="CS102">
            <v>525.93375294978318</v>
          </cell>
          <cell r="CT102">
            <v>0</v>
          </cell>
          <cell r="CU102">
            <v>0</v>
          </cell>
          <cell r="CV102">
            <v>58.641613453900824</v>
          </cell>
          <cell r="CW102">
            <v>288.822185120933</v>
          </cell>
          <cell r="CX102">
            <v>214.76931231013725</v>
          </cell>
          <cell r="CY102">
            <v>1088.1668638347542</v>
          </cell>
          <cell r="CZ102">
            <v>0</v>
          </cell>
          <cell r="DA102">
            <v>0</v>
          </cell>
          <cell r="DB102">
            <v>0</v>
          </cell>
          <cell r="DC102">
            <v>0</v>
          </cell>
          <cell r="DD102">
            <v>0</v>
          </cell>
          <cell r="DE102">
            <v>0</v>
          </cell>
          <cell r="DF102">
            <v>1088.17</v>
          </cell>
          <cell r="DH102">
            <v>544.34353803803731</v>
          </cell>
          <cell r="DI102">
            <v>0</v>
          </cell>
          <cell r="DJ102">
            <v>0</v>
          </cell>
          <cell r="DK102">
            <v>60.367698368418338</v>
          </cell>
          <cell r="DL102">
            <v>285.9497191639515</v>
          </cell>
          <cell r="DM102">
            <v>227.44299391235123</v>
          </cell>
          <cell r="DN102">
            <v>1118.1039494827585</v>
          </cell>
          <cell r="DO102">
            <v>0</v>
          </cell>
          <cell r="DP102">
            <v>0</v>
          </cell>
          <cell r="DQ102">
            <v>0</v>
          </cell>
          <cell r="DR102">
            <v>0</v>
          </cell>
          <cell r="DS102">
            <v>0</v>
          </cell>
          <cell r="DT102">
            <v>0</v>
          </cell>
          <cell r="DU102">
            <v>1118.0999999999999</v>
          </cell>
        </row>
        <row r="103">
          <cell r="B103" t="str">
            <v>OTHER_48</v>
          </cell>
          <cell r="E103" t="str">
            <v>Service Costings</v>
          </cell>
          <cell r="G103" t="str">
            <v>Quoted Example Only</v>
          </cell>
          <cell r="I103" t="str">
            <v>Post Connection Services - Connection Management Services</v>
          </cell>
          <cell r="J103" t="str">
            <v>Connection Management Services</v>
          </cell>
          <cell r="K103" t="str">
            <v>Protection and Power Quality Assessment</v>
          </cell>
          <cell r="M103" t="str">
            <v>embedded generation connected to network</v>
          </cell>
          <cell r="U103">
            <v>5</v>
          </cell>
          <cell r="V103">
            <v>5</v>
          </cell>
          <cell r="W103">
            <v>5</v>
          </cell>
          <cell r="X103">
            <v>5</v>
          </cell>
          <cell r="Y103">
            <v>5</v>
          </cell>
          <cell r="Z103">
            <v>5</v>
          </cell>
          <cell r="AA103">
            <v>5</v>
          </cell>
          <cell r="AI103">
            <v>0</v>
          </cell>
          <cell r="AJ103">
            <v>5144.6143225388505</v>
          </cell>
          <cell r="AK103">
            <v>5318.3169489323009</v>
          </cell>
          <cell r="AL103">
            <v>5640.072453027843</v>
          </cell>
          <cell r="AM103">
            <v>5891.5212463923681</v>
          </cell>
          <cell r="AN103">
            <v>6053.6057409787309</v>
          </cell>
          <cell r="AP103">
            <v>0</v>
          </cell>
          <cell r="AR103" t="str">
            <v>As per POA Costings</v>
          </cell>
        </row>
        <row r="104">
          <cell r="B104" t="str">
            <v>OTHER_49</v>
          </cell>
          <cell r="E104" t="str">
            <v>Service Costings</v>
          </cell>
          <cell r="G104" t="str">
            <v>Quoted Example Not Provided</v>
          </cell>
          <cell r="I104" t="str">
            <v>Post Connection Services - Connection Management Services</v>
          </cell>
          <cell r="J104" t="str">
            <v>Connection Management Services</v>
          </cell>
          <cell r="K104" t="str">
            <v>Customer requested works to allow customer or contractor to work close.</v>
          </cell>
          <cell r="M104" t="str">
            <v xml:space="preserve">Customer requested disconnection and reconnection of supply, coverage of LV mains and/or switching to allow customer/contractor to work close.
</v>
          </cell>
          <cell r="U104">
            <v>0</v>
          </cell>
          <cell r="V104">
            <v>0</v>
          </cell>
          <cell r="W104">
            <v>0</v>
          </cell>
          <cell r="X104">
            <v>0</v>
          </cell>
          <cell r="Y104">
            <v>0</v>
          </cell>
          <cell r="Z104">
            <v>0</v>
          </cell>
          <cell r="AA104">
            <v>0</v>
          </cell>
          <cell r="AI104">
            <v>0</v>
          </cell>
          <cell r="AJ104">
            <v>0</v>
          </cell>
          <cell r="AK104">
            <v>0</v>
          </cell>
          <cell r="AL104">
            <v>0</v>
          </cell>
          <cell r="AM104">
            <v>0</v>
          </cell>
          <cell r="AN104">
            <v>0</v>
          </cell>
          <cell r="AP104">
            <v>0</v>
          </cell>
          <cell r="AR104" t="str">
            <v>As per POA Costings</v>
          </cell>
        </row>
        <row r="105">
          <cell r="B105">
            <v>902</v>
          </cell>
          <cell r="C105" t="str">
            <v>MSDNNDB</v>
          </cell>
          <cell r="D105" t="str">
            <v xml:space="preserve">PENQUOTE11-0780-SALE               </v>
          </cell>
          <cell r="E105" t="str">
            <v>Manually updated</v>
          </cell>
          <cell r="F105" t="str">
            <v>Fixed Quoted</v>
          </cell>
          <cell r="G105" t="str">
            <v>Price Cap</v>
          </cell>
          <cell r="H105" t="str">
            <v>Business Hours</v>
          </cell>
          <cell r="I105" t="str">
            <v>Post Connection Services - Connection Management Services</v>
          </cell>
          <cell r="J105" t="str">
            <v>Connection Management Services</v>
          </cell>
          <cell r="K105" t="str">
            <v>Temporary disconnections and reconnections (which may involve a line drop) - Low Voltage</v>
          </cell>
          <cell r="M105" t="str">
            <v>Temporary LV Service Disconnection/Reconnection - no dismantling (business hours)</v>
          </cell>
          <cell r="N105" t="str">
            <v>TSP</v>
          </cell>
          <cell r="S105">
            <v>23</v>
          </cell>
          <cell r="T105">
            <v>27</v>
          </cell>
          <cell r="U105">
            <v>14</v>
          </cell>
          <cell r="V105">
            <v>14</v>
          </cell>
          <cell r="W105">
            <v>14</v>
          </cell>
          <cell r="X105">
            <v>14</v>
          </cell>
          <cell r="Y105">
            <v>14</v>
          </cell>
          <cell r="Z105">
            <v>14</v>
          </cell>
          <cell r="AA105">
            <v>14</v>
          </cell>
          <cell r="AF105">
            <v>174.34</v>
          </cell>
          <cell r="AG105">
            <v>182.08</v>
          </cell>
          <cell r="AH105">
            <v>190.72</v>
          </cell>
          <cell r="AI105">
            <v>190.72</v>
          </cell>
          <cell r="AJ105">
            <v>347.88</v>
          </cell>
          <cell r="AK105">
            <v>359.63</v>
          </cell>
          <cell r="AL105">
            <v>381.38</v>
          </cell>
          <cell r="AM105">
            <v>398.39</v>
          </cell>
          <cell r="AN105">
            <v>409.35</v>
          </cell>
          <cell r="AP105">
            <v>0.82403523489932884</v>
          </cell>
          <cell r="AR105" t="str">
            <v>as per email MAK 01.08.2014
(increase from 90min vs 142min)
Previously called fuse removal
Also see email from MAK 06.08.2014 re this service being a 2 man crew</v>
          </cell>
          <cell r="AT105">
            <v>2</v>
          </cell>
          <cell r="AU105">
            <v>26</v>
          </cell>
          <cell r="AV105">
            <v>45</v>
          </cell>
          <cell r="AW105">
            <v>71</v>
          </cell>
          <cell r="AX105">
            <v>0</v>
          </cell>
          <cell r="AZ105">
            <v>173.66595527709998</v>
          </cell>
          <cell r="BA105">
            <v>0</v>
          </cell>
          <cell r="BB105">
            <v>0</v>
          </cell>
          <cell r="BC105">
            <v>19.46795358656291</v>
          </cell>
          <cell r="BD105">
            <v>96.795563452577284</v>
          </cell>
          <cell r="BE105">
            <v>57.951441262883478</v>
          </cell>
          <cell r="BF105">
            <v>347.88091357912367</v>
          </cell>
          <cell r="BG105">
            <v>0</v>
          </cell>
          <cell r="BH105">
            <v>0</v>
          </cell>
          <cell r="BI105">
            <v>0</v>
          </cell>
          <cell r="BJ105">
            <v>0</v>
          </cell>
          <cell r="BK105">
            <v>0</v>
          </cell>
          <cell r="BL105">
            <v>0</v>
          </cell>
          <cell r="BM105">
            <v>347.88</v>
          </cell>
          <cell r="BO105">
            <v>179.74495837561955</v>
          </cell>
          <cell r="BP105">
            <v>0</v>
          </cell>
          <cell r="BQ105">
            <v>0</v>
          </cell>
          <cell r="BR105">
            <v>20.095486346394264</v>
          </cell>
          <cell r="BS105">
            <v>93.30431204113323</v>
          </cell>
          <cell r="BT105">
            <v>66.481999083706739</v>
          </cell>
          <cell r="BU105">
            <v>359.62675584685377</v>
          </cell>
          <cell r="BV105">
            <v>0</v>
          </cell>
          <cell r="BW105">
            <v>0</v>
          </cell>
          <cell r="BX105">
            <v>0</v>
          </cell>
          <cell r="BY105">
            <v>0</v>
          </cell>
          <cell r="BZ105">
            <v>0</v>
          </cell>
          <cell r="CA105">
            <v>0</v>
          </cell>
          <cell r="CB105">
            <v>359.63</v>
          </cell>
          <cell r="CD105">
            <v>186.03675089859971</v>
          </cell>
          <cell r="CE105">
            <v>0</v>
          </cell>
          <cell r="CF105">
            <v>0</v>
          </cell>
          <cell r="CG105">
            <v>20.761701400283727</v>
          </cell>
          <cell r="CH105">
            <v>99.002931071165648</v>
          </cell>
          <cell r="CI105">
            <v>75.582610570141568</v>
          </cell>
          <cell r="CJ105">
            <v>381.38399394019063</v>
          </cell>
          <cell r="CK105">
            <v>0</v>
          </cell>
          <cell r="CL105">
            <v>0</v>
          </cell>
          <cell r="CM105">
            <v>0</v>
          </cell>
          <cell r="CN105">
            <v>0</v>
          </cell>
          <cell r="CO105">
            <v>0</v>
          </cell>
          <cell r="CP105">
            <v>0</v>
          </cell>
          <cell r="CQ105">
            <v>381.38</v>
          </cell>
          <cell r="CS105">
            <v>192.54878132705426</v>
          </cell>
          <cell r="CT105">
            <v>0</v>
          </cell>
          <cell r="CU105">
            <v>0</v>
          </cell>
          <cell r="CV105">
            <v>21.46918911796655</v>
          </cell>
          <cell r="CW105">
            <v>105.74023715599492</v>
          </cell>
          <cell r="CX105">
            <v>78.628856048558134</v>
          </cell>
          <cell r="CY105">
            <v>398.38706364957386</v>
          </cell>
          <cell r="CZ105">
            <v>0</v>
          </cell>
          <cell r="DA105">
            <v>0</v>
          </cell>
          <cell r="DB105">
            <v>0</v>
          </cell>
          <cell r="DC105">
            <v>0</v>
          </cell>
          <cell r="DD105">
            <v>0</v>
          </cell>
          <cell r="DE105">
            <v>0</v>
          </cell>
          <cell r="DF105">
            <v>398.39</v>
          </cell>
          <cell r="DH105">
            <v>199.28875886862642</v>
          </cell>
          <cell r="DI105">
            <v>0</v>
          </cell>
          <cell r="DJ105">
            <v>0</v>
          </cell>
          <cell r="DK105">
            <v>22.101123358530668</v>
          </cell>
          <cell r="DL105">
            <v>104.68860315015642</v>
          </cell>
          <cell r="DM105">
            <v>83.26879774035217</v>
          </cell>
          <cell r="DN105">
            <v>409.34728311766565</v>
          </cell>
          <cell r="DO105">
            <v>0</v>
          </cell>
          <cell r="DP105">
            <v>0</v>
          </cell>
          <cell r="DQ105">
            <v>0</v>
          </cell>
          <cell r="DR105">
            <v>0</v>
          </cell>
          <cell r="DS105">
            <v>0</v>
          </cell>
          <cell r="DT105">
            <v>0</v>
          </cell>
          <cell r="DU105">
            <v>409.35</v>
          </cell>
        </row>
        <row r="106">
          <cell r="B106">
            <v>904</v>
          </cell>
          <cell r="C106" t="str">
            <v>MSDNPDB</v>
          </cell>
          <cell r="D106" t="str">
            <v xml:space="preserve">PENQUOTE11-0780-SALE               </v>
          </cell>
          <cell r="E106" t="str">
            <v>Manually updated</v>
          </cell>
          <cell r="F106" t="str">
            <v>Fixed Quoted</v>
          </cell>
          <cell r="G106" t="str">
            <v>Price Cap</v>
          </cell>
          <cell r="H106" t="str">
            <v>Business Hours</v>
          </cell>
          <cell r="I106" t="str">
            <v>Post Connection Services - Connection Management Services</v>
          </cell>
          <cell r="J106" t="str">
            <v>Connection Management Services</v>
          </cell>
          <cell r="K106" t="str">
            <v>Temporary disconnections and reconnections (which may involve a line drop) - Low Voltage</v>
          </cell>
          <cell r="M106" t="str">
            <v>Temporary LV Service Disconnection/Reconnection - physical dismantling (business hours)</v>
          </cell>
          <cell r="N106" t="str">
            <v>TSP</v>
          </cell>
          <cell r="S106">
            <v>45</v>
          </cell>
          <cell r="T106">
            <v>64</v>
          </cell>
          <cell r="U106">
            <v>90</v>
          </cell>
          <cell r="V106">
            <v>90</v>
          </cell>
          <cell r="W106">
            <v>90</v>
          </cell>
          <cell r="X106">
            <v>90</v>
          </cell>
          <cell r="Y106">
            <v>90</v>
          </cell>
          <cell r="Z106">
            <v>90</v>
          </cell>
          <cell r="AA106">
            <v>90</v>
          </cell>
          <cell r="AF106">
            <v>348.67</v>
          </cell>
          <cell r="AG106">
            <v>364.15</v>
          </cell>
          <cell r="AH106">
            <v>381.45</v>
          </cell>
          <cell r="AI106">
            <v>381.45</v>
          </cell>
          <cell r="AJ106">
            <v>568.37</v>
          </cell>
          <cell r="AK106">
            <v>587.55999999999995</v>
          </cell>
          <cell r="AL106">
            <v>623.11</v>
          </cell>
          <cell r="AM106">
            <v>650.89</v>
          </cell>
          <cell r="AN106">
            <v>668.79</v>
          </cell>
          <cell r="AP106">
            <v>0.49002490496788575</v>
          </cell>
          <cell r="AR106" t="str">
            <v>as per email MAK 01.08.2014
(increase from 180min vs 232min)
Previously called drop service</v>
          </cell>
          <cell r="AT106">
            <v>2</v>
          </cell>
          <cell r="AU106">
            <v>26</v>
          </cell>
          <cell r="AV106">
            <v>90</v>
          </cell>
          <cell r="AW106">
            <v>116</v>
          </cell>
          <cell r="AX106">
            <v>0</v>
          </cell>
          <cell r="AZ106">
            <v>283.73592693159998</v>
          </cell>
          <cell r="BA106">
            <v>0</v>
          </cell>
          <cell r="BB106">
            <v>0</v>
          </cell>
          <cell r="BC106">
            <v>31.80679740903236</v>
          </cell>
          <cell r="BD106">
            <v>158.14486423237977</v>
          </cell>
          <cell r="BE106">
            <v>94.681227978795548</v>
          </cell>
          <cell r="BF106">
            <v>568.36881655180764</v>
          </cell>
          <cell r="BG106">
            <v>0</v>
          </cell>
          <cell r="BH106">
            <v>0</v>
          </cell>
          <cell r="BI106">
            <v>0</v>
          </cell>
          <cell r="BJ106">
            <v>0</v>
          </cell>
          <cell r="BK106">
            <v>0</v>
          </cell>
          <cell r="BL106">
            <v>0</v>
          </cell>
          <cell r="BM106">
            <v>568.37</v>
          </cell>
          <cell r="BO106">
            <v>293.66781931791365</v>
          </cell>
          <cell r="BP106">
            <v>0</v>
          </cell>
          <cell r="BQ106">
            <v>0</v>
          </cell>
          <cell r="BR106">
            <v>32.832062199742744</v>
          </cell>
          <cell r="BS106">
            <v>152.44084784185148</v>
          </cell>
          <cell r="BT106">
            <v>108.61847737619694</v>
          </cell>
          <cell r="BU106">
            <v>587.55920673570472</v>
          </cell>
          <cell r="BV106">
            <v>0</v>
          </cell>
          <cell r="BW106">
            <v>0</v>
          </cell>
          <cell r="BX106">
            <v>0</v>
          </cell>
          <cell r="BY106">
            <v>0</v>
          </cell>
          <cell r="BZ106">
            <v>0</v>
          </cell>
          <cell r="CA106">
            <v>0</v>
          </cell>
          <cell r="CB106">
            <v>587.55999999999995</v>
          </cell>
          <cell r="CD106">
            <v>303.94736766531787</v>
          </cell>
          <cell r="CE106">
            <v>0</v>
          </cell>
          <cell r="CF106">
            <v>0</v>
          </cell>
          <cell r="CG106">
            <v>33.920526231449479</v>
          </cell>
          <cell r="CH106">
            <v>161.75126766556644</v>
          </cell>
          <cell r="CI106">
            <v>123.48708205825947</v>
          </cell>
          <cell r="CJ106">
            <v>623.1062436205932</v>
          </cell>
          <cell r="CK106">
            <v>0</v>
          </cell>
          <cell r="CL106">
            <v>0</v>
          </cell>
          <cell r="CM106">
            <v>0</v>
          </cell>
          <cell r="CN106">
            <v>0</v>
          </cell>
          <cell r="CO106">
            <v>0</v>
          </cell>
          <cell r="CP106">
            <v>0</v>
          </cell>
          <cell r="CQ106">
            <v>623.11</v>
          </cell>
          <cell r="CS106">
            <v>314.58674132307459</v>
          </cell>
          <cell r="CT106">
            <v>0</v>
          </cell>
          <cell r="CU106">
            <v>0</v>
          </cell>
          <cell r="CV106">
            <v>35.076421657522815</v>
          </cell>
          <cell r="CW106">
            <v>172.7586973252875</v>
          </cell>
          <cell r="CX106">
            <v>128.46404650186963</v>
          </cell>
          <cell r="CY106">
            <v>650.88590680775451</v>
          </cell>
          <cell r="CZ106">
            <v>0</v>
          </cell>
          <cell r="DA106">
            <v>0</v>
          </cell>
          <cell r="DB106">
            <v>0</v>
          </cell>
          <cell r="DC106">
            <v>0</v>
          </cell>
          <cell r="DD106">
            <v>0</v>
          </cell>
          <cell r="DE106">
            <v>0</v>
          </cell>
          <cell r="DF106">
            <v>650.89</v>
          </cell>
          <cell r="DH106">
            <v>325.59853561634742</v>
          </cell>
          <cell r="DI106">
            <v>0</v>
          </cell>
          <cell r="DJ106">
            <v>0</v>
          </cell>
          <cell r="DK106">
            <v>36.108877599852931</v>
          </cell>
          <cell r="DL106">
            <v>171.04053472419926</v>
          </cell>
          <cell r="DM106">
            <v>136.04479630818102</v>
          </cell>
          <cell r="DN106">
            <v>668.79274424858068</v>
          </cell>
          <cell r="DO106">
            <v>0</v>
          </cell>
          <cell r="DP106">
            <v>0</v>
          </cell>
          <cell r="DQ106">
            <v>0</v>
          </cell>
          <cell r="DR106">
            <v>0</v>
          </cell>
          <cell r="DS106">
            <v>0</v>
          </cell>
          <cell r="DT106">
            <v>0</v>
          </cell>
          <cell r="DU106">
            <v>668.79</v>
          </cell>
        </row>
        <row r="107">
          <cell r="B107">
            <v>908</v>
          </cell>
          <cell r="C107" t="str">
            <v>MSDNNDA</v>
          </cell>
          <cell r="D107" t="str">
            <v xml:space="preserve">PENQUOTE11-0780-SALE               </v>
          </cell>
          <cell r="E107" t="str">
            <v>Manually updated</v>
          </cell>
          <cell r="F107" t="str">
            <v>Fixed Quoted</v>
          </cell>
          <cell r="G107" t="str">
            <v>Price Cap</v>
          </cell>
          <cell r="H107" t="str">
            <v>After Hours</v>
          </cell>
          <cell r="I107" t="str">
            <v>Post Connection Services - Connection Management Services</v>
          </cell>
          <cell r="J107" t="str">
            <v>Connection Management Services</v>
          </cell>
          <cell r="K107" t="str">
            <v>Temporary disconnections and reconnections (which may involve a line drop) - Low Voltage</v>
          </cell>
          <cell r="M107" t="str">
            <v>Temporary LV Service Disconnection/Reconnection - no dismantling (after hours)</v>
          </cell>
          <cell r="N107" t="str">
            <v>TSP</v>
          </cell>
          <cell r="O107" t="str">
            <v>YES</v>
          </cell>
          <cell r="S107">
            <v>1</v>
          </cell>
          <cell r="T107">
            <v>2</v>
          </cell>
          <cell r="U107">
            <v>0</v>
          </cell>
          <cell r="V107">
            <v>0</v>
          </cell>
          <cell r="W107">
            <v>0</v>
          </cell>
          <cell r="X107">
            <v>0</v>
          </cell>
          <cell r="Y107">
            <v>0</v>
          </cell>
          <cell r="Z107">
            <v>0</v>
          </cell>
          <cell r="AA107">
            <v>0</v>
          </cell>
          <cell r="AF107">
            <v>272.06</v>
          </cell>
          <cell r="AG107">
            <v>284.14</v>
          </cell>
          <cell r="AH107">
            <v>297.64</v>
          </cell>
          <cell r="AI107">
            <v>297.64</v>
          </cell>
          <cell r="AJ107">
            <v>496.44</v>
          </cell>
          <cell r="AK107">
            <v>513.20000000000005</v>
          </cell>
          <cell r="AL107">
            <v>544.25</v>
          </cell>
          <cell r="AM107">
            <v>568.52</v>
          </cell>
          <cell r="AN107">
            <v>584.16</v>
          </cell>
          <cell r="AP107">
            <v>0.66792097836312325</v>
          </cell>
          <cell r="AR107" t="str">
            <v>as per email MAK 01.08.2014
(increase from 90min vs 142min)
Previously called fuse removal
Also see email from MAK 06.08.2014 re this service being a 2 man crew</v>
          </cell>
          <cell r="AT107">
            <v>2</v>
          </cell>
          <cell r="AU107">
            <v>26</v>
          </cell>
          <cell r="AV107">
            <v>45</v>
          </cell>
          <cell r="AW107">
            <v>71</v>
          </cell>
          <cell r="AX107">
            <v>0</v>
          </cell>
          <cell r="AZ107">
            <v>247.8289177459333</v>
          </cell>
          <cell r="BA107">
            <v>0</v>
          </cell>
          <cell r="BB107">
            <v>0</v>
          </cell>
          <cell r="BC107">
            <v>27.781621679319123</v>
          </cell>
          <cell r="BD107">
            <v>138.13150478908662</v>
          </cell>
          <cell r="BE107">
            <v>82.699242618286789</v>
          </cell>
          <cell r="BF107">
            <v>496.44128683262579</v>
          </cell>
          <cell r="BG107">
            <v>0</v>
          </cell>
          <cell r="BH107">
            <v>0</v>
          </cell>
          <cell r="BI107">
            <v>0</v>
          </cell>
          <cell r="BJ107">
            <v>0</v>
          </cell>
          <cell r="BK107">
            <v>0</v>
          </cell>
          <cell r="BL107">
            <v>0</v>
          </cell>
          <cell r="BM107">
            <v>496.44</v>
          </cell>
          <cell r="BO107">
            <v>256.50392118271191</v>
          </cell>
          <cell r="BP107">
            <v>0</v>
          </cell>
          <cell r="BQ107">
            <v>0</v>
          </cell>
          <cell r="BR107">
            <v>28.677138388227192</v>
          </cell>
          <cell r="BS107">
            <v>133.14933624893391</v>
          </cell>
          <cell r="BT107">
            <v>94.872721923027129</v>
          </cell>
          <cell r="BU107">
            <v>513.20311774290019</v>
          </cell>
          <cell r="BV107">
            <v>0</v>
          </cell>
          <cell r="BW107">
            <v>0</v>
          </cell>
          <cell r="BX107">
            <v>0</v>
          </cell>
          <cell r="BY107">
            <v>0</v>
          </cell>
          <cell r="BZ107">
            <v>0</v>
          </cell>
          <cell r="CA107">
            <v>0</v>
          </cell>
          <cell r="CB107">
            <v>513.20000000000005</v>
          </cell>
          <cell r="CD107">
            <v>265.48258443979148</v>
          </cell>
          <cell r="CE107">
            <v>0</v>
          </cell>
          <cell r="CF107">
            <v>0</v>
          </cell>
          <cell r="CG107">
            <v>29.627856423480729</v>
          </cell>
          <cell r="CH107">
            <v>141.28151497449866</v>
          </cell>
          <cell r="CI107">
            <v>107.85969275395746</v>
          </cell>
          <cell r="CJ107">
            <v>544.25164859172833</v>
          </cell>
          <cell r="CK107">
            <v>0</v>
          </cell>
          <cell r="CL107">
            <v>0</v>
          </cell>
          <cell r="CM107">
            <v>0</v>
          </cell>
          <cell r="CN107">
            <v>0</v>
          </cell>
          <cell r="CO107">
            <v>0</v>
          </cell>
          <cell r="CP107">
            <v>0</v>
          </cell>
          <cell r="CQ107">
            <v>544.25</v>
          </cell>
          <cell r="CS107">
            <v>274.7755368255219</v>
          </cell>
          <cell r="CT107">
            <v>0</v>
          </cell>
          <cell r="CU107">
            <v>0</v>
          </cell>
          <cell r="CV107">
            <v>30.637472356045691</v>
          </cell>
          <cell r="CW107">
            <v>150.89594557986496</v>
          </cell>
          <cell r="CX107">
            <v>112.20681835436564</v>
          </cell>
          <cell r="CY107">
            <v>568.5157731157982</v>
          </cell>
          <cell r="CZ107">
            <v>0</v>
          </cell>
          <cell r="DA107">
            <v>0</v>
          </cell>
          <cell r="DB107">
            <v>0</v>
          </cell>
          <cell r="DC107">
            <v>0</v>
          </cell>
          <cell r="DD107">
            <v>0</v>
          </cell>
          <cell r="DE107">
            <v>0</v>
          </cell>
          <cell r="DF107">
            <v>568.52</v>
          </cell>
          <cell r="DH107">
            <v>284.39377971656239</v>
          </cell>
          <cell r="DI107">
            <v>0</v>
          </cell>
          <cell r="DJ107">
            <v>0</v>
          </cell>
          <cell r="DK107">
            <v>31.53927017056677</v>
          </cell>
          <cell r="DL107">
            <v>149.39521783437266</v>
          </cell>
          <cell r="DM107">
            <v>118.8282181908895</v>
          </cell>
          <cell r="DN107">
            <v>584.1564859123913</v>
          </cell>
          <cell r="DO107">
            <v>0</v>
          </cell>
          <cell r="DP107">
            <v>0</v>
          </cell>
          <cell r="DQ107">
            <v>0</v>
          </cell>
          <cell r="DR107">
            <v>0</v>
          </cell>
          <cell r="DS107">
            <v>0</v>
          </cell>
          <cell r="DT107">
            <v>0</v>
          </cell>
          <cell r="DU107">
            <v>584.16</v>
          </cell>
        </row>
        <row r="108">
          <cell r="B108">
            <v>910</v>
          </cell>
          <cell r="C108" t="str">
            <v>MSDNPDA</v>
          </cell>
          <cell r="D108" t="str">
            <v xml:space="preserve">PENQUOTE11-0780-SALE               </v>
          </cell>
          <cell r="E108" t="str">
            <v>Manually updated</v>
          </cell>
          <cell r="F108" t="str">
            <v>Fixed Quoted</v>
          </cell>
          <cell r="G108" t="str">
            <v>Price Cap</v>
          </cell>
          <cell r="H108" t="str">
            <v>After Hours</v>
          </cell>
          <cell r="I108" t="str">
            <v>Post Connection Services - Connection Management Services</v>
          </cell>
          <cell r="J108" t="str">
            <v>Connection Management Services</v>
          </cell>
          <cell r="K108" t="str">
            <v>Temporary disconnections and reconnections (which may involve a line drop) - Low Voltage</v>
          </cell>
          <cell r="M108" t="str">
            <v>Temporary LV Service Disconnection/Reconnection - physical dismantling (after hours)</v>
          </cell>
          <cell r="N108" t="str">
            <v>TSP</v>
          </cell>
          <cell r="O108" t="str">
            <v>YES</v>
          </cell>
          <cell r="S108">
            <v>2</v>
          </cell>
          <cell r="T108">
            <v>0</v>
          </cell>
          <cell r="U108">
            <v>1</v>
          </cell>
          <cell r="V108">
            <v>1</v>
          </cell>
          <cell r="W108">
            <v>1</v>
          </cell>
          <cell r="X108">
            <v>1</v>
          </cell>
          <cell r="Y108">
            <v>1</v>
          </cell>
          <cell r="Z108">
            <v>1</v>
          </cell>
          <cell r="AA108">
            <v>1</v>
          </cell>
          <cell r="AF108">
            <v>544.13</v>
          </cell>
          <cell r="AG108">
            <v>568.29</v>
          </cell>
          <cell r="AH108">
            <v>595.27</v>
          </cell>
          <cell r="AI108">
            <v>595.27</v>
          </cell>
          <cell r="AJ108">
            <v>811.09</v>
          </cell>
          <cell r="AK108">
            <v>838.47</v>
          </cell>
          <cell r="AL108">
            <v>889.2</v>
          </cell>
          <cell r="AM108">
            <v>928.84</v>
          </cell>
          <cell r="AN108">
            <v>954.4</v>
          </cell>
          <cell r="AP108">
            <v>0.36255816688225523</v>
          </cell>
          <cell r="AR108" t="str">
            <v>as per email MAK 01.08.2014
(increase from 180min vs 232min)
Previously called drop service</v>
          </cell>
          <cell r="AT108">
            <v>2</v>
          </cell>
          <cell r="AU108">
            <v>26</v>
          </cell>
          <cell r="AV108">
            <v>90</v>
          </cell>
          <cell r="AW108">
            <v>116</v>
          </cell>
          <cell r="AX108">
            <v>0</v>
          </cell>
          <cell r="AZ108">
            <v>404.90358392293325</v>
          </cell>
          <cell r="BA108">
            <v>0</v>
          </cell>
          <cell r="BB108">
            <v>0</v>
          </cell>
          <cell r="BC108">
            <v>45.389691757760822</v>
          </cell>
          <cell r="BD108">
            <v>225.67964162724013</v>
          </cell>
          <cell r="BE108">
            <v>135.11425554536996</v>
          </cell>
          <cell r="BF108">
            <v>811.0871728533042</v>
          </cell>
          <cell r="BG108">
            <v>0</v>
          </cell>
          <cell r="BH108">
            <v>0</v>
          </cell>
          <cell r="BI108">
            <v>0</v>
          </cell>
          <cell r="BJ108">
            <v>0</v>
          </cell>
          <cell r="BK108">
            <v>0</v>
          </cell>
          <cell r="BL108">
            <v>0</v>
          </cell>
          <cell r="BM108">
            <v>811.09</v>
          </cell>
          <cell r="BO108">
            <v>419.07682897457153</v>
          </cell>
          <cell r="BP108">
            <v>0</v>
          </cell>
          <cell r="BQ108">
            <v>0</v>
          </cell>
          <cell r="BR108">
            <v>46.852789479357092</v>
          </cell>
          <cell r="BS108">
            <v>217.53976063206099</v>
          </cell>
          <cell r="BT108">
            <v>155.00332032494572</v>
          </cell>
          <cell r="BU108">
            <v>838.47269941093532</v>
          </cell>
          <cell r="BV108">
            <v>0</v>
          </cell>
          <cell r="BW108">
            <v>0</v>
          </cell>
          <cell r="BX108">
            <v>0</v>
          </cell>
          <cell r="BY108">
            <v>0</v>
          </cell>
          <cell r="BZ108">
            <v>0</v>
          </cell>
          <cell r="CA108">
            <v>0</v>
          </cell>
          <cell r="CB108">
            <v>838.47</v>
          </cell>
          <cell r="CD108">
            <v>433.74619429599733</v>
          </cell>
          <cell r="CE108">
            <v>0</v>
          </cell>
          <cell r="CF108">
            <v>0</v>
          </cell>
          <cell r="CG108">
            <v>48.406075283433303</v>
          </cell>
          <cell r="CH108">
            <v>230.8261371414344</v>
          </cell>
          <cell r="CI108">
            <v>176.22146985153614</v>
          </cell>
          <cell r="CJ108">
            <v>889.19987657240108</v>
          </cell>
          <cell r="CK108">
            <v>0</v>
          </cell>
          <cell r="CL108">
            <v>0</v>
          </cell>
          <cell r="CM108">
            <v>0</v>
          </cell>
          <cell r="CN108">
            <v>0</v>
          </cell>
          <cell r="CO108">
            <v>0</v>
          </cell>
          <cell r="CP108">
            <v>0</v>
          </cell>
          <cell r="CQ108">
            <v>889.2</v>
          </cell>
          <cell r="CS108">
            <v>448.92904608113435</v>
          </cell>
          <cell r="CT108">
            <v>0</v>
          </cell>
          <cell r="CU108">
            <v>0</v>
          </cell>
          <cell r="CV108">
            <v>50.05558863804648</v>
          </cell>
          <cell r="CW108">
            <v>246.53422094738502</v>
          </cell>
          <cell r="CX108">
            <v>183.32381590290723</v>
          </cell>
          <cell r="CY108">
            <v>928.84267156947305</v>
          </cell>
          <cell r="CZ108">
            <v>0</v>
          </cell>
          <cell r="DA108">
            <v>0</v>
          </cell>
          <cell r="DB108">
            <v>0</v>
          </cell>
          <cell r="DC108">
            <v>0</v>
          </cell>
          <cell r="DD108">
            <v>0</v>
          </cell>
          <cell r="DE108">
            <v>0</v>
          </cell>
          <cell r="DF108">
            <v>928.84</v>
          </cell>
          <cell r="DH108">
            <v>464.64335841015827</v>
          </cell>
          <cell r="DI108">
            <v>0</v>
          </cell>
          <cell r="DJ108">
            <v>0</v>
          </cell>
          <cell r="DK108">
            <v>51.528948447686552</v>
          </cell>
          <cell r="DL108">
            <v>244.08232772939755</v>
          </cell>
          <cell r="DM108">
            <v>194.14187760765046</v>
          </cell>
          <cell r="DN108">
            <v>954.39651219489281</v>
          </cell>
          <cell r="DO108">
            <v>0</v>
          </cell>
          <cell r="DP108">
            <v>0</v>
          </cell>
          <cell r="DQ108">
            <v>0</v>
          </cell>
          <cell r="DR108">
            <v>0</v>
          </cell>
          <cell r="DS108">
            <v>0</v>
          </cell>
          <cell r="DT108">
            <v>0</v>
          </cell>
          <cell r="DU108">
            <v>954.4</v>
          </cell>
        </row>
        <row r="109">
          <cell r="B109">
            <v>914</v>
          </cell>
          <cell r="C109" t="str">
            <v>MSDNNDT</v>
          </cell>
          <cell r="E109" t="str">
            <v>Manually updated</v>
          </cell>
          <cell r="F109" t="str">
            <v>Fixed Quoted</v>
          </cell>
          <cell r="G109" t="str">
            <v>Price Cap</v>
          </cell>
          <cell r="H109" t="str">
            <v>Anytime</v>
          </cell>
          <cell r="I109" t="str">
            <v>Post Connection Services - Connection Management Services</v>
          </cell>
          <cell r="J109" t="str">
            <v>Connection Management Services</v>
          </cell>
          <cell r="K109" t="str">
            <v>Temporary disconnections and reconnections (which may involve a line drop) - Low Voltage</v>
          </cell>
          <cell r="M109" t="str">
            <v>Temporary LV Service Disconnection/Reconnection - no dismantling (anytime)</v>
          </cell>
          <cell r="N109" t="str">
            <v>TSP</v>
          </cell>
          <cell r="O109" t="str">
            <v>YES</v>
          </cell>
          <cell r="S109">
            <v>0</v>
          </cell>
          <cell r="T109">
            <v>0</v>
          </cell>
          <cell r="U109">
            <v>0</v>
          </cell>
          <cell r="V109">
            <v>0</v>
          </cell>
          <cell r="W109">
            <v>0</v>
          </cell>
          <cell r="X109">
            <v>0</v>
          </cell>
          <cell r="Y109">
            <v>0</v>
          </cell>
          <cell r="Z109">
            <v>0</v>
          </cell>
          <cell r="AA109">
            <v>0</v>
          </cell>
          <cell r="AG109">
            <v>284.14</v>
          </cell>
          <cell r="AH109">
            <v>297.64</v>
          </cell>
          <cell r="AI109">
            <v>297.64</v>
          </cell>
          <cell r="AJ109">
            <v>496.44</v>
          </cell>
          <cell r="AK109">
            <v>513.20000000000005</v>
          </cell>
          <cell r="AL109">
            <v>544.25</v>
          </cell>
          <cell r="AM109">
            <v>568.52</v>
          </cell>
          <cell r="AN109">
            <v>584.16</v>
          </cell>
          <cell r="AP109">
            <v>0.66792097836312325</v>
          </cell>
          <cell r="AR109" t="str">
            <v>as per email MAK 01.08.2014
(increase from 90min vs 142min)
Previously called fuse removal
Also see email from MAK 06.08.2014 re this service being a 2 man crew</v>
          </cell>
          <cell r="AT109">
            <v>2</v>
          </cell>
          <cell r="AU109">
            <v>26</v>
          </cell>
          <cell r="AV109">
            <v>45</v>
          </cell>
          <cell r="AW109">
            <v>71</v>
          </cell>
          <cell r="AX109">
            <v>0</v>
          </cell>
          <cell r="AZ109">
            <v>247.8289177459333</v>
          </cell>
          <cell r="BA109">
            <v>0</v>
          </cell>
          <cell r="BB109">
            <v>0</v>
          </cell>
          <cell r="BC109">
            <v>27.781621679319123</v>
          </cell>
          <cell r="BD109">
            <v>138.13150478908662</v>
          </cell>
          <cell r="BE109">
            <v>82.699242618286789</v>
          </cell>
          <cell r="BF109">
            <v>496.44128683262579</v>
          </cell>
          <cell r="BG109">
            <v>0</v>
          </cell>
          <cell r="BH109">
            <v>0</v>
          </cell>
          <cell r="BI109">
            <v>0</v>
          </cell>
          <cell r="BJ109">
            <v>0</v>
          </cell>
          <cell r="BK109">
            <v>0</v>
          </cell>
          <cell r="BL109">
            <v>0</v>
          </cell>
          <cell r="BM109">
            <v>496.44</v>
          </cell>
          <cell r="BO109">
            <v>256.50392118271191</v>
          </cell>
          <cell r="BP109">
            <v>0</v>
          </cell>
          <cell r="BQ109">
            <v>0</v>
          </cell>
          <cell r="BR109">
            <v>28.677138388227192</v>
          </cell>
          <cell r="BS109">
            <v>133.14933624893391</v>
          </cell>
          <cell r="BT109">
            <v>94.872721923027129</v>
          </cell>
          <cell r="BU109">
            <v>513.20311774290019</v>
          </cell>
          <cell r="BV109">
            <v>0</v>
          </cell>
          <cell r="BW109">
            <v>0</v>
          </cell>
          <cell r="BX109">
            <v>0</v>
          </cell>
          <cell r="BY109">
            <v>0</v>
          </cell>
          <cell r="BZ109">
            <v>0</v>
          </cell>
          <cell r="CA109">
            <v>0</v>
          </cell>
          <cell r="CB109">
            <v>513.20000000000005</v>
          </cell>
          <cell r="CD109">
            <v>265.48258443979148</v>
          </cell>
          <cell r="CE109">
            <v>0</v>
          </cell>
          <cell r="CF109">
            <v>0</v>
          </cell>
          <cell r="CG109">
            <v>29.627856423480729</v>
          </cell>
          <cell r="CH109">
            <v>141.28151497449866</v>
          </cell>
          <cell r="CI109">
            <v>107.85969275395746</v>
          </cell>
          <cell r="CJ109">
            <v>544.25164859172833</v>
          </cell>
          <cell r="CK109">
            <v>0</v>
          </cell>
          <cell r="CL109">
            <v>0</v>
          </cell>
          <cell r="CM109">
            <v>0</v>
          </cell>
          <cell r="CN109">
            <v>0</v>
          </cell>
          <cell r="CO109">
            <v>0</v>
          </cell>
          <cell r="CP109">
            <v>0</v>
          </cell>
          <cell r="CQ109">
            <v>544.25</v>
          </cell>
          <cell r="CS109">
            <v>274.7755368255219</v>
          </cell>
          <cell r="CT109">
            <v>0</v>
          </cell>
          <cell r="CU109">
            <v>0</v>
          </cell>
          <cell r="CV109">
            <v>30.637472356045691</v>
          </cell>
          <cell r="CW109">
            <v>150.89594557986496</v>
          </cell>
          <cell r="CX109">
            <v>112.20681835436564</v>
          </cell>
          <cell r="CY109">
            <v>568.5157731157982</v>
          </cell>
          <cell r="CZ109">
            <v>0</v>
          </cell>
          <cell r="DA109">
            <v>0</v>
          </cell>
          <cell r="DB109">
            <v>0</v>
          </cell>
          <cell r="DC109">
            <v>0</v>
          </cell>
          <cell r="DD109">
            <v>0</v>
          </cell>
          <cell r="DE109">
            <v>0</v>
          </cell>
          <cell r="DF109">
            <v>568.52</v>
          </cell>
          <cell r="DH109">
            <v>284.39377971656239</v>
          </cell>
          <cell r="DI109">
            <v>0</v>
          </cell>
          <cell r="DJ109">
            <v>0</v>
          </cell>
          <cell r="DK109">
            <v>31.53927017056677</v>
          </cell>
          <cell r="DL109">
            <v>149.39521783437266</v>
          </cell>
          <cell r="DM109">
            <v>118.8282181908895</v>
          </cell>
          <cell r="DN109">
            <v>584.1564859123913</v>
          </cell>
          <cell r="DO109">
            <v>0</v>
          </cell>
          <cell r="DP109">
            <v>0</v>
          </cell>
          <cell r="DQ109">
            <v>0</v>
          </cell>
          <cell r="DR109">
            <v>0</v>
          </cell>
          <cell r="DS109">
            <v>0</v>
          </cell>
          <cell r="DT109">
            <v>0</v>
          </cell>
          <cell r="DU109">
            <v>584.16</v>
          </cell>
        </row>
        <row r="110">
          <cell r="B110">
            <v>915</v>
          </cell>
          <cell r="C110" t="str">
            <v>MSDNPDT</v>
          </cell>
          <cell r="E110" t="str">
            <v>Manually updated</v>
          </cell>
          <cell r="F110" t="str">
            <v>Fixed Quoted</v>
          </cell>
          <cell r="G110" t="str">
            <v>Price Cap</v>
          </cell>
          <cell r="H110" t="str">
            <v>Anytime</v>
          </cell>
          <cell r="I110" t="str">
            <v>Post Connection Services - Connection Management Services</v>
          </cell>
          <cell r="J110" t="str">
            <v>Connection Management Services</v>
          </cell>
          <cell r="K110" t="str">
            <v>Temporary disconnections and reconnections (which may involve a line drop) - Low Voltage</v>
          </cell>
          <cell r="M110" t="str">
            <v>Temporary LV Service Disconnection/Reconnection - physical dismantling (anytime)</v>
          </cell>
          <cell r="N110" t="str">
            <v>TSP</v>
          </cell>
          <cell r="O110" t="str">
            <v>YES</v>
          </cell>
          <cell r="S110">
            <v>0</v>
          </cell>
          <cell r="T110">
            <v>0</v>
          </cell>
          <cell r="U110">
            <v>0</v>
          </cell>
          <cell r="V110">
            <v>0</v>
          </cell>
          <cell r="W110">
            <v>0</v>
          </cell>
          <cell r="X110">
            <v>0</v>
          </cell>
          <cell r="Y110">
            <v>0</v>
          </cell>
          <cell r="Z110">
            <v>0</v>
          </cell>
          <cell r="AA110">
            <v>0</v>
          </cell>
          <cell r="AG110">
            <v>568.29</v>
          </cell>
          <cell r="AH110">
            <v>595.27</v>
          </cell>
          <cell r="AI110">
            <v>595.27</v>
          </cell>
          <cell r="AJ110">
            <v>811.09</v>
          </cell>
          <cell r="AK110">
            <v>838.47</v>
          </cell>
          <cell r="AL110">
            <v>889.2</v>
          </cell>
          <cell r="AM110">
            <v>928.84</v>
          </cell>
          <cell r="AN110">
            <v>954.4</v>
          </cell>
          <cell r="AP110">
            <v>0.36255816688225523</v>
          </cell>
          <cell r="AR110" t="str">
            <v>as per email MAK 01.08.2014
(increase from 180min vs 232min)
Previously called drop service</v>
          </cell>
          <cell r="AT110">
            <v>2</v>
          </cell>
          <cell r="AU110">
            <v>26</v>
          </cell>
          <cell r="AV110">
            <v>90</v>
          </cell>
          <cell r="AW110">
            <v>116</v>
          </cell>
          <cell r="AX110">
            <v>0</v>
          </cell>
          <cell r="AZ110">
            <v>404.90358392293325</v>
          </cell>
          <cell r="BA110">
            <v>0</v>
          </cell>
          <cell r="BB110">
            <v>0</v>
          </cell>
          <cell r="BC110">
            <v>45.389691757760822</v>
          </cell>
          <cell r="BD110">
            <v>225.67964162724013</v>
          </cell>
          <cell r="BE110">
            <v>135.11425554536996</v>
          </cell>
          <cell r="BF110">
            <v>811.0871728533042</v>
          </cell>
          <cell r="BG110">
            <v>0</v>
          </cell>
          <cell r="BH110">
            <v>0</v>
          </cell>
          <cell r="BI110">
            <v>0</v>
          </cell>
          <cell r="BJ110">
            <v>0</v>
          </cell>
          <cell r="BK110">
            <v>0</v>
          </cell>
          <cell r="BL110">
            <v>0</v>
          </cell>
          <cell r="BM110">
            <v>811.09</v>
          </cell>
          <cell r="BO110">
            <v>419.07682897457153</v>
          </cell>
          <cell r="BP110">
            <v>0</v>
          </cell>
          <cell r="BQ110">
            <v>0</v>
          </cell>
          <cell r="BR110">
            <v>46.852789479357092</v>
          </cell>
          <cell r="BS110">
            <v>217.53976063206099</v>
          </cell>
          <cell r="BT110">
            <v>155.00332032494572</v>
          </cell>
          <cell r="BU110">
            <v>838.47269941093532</v>
          </cell>
          <cell r="BV110">
            <v>0</v>
          </cell>
          <cell r="BW110">
            <v>0</v>
          </cell>
          <cell r="BX110">
            <v>0</v>
          </cell>
          <cell r="BY110">
            <v>0</v>
          </cell>
          <cell r="BZ110">
            <v>0</v>
          </cell>
          <cell r="CA110">
            <v>0</v>
          </cell>
          <cell r="CB110">
            <v>838.47</v>
          </cell>
          <cell r="CD110">
            <v>433.74619429599733</v>
          </cell>
          <cell r="CE110">
            <v>0</v>
          </cell>
          <cell r="CF110">
            <v>0</v>
          </cell>
          <cell r="CG110">
            <v>48.406075283433303</v>
          </cell>
          <cell r="CH110">
            <v>230.8261371414344</v>
          </cell>
          <cell r="CI110">
            <v>176.22146985153614</v>
          </cell>
          <cell r="CJ110">
            <v>889.19987657240108</v>
          </cell>
          <cell r="CK110">
            <v>0</v>
          </cell>
          <cell r="CL110">
            <v>0</v>
          </cell>
          <cell r="CM110">
            <v>0</v>
          </cell>
          <cell r="CN110">
            <v>0</v>
          </cell>
          <cell r="CO110">
            <v>0</v>
          </cell>
          <cell r="CP110">
            <v>0</v>
          </cell>
          <cell r="CQ110">
            <v>889.2</v>
          </cell>
          <cell r="CS110">
            <v>448.92904608113435</v>
          </cell>
          <cell r="CT110">
            <v>0</v>
          </cell>
          <cell r="CU110">
            <v>0</v>
          </cell>
          <cell r="CV110">
            <v>50.05558863804648</v>
          </cell>
          <cell r="CW110">
            <v>246.53422094738502</v>
          </cell>
          <cell r="CX110">
            <v>183.32381590290723</v>
          </cell>
          <cell r="CY110">
            <v>928.84267156947305</v>
          </cell>
          <cell r="CZ110">
            <v>0</v>
          </cell>
          <cell r="DA110">
            <v>0</v>
          </cell>
          <cell r="DB110">
            <v>0</v>
          </cell>
          <cell r="DC110">
            <v>0</v>
          </cell>
          <cell r="DD110">
            <v>0</v>
          </cell>
          <cell r="DE110">
            <v>0</v>
          </cell>
          <cell r="DF110">
            <v>928.84</v>
          </cell>
          <cell r="DH110">
            <v>464.64335841015827</v>
          </cell>
          <cell r="DI110">
            <v>0</v>
          </cell>
          <cell r="DJ110">
            <v>0</v>
          </cell>
          <cell r="DK110">
            <v>51.528948447686552</v>
          </cell>
          <cell r="DL110">
            <v>244.08232772939755</v>
          </cell>
          <cell r="DM110">
            <v>194.14187760765046</v>
          </cell>
          <cell r="DN110">
            <v>954.39651219489281</v>
          </cell>
          <cell r="DO110">
            <v>0</v>
          </cell>
          <cell r="DP110">
            <v>0</v>
          </cell>
          <cell r="DQ110">
            <v>0</v>
          </cell>
          <cell r="DR110">
            <v>0</v>
          </cell>
          <cell r="DS110">
            <v>0</v>
          </cell>
          <cell r="DT110">
            <v>0</v>
          </cell>
          <cell r="DU110">
            <v>954.4</v>
          </cell>
        </row>
        <row r="111">
          <cell r="B111" t="str">
            <v>OTHER_906</v>
          </cell>
          <cell r="C111" t="str">
            <v>MSDNHVB</v>
          </cell>
          <cell r="E111" t="str">
            <v>Service Costings</v>
          </cell>
          <cell r="F111" t="str">
            <v>Quoted</v>
          </cell>
          <cell r="G111" t="str">
            <v>Quoted Example Only</v>
          </cell>
          <cell r="H111" t="str">
            <v>Business Hours</v>
          </cell>
          <cell r="I111" t="str">
            <v>Post Connection Services - Connection Management Services</v>
          </cell>
          <cell r="J111" t="str">
            <v>Connection Management Services</v>
          </cell>
          <cell r="K111" t="str">
            <v>Temporary disconnections and reconnections (which may involve a line drop) - High Voltage</v>
          </cell>
          <cell r="M111" t="str">
            <v>HV - switching sheets for isolation</v>
          </cell>
          <cell r="S111">
            <v>0</v>
          </cell>
          <cell r="T111">
            <v>0</v>
          </cell>
          <cell r="U111">
            <v>0</v>
          </cell>
          <cell r="V111">
            <v>0</v>
          </cell>
          <cell r="W111">
            <v>0</v>
          </cell>
          <cell r="X111">
            <v>0</v>
          </cell>
          <cell r="Y111">
            <v>0</v>
          </cell>
          <cell r="Z111">
            <v>0</v>
          </cell>
          <cell r="AA111">
            <v>0</v>
          </cell>
          <cell r="AI111">
            <v>0</v>
          </cell>
          <cell r="AJ111">
            <v>1175.9354825209812</v>
          </cell>
          <cell r="AK111">
            <v>1215.6397380738722</v>
          </cell>
          <cell r="AL111">
            <v>1289.1853316288134</v>
          </cell>
          <cell r="AM111">
            <v>1346.66049684363</v>
          </cell>
          <cell r="AN111">
            <v>1383.709126031546</v>
          </cell>
          <cell r="AP111">
            <v>0</v>
          </cell>
          <cell r="AR111" t="str">
            <v>As per POA costings
As this is POA I would suggest not calling this BH and use it for BH, AH &amp; AT</v>
          </cell>
        </row>
        <row r="112">
          <cell r="B112">
            <v>912</v>
          </cell>
          <cell r="C112" t="str">
            <v>MSDNHVA</v>
          </cell>
          <cell r="E112" t="str">
            <v>N/A</v>
          </cell>
          <cell r="F112" t="str">
            <v>Quoted</v>
          </cell>
          <cell r="G112" t="str">
            <v>DNU</v>
          </cell>
          <cell r="H112" t="str">
            <v>After Hours</v>
          </cell>
          <cell r="I112" t="str">
            <v>Post Connection Services - Connection Management Services</v>
          </cell>
          <cell r="J112" t="str">
            <v>Connection Management Services</v>
          </cell>
          <cell r="K112" t="str">
            <v>Temporary disconnections and reconnections (which may involve a line drop) - High Voltage</v>
          </cell>
          <cell r="M112" t="str">
            <v>Temporary HV Service Disconnection / Reconnection (after hours)</v>
          </cell>
          <cell r="N112" t="str">
            <v>TSP</v>
          </cell>
          <cell r="O112" t="str">
            <v>YES</v>
          </cell>
          <cell r="S112">
            <v>0</v>
          </cell>
          <cell r="T112">
            <v>0</v>
          </cell>
          <cell r="U112">
            <v>0</v>
          </cell>
          <cell r="AI112">
            <v>0</v>
          </cell>
          <cell r="AJ112">
            <v>0</v>
          </cell>
          <cell r="AK112">
            <v>0</v>
          </cell>
          <cell r="AL112">
            <v>0</v>
          </cell>
          <cell r="AM112">
            <v>0</v>
          </cell>
          <cell r="AN112">
            <v>0</v>
          </cell>
          <cell r="AP112">
            <v>0</v>
          </cell>
          <cell r="AR112" t="str">
            <v>N/A</v>
          </cell>
          <cell r="AT112">
            <v>0</v>
          </cell>
          <cell r="AU112">
            <v>0</v>
          </cell>
          <cell r="AV112">
            <v>0</v>
          </cell>
          <cell r="AW112">
            <v>0</v>
          </cell>
          <cell r="AX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row>
        <row r="113">
          <cell r="B113">
            <v>913</v>
          </cell>
          <cell r="C113" t="str">
            <v>MSDNHVT</v>
          </cell>
          <cell r="E113" t="str">
            <v>N/A</v>
          </cell>
          <cell r="F113" t="str">
            <v>Quoted</v>
          </cell>
          <cell r="G113" t="str">
            <v>DNU</v>
          </cell>
          <cell r="H113" t="str">
            <v>Anytime</v>
          </cell>
          <cell r="I113" t="str">
            <v>Post Connection Services - Connection Management Services</v>
          </cell>
          <cell r="J113" t="str">
            <v>Connection Management Services</v>
          </cell>
          <cell r="K113" t="str">
            <v>Temporary disconnections and reconnections (which may involve a line drop) - High Voltage</v>
          </cell>
          <cell r="M113" t="str">
            <v>Temporary HV Service Disconnection / Reconnection (anytime)</v>
          </cell>
          <cell r="N113" t="str">
            <v>TSP</v>
          </cell>
          <cell r="O113" t="str">
            <v>YES</v>
          </cell>
          <cell r="S113">
            <v>0</v>
          </cell>
          <cell r="T113">
            <v>0</v>
          </cell>
          <cell r="U113">
            <v>0</v>
          </cell>
          <cell r="AI113">
            <v>0</v>
          </cell>
          <cell r="AJ113">
            <v>0</v>
          </cell>
          <cell r="AK113">
            <v>0</v>
          </cell>
          <cell r="AL113">
            <v>0</v>
          </cell>
          <cell r="AM113">
            <v>0</v>
          </cell>
          <cell r="AN113">
            <v>0</v>
          </cell>
          <cell r="AP113">
            <v>0</v>
          </cell>
          <cell r="AR113" t="str">
            <v>N/A</v>
          </cell>
          <cell r="AT113">
            <v>0</v>
          </cell>
          <cell r="AU113">
            <v>0</v>
          </cell>
          <cell r="AV113">
            <v>0</v>
          </cell>
          <cell r="AW113">
            <v>0</v>
          </cell>
          <cell r="AX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row>
        <row r="114">
          <cell r="B114">
            <v>1008</v>
          </cell>
          <cell r="C114" t="str">
            <v>MSOU1P2</v>
          </cell>
          <cell r="D114" t="str">
            <v xml:space="preserve">PENSOREV00-0780-SALE               </v>
          </cell>
          <cell r="E114" t="str">
            <v>N/A</v>
          </cell>
          <cell r="F114" t="str">
            <v>DUOS</v>
          </cell>
          <cell r="G114" t="str">
            <v>DNU</v>
          </cell>
          <cell r="I114" t="str">
            <v>Post Connection Services - Connection Management Services</v>
          </cell>
          <cell r="J114" t="str">
            <v>Connection Management Services</v>
          </cell>
          <cell r="K114" t="str">
            <v>Customer initiated supply enhancement</v>
          </cell>
          <cell r="M114" t="str">
            <v>Overhead Service Upgrade - Single Phase 2 visits</v>
          </cell>
          <cell r="N114" t="str">
            <v>TSP</v>
          </cell>
          <cell r="S114">
            <v>387</v>
          </cell>
          <cell r="T114">
            <v>152</v>
          </cell>
          <cell r="U114">
            <v>121</v>
          </cell>
          <cell r="AJ114">
            <v>1145.4000000000001</v>
          </cell>
          <cell r="AK114">
            <v>1177.08</v>
          </cell>
          <cell r="AL114">
            <v>1243.07</v>
          </cell>
          <cell r="AM114">
            <v>1298.79</v>
          </cell>
          <cell r="AN114">
            <v>1331.87</v>
          </cell>
          <cell r="AR114" t="str">
            <v>Conversion with Jason Farrell suggests that you would not do a single (would not do just a fuse) and thinks that this has been incorrectly used.  So am applying std est 7777777 version 39 as provided by Matthew Edwards and suggesting turning off all but 1014</v>
          </cell>
          <cell r="AT114">
            <v>1</v>
          </cell>
          <cell r="AU114">
            <v>60</v>
          </cell>
          <cell r="AV114">
            <v>315</v>
          </cell>
          <cell r="AW114">
            <v>375</v>
          </cell>
          <cell r="AX114">
            <v>0</v>
          </cell>
          <cell r="AZ114">
            <v>458.62488189374994</v>
          </cell>
          <cell r="BA114">
            <v>143.31869079999998</v>
          </cell>
          <cell r="BB114">
            <v>0</v>
          </cell>
          <cell r="BC114">
            <v>58.706770622009373</v>
          </cell>
          <cell r="BD114">
            <v>331.70434024077912</v>
          </cell>
          <cell r="BE114">
            <v>153.04077798296692</v>
          </cell>
          <cell r="BF114">
            <v>1145.3954615395055</v>
          </cell>
          <cell r="BG114">
            <v>0</v>
          </cell>
          <cell r="BH114">
            <v>0</v>
          </cell>
          <cell r="BI114">
            <v>0</v>
          </cell>
          <cell r="BJ114">
            <v>0</v>
          </cell>
          <cell r="BK114">
            <v>0</v>
          </cell>
          <cell r="BL114">
            <v>0</v>
          </cell>
          <cell r="BM114">
            <v>1145.4000000000001</v>
          </cell>
          <cell r="BO114">
            <v>474.6785872595587</v>
          </cell>
          <cell r="BP114">
            <v>147.34236304420997</v>
          </cell>
          <cell r="BQ114">
            <v>0</v>
          </cell>
          <cell r="BR114">
            <v>60.333044553698215</v>
          </cell>
          <cell r="BS114">
            <v>319.15790823577663</v>
          </cell>
          <cell r="BT114">
            <v>175.56865955204245</v>
          </cell>
          <cell r="BU114">
            <v>1177.0805626452859</v>
          </cell>
          <cell r="BV114">
            <v>0</v>
          </cell>
          <cell r="BW114">
            <v>0</v>
          </cell>
          <cell r="BX114">
            <v>0</v>
          </cell>
          <cell r="BY114">
            <v>0</v>
          </cell>
          <cell r="BZ114">
            <v>0</v>
          </cell>
          <cell r="CA114">
            <v>0</v>
          </cell>
          <cell r="CB114">
            <v>1177.08</v>
          </cell>
          <cell r="CD114">
            <v>491.29423652799221</v>
          </cell>
          <cell r="CE114">
            <v>151.63002580879646</v>
          </cell>
          <cell r="CF114">
            <v>0</v>
          </cell>
          <cell r="CG114">
            <v>62.334123074059356</v>
          </cell>
          <cell r="CH114">
            <v>338.21099525797018</v>
          </cell>
          <cell r="CI114">
            <v>199.60196453382457</v>
          </cell>
          <cell r="CJ114">
            <v>1243.0713452026425</v>
          </cell>
          <cell r="CK114">
            <v>0</v>
          </cell>
          <cell r="CL114">
            <v>0</v>
          </cell>
          <cell r="CM114">
            <v>0</v>
          </cell>
          <cell r="CN114">
            <v>0</v>
          </cell>
          <cell r="CO114">
            <v>0</v>
          </cell>
          <cell r="CP114">
            <v>0</v>
          </cell>
          <cell r="CQ114">
            <v>1243.07</v>
          </cell>
          <cell r="CS114">
            <v>508.49149998341795</v>
          </cell>
          <cell r="CT114">
            <v>156.35330111274047</v>
          </cell>
          <cell r="CU114">
            <v>0</v>
          </cell>
          <cell r="CV114">
            <v>65.092974517905262</v>
          </cell>
          <cell r="CW114">
            <v>361.2071226063465</v>
          </cell>
          <cell r="CX114">
            <v>207.6466268887979</v>
          </cell>
          <cell r="CY114">
            <v>1298.7915251092081</v>
          </cell>
          <cell r="CZ114">
            <v>0</v>
          </cell>
          <cell r="DA114">
            <v>0</v>
          </cell>
          <cell r="DB114">
            <v>0</v>
          </cell>
          <cell r="DC114">
            <v>0</v>
          </cell>
          <cell r="DD114">
            <v>0</v>
          </cell>
          <cell r="DE114">
            <v>0</v>
          </cell>
          <cell r="DF114">
            <v>1298.79</v>
          </cell>
          <cell r="DH114">
            <v>526.29073644883738</v>
          </cell>
          <cell r="DI114">
            <v>161.86475497696458</v>
          </cell>
          <cell r="DJ114">
            <v>0</v>
          </cell>
          <cell r="DK114">
            <v>66.426507470028895</v>
          </cell>
          <cell r="DL114">
            <v>357.38943728221744</v>
          </cell>
          <cell r="DM114">
            <v>219.89999403262019</v>
          </cell>
          <cell r="DN114">
            <v>1331.8714302106687</v>
          </cell>
          <cell r="DO114">
            <v>0</v>
          </cell>
          <cell r="DP114">
            <v>0</v>
          </cell>
          <cell r="DQ114">
            <v>0</v>
          </cell>
          <cell r="DR114">
            <v>0</v>
          </cell>
          <cell r="DS114">
            <v>0</v>
          </cell>
          <cell r="DT114">
            <v>0</v>
          </cell>
          <cell r="DU114">
            <v>1331.87</v>
          </cell>
        </row>
        <row r="115">
          <cell r="B115">
            <v>1010</v>
          </cell>
          <cell r="C115" t="str">
            <v>MSOU2P1</v>
          </cell>
          <cell r="D115" t="str">
            <v xml:space="preserve">PENSOREV00-0780-SALE               </v>
          </cell>
          <cell r="E115" t="str">
            <v>N/A</v>
          </cell>
          <cell r="F115" t="str">
            <v>DUOS</v>
          </cell>
          <cell r="G115" t="str">
            <v>DNU</v>
          </cell>
          <cell r="I115" t="str">
            <v>Post Connection Services - Connection Management Services</v>
          </cell>
          <cell r="J115" t="str">
            <v>Connection Management Services</v>
          </cell>
          <cell r="K115" t="str">
            <v>Customer initiated supply enhancement</v>
          </cell>
          <cell r="M115" t="str">
            <v>Overhead Service Upgrade - Two Phase 1 visits</v>
          </cell>
          <cell r="N115" t="str">
            <v>TSP</v>
          </cell>
          <cell r="S115">
            <v>0</v>
          </cell>
          <cell r="T115">
            <v>0</v>
          </cell>
          <cell r="U115">
            <v>1</v>
          </cell>
          <cell r="AJ115">
            <v>1145.4000000000001</v>
          </cell>
          <cell r="AK115">
            <v>1177.08</v>
          </cell>
          <cell r="AL115">
            <v>1243.07</v>
          </cell>
          <cell r="AM115">
            <v>1298.79</v>
          </cell>
          <cell r="AN115">
            <v>1331.87</v>
          </cell>
          <cell r="AR115" t="str">
            <v>Conversion with Jason Farrell suggests that 1014 should be the only one really used - the other one's he suggests have been used in error so
I am applying std est 7777777 version 39 as provided by Matthew Edwards</v>
          </cell>
          <cell r="AT115">
            <v>1</v>
          </cell>
          <cell r="AU115">
            <v>60</v>
          </cell>
          <cell r="AV115">
            <v>315</v>
          </cell>
          <cell r="AW115">
            <v>375</v>
          </cell>
          <cell r="AX115">
            <v>0</v>
          </cell>
          <cell r="AZ115">
            <v>458.62488189374994</v>
          </cell>
          <cell r="BA115">
            <v>143.31869079999998</v>
          </cell>
          <cell r="BB115">
            <v>0</v>
          </cell>
          <cell r="BC115">
            <v>58.706770622009373</v>
          </cell>
          <cell r="BD115">
            <v>331.70434024077912</v>
          </cell>
          <cell r="BE115">
            <v>153.04077798296692</v>
          </cell>
          <cell r="BF115">
            <v>1145.3954615395055</v>
          </cell>
          <cell r="BG115">
            <v>0</v>
          </cell>
          <cell r="BH115">
            <v>0</v>
          </cell>
          <cell r="BI115">
            <v>0</v>
          </cell>
          <cell r="BJ115">
            <v>0</v>
          </cell>
          <cell r="BK115">
            <v>0</v>
          </cell>
          <cell r="BL115">
            <v>0</v>
          </cell>
          <cell r="BM115">
            <v>1145.4000000000001</v>
          </cell>
          <cell r="BO115">
            <v>474.6785872595587</v>
          </cell>
          <cell r="BP115">
            <v>147.34236304420997</v>
          </cell>
          <cell r="BQ115">
            <v>0</v>
          </cell>
          <cell r="BR115">
            <v>60.333044553698215</v>
          </cell>
          <cell r="BS115">
            <v>319.15790823577663</v>
          </cell>
          <cell r="BT115">
            <v>175.56865955204245</v>
          </cell>
          <cell r="BU115">
            <v>1177.0805626452859</v>
          </cell>
          <cell r="BV115">
            <v>0</v>
          </cell>
          <cell r="BW115">
            <v>0</v>
          </cell>
          <cell r="BX115">
            <v>0</v>
          </cell>
          <cell r="BY115">
            <v>0</v>
          </cell>
          <cell r="BZ115">
            <v>0</v>
          </cell>
          <cell r="CA115">
            <v>0</v>
          </cell>
          <cell r="CB115">
            <v>1177.08</v>
          </cell>
          <cell r="CD115">
            <v>491.29423652799221</v>
          </cell>
          <cell r="CE115">
            <v>151.63002580879646</v>
          </cell>
          <cell r="CF115">
            <v>0</v>
          </cell>
          <cell r="CG115">
            <v>62.334123074059356</v>
          </cell>
          <cell r="CH115">
            <v>338.21099525797018</v>
          </cell>
          <cell r="CI115">
            <v>199.60196453382457</v>
          </cell>
          <cell r="CJ115">
            <v>1243.0713452026425</v>
          </cell>
          <cell r="CK115">
            <v>0</v>
          </cell>
          <cell r="CL115">
            <v>0</v>
          </cell>
          <cell r="CM115">
            <v>0</v>
          </cell>
          <cell r="CN115">
            <v>0</v>
          </cell>
          <cell r="CO115">
            <v>0</v>
          </cell>
          <cell r="CP115">
            <v>0</v>
          </cell>
          <cell r="CQ115">
            <v>1243.07</v>
          </cell>
          <cell r="CS115">
            <v>508.49149998341795</v>
          </cell>
          <cell r="CT115">
            <v>156.35330111274047</v>
          </cell>
          <cell r="CU115">
            <v>0</v>
          </cell>
          <cell r="CV115">
            <v>65.092974517905262</v>
          </cell>
          <cell r="CW115">
            <v>361.2071226063465</v>
          </cell>
          <cell r="CX115">
            <v>207.6466268887979</v>
          </cell>
          <cell r="CY115">
            <v>1298.7915251092081</v>
          </cell>
          <cell r="CZ115">
            <v>0</v>
          </cell>
          <cell r="DA115">
            <v>0</v>
          </cell>
          <cell r="DB115">
            <v>0</v>
          </cell>
          <cell r="DC115">
            <v>0</v>
          </cell>
          <cell r="DD115">
            <v>0</v>
          </cell>
          <cell r="DE115">
            <v>0</v>
          </cell>
          <cell r="DF115">
            <v>1298.79</v>
          </cell>
          <cell r="DH115">
            <v>526.29073644883738</v>
          </cell>
          <cell r="DI115">
            <v>161.86475497696458</v>
          </cell>
          <cell r="DJ115">
            <v>0</v>
          </cell>
          <cell r="DK115">
            <v>66.426507470028895</v>
          </cell>
          <cell r="DL115">
            <v>357.38943728221744</v>
          </cell>
          <cell r="DM115">
            <v>219.89999403262019</v>
          </cell>
          <cell r="DN115">
            <v>1331.8714302106687</v>
          </cell>
          <cell r="DO115">
            <v>0</v>
          </cell>
          <cell r="DP115">
            <v>0</v>
          </cell>
          <cell r="DQ115">
            <v>0</v>
          </cell>
          <cell r="DR115">
            <v>0</v>
          </cell>
          <cell r="DS115">
            <v>0</v>
          </cell>
          <cell r="DT115">
            <v>0</v>
          </cell>
          <cell r="DU115">
            <v>1331.87</v>
          </cell>
        </row>
        <row r="116">
          <cell r="B116">
            <v>1012</v>
          </cell>
          <cell r="C116" t="str">
            <v>MSOU2P2</v>
          </cell>
          <cell r="D116" t="str">
            <v xml:space="preserve">PENSOREV00-0780-SALE               </v>
          </cell>
          <cell r="E116" t="str">
            <v>N/A</v>
          </cell>
          <cell r="F116" t="str">
            <v>DUOS</v>
          </cell>
          <cell r="G116" t="str">
            <v>DNU</v>
          </cell>
          <cell r="I116" t="str">
            <v>Post Connection Services - Connection Management Services</v>
          </cell>
          <cell r="J116" t="str">
            <v>Connection Management Services</v>
          </cell>
          <cell r="K116" t="str">
            <v>Customer initiated supply enhancement</v>
          </cell>
          <cell r="M116" t="str">
            <v>Overhead Service Upgrade - Two Phase 2 visits</v>
          </cell>
          <cell r="N116" t="str">
            <v>TSP</v>
          </cell>
          <cell r="S116">
            <v>16</v>
          </cell>
          <cell r="T116">
            <v>8</v>
          </cell>
          <cell r="U116">
            <v>9</v>
          </cell>
          <cell r="AJ116">
            <v>1145.4000000000001</v>
          </cell>
          <cell r="AK116">
            <v>1177.08</v>
          </cell>
          <cell r="AL116">
            <v>1243.07</v>
          </cell>
          <cell r="AM116">
            <v>1298.79</v>
          </cell>
          <cell r="AN116">
            <v>1331.87</v>
          </cell>
          <cell r="AR116" t="str">
            <v>Conversion with Jason Farrell suggests that 1014 should be the only one really used - the other one's he suggests have been used in error so
I am applying std est 7777777 version 39 as provided by Matthew Edwards</v>
          </cell>
          <cell r="AT116">
            <v>1</v>
          </cell>
          <cell r="AU116">
            <v>60</v>
          </cell>
          <cell r="AV116">
            <v>315</v>
          </cell>
          <cell r="AW116">
            <v>375</v>
          </cell>
          <cell r="AX116">
            <v>0</v>
          </cell>
          <cell r="AZ116">
            <v>458.62488189374994</v>
          </cell>
          <cell r="BA116">
            <v>143.31869079999998</v>
          </cell>
          <cell r="BB116">
            <v>0</v>
          </cell>
          <cell r="BC116">
            <v>58.706770622009373</v>
          </cell>
          <cell r="BD116">
            <v>331.70434024077912</v>
          </cell>
          <cell r="BE116">
            <v>153.04077798296692</v>
          </cell>
          <cell r="BF116">
            <v>1145.3954615395055</v>
          </cell>
          <cell r="BG116">
            <v>0</v>
          </cell>
          <cell r="BH116">
            <v>0</v>
          </cell>
          <cell r="BI116">
            <v>0</v>
          </cell>
          <cell r="BJ116">
            <v>0</v>
          </cell>
          <cell r="BK116">
            <v>0</v>
          </cell>
          <cell r="BL116">
            <v>0</v>
          </cell>
          <cell r="BM116">
            <v>1145.4000000000001</v>
          </cell>
          <cell r="BO116">
            <v>474.6785872595587</v>
          </cell>
          <cell r="BP116">
            <v>147.34236304420997</v>
          </cell>
          <cell r="BQ116">
            <v>0</v>
          </cell>
          <cell r="BR116">
            <v>60.333044553698215</v>
          </cell>
          <cell r="BS116">
            <v>319.15790823577663</v>
          </cell>
          <cell r="BT116">
            <v>175.56865955204245</v>
          </cell>
          <cell r="BU116">
            <v>1177.0805626452859</v>
          </cell>
          <cell r="BV116">
            <v>0</v>
          </cell>
          <cell r="BW116">
            <v>0</v>
          </cell>
          <cell r="BX116">
            <v>0</v>
          </cell>
          <cell r="BY116">
            <v>0</v>
          </cell>
          <cell r="BZ116">
            <v>0</v>
          </cell>
          <cell r="CA116">
            <v>0</v>
          </cell>
          <cell r="CB116">
            <v>1177.08</v>
          </cell>
          <cell r="CD116">
            <v>491.29423652799221</v>
          </cell>
          <cell r="CE116">
            <v>151.63002580879646</v>
          </cell>
          <cell r="CF116">
            <v>0</v>
          </cell>
          <cell r="CG116">
            <v>62.334123074059356</v>
          </cell>
          <cell r="CH116">
            <v>338.21099525797018</v>
          </cell>
          <cell r="CI116">
            <v>199.60196453382457</v>
          </cell>
          <cell r="CJ116">
            <v>1243.0713452026425</v>
          </cell>
          <cell r="CK116">
            <v>0</v>
          </cell>
          <cell r="CL116">
            <v>0</v>
          </cell>
          <cell r="CM116">
            <v>0</v>
          </cell>
          <cell r="CN116">
            <v>0</v>
          </cell>
          <cell r="CO116">
            <v>0</v>
          </cell>
          <cell r="CP116">
            <v>0</v>
          </cell>
          <cell r="CQ116">
            <v>1243.07</v>
          </cell>
          <cell r="CS116">
            <v>508.49149998341795</v>
          </cell>
          <cell r="CT116">
            <v>156.35330111274047</v>
          </cell>
          <cell r="CU116">
            <v>0</v>
          </cell>
          <cell r="CV116">
            <v>65.092974517905262</v>
          </cell>
          <cell r="CW116">
            <v>361.2071226063465</v>
          </cell>
          <cell r="CX116">
            <v>207.6466268887979</v>
          </cell>
          <cell r="CY116">
            <v>1298.7915251092081</v>
          </cell>
          <cell r="CZ116">
            <v>0</v>
          </cell>
          <cell r="DA116">
            <v>0</v>
          </cell>
          <cell r="DB116">
            <v>0</v>
          </cell>
          <cell r="DC116">
            <v>0</v>
          </cell>
          <cell r="DD116">
            <v>0</v>
          </cell>
          <cell r="DE116">
            <v>0</v>
          </cell>
          <cell r="DF116">
            <v>1298.79</v>
          </cell>
          <cell r="DH116">
            <v>526.29073644883738</v>
          </cell>
          <cell r="DI116">
            <v>161.86475497696458</v>
          </cell>
          <cell r="DJ116">
            <v>0</v>
          </cell>
          <cell r="DK116">
            <v>66.426507470028895</v>
          </cell>
          <cell r="DL116">
            <v>357.38943728221744</v>
          </cell>
          <cell r="DM116">
            <v>219.89999403262019</v>
          </cell>
          <cell r="DN116">
            <v>1331.8714302106687</v>
          </cell>
          <cell r="DO116">
            <v>0</v>
          </cell>
          <cell r="DP116">
            <v>0</v>
          </cell>
          <cell r="DQ116">
            <v>0</v>
          </cell>
          <cell r="DR116">
            <v>0</v>
          </cell>
          <cell r="DS116">
            <v>0</v>
          </cell>
          <cell r="DT116">
            <v>0</v>
          </cell>
          <cell r="DU116">
            <v>1331.87</v>
          </cell>
        </row>
        <row r="117">
          <cell r="B117">
            <v>1014</v>
          </cell>
          <cell r="C117" t="str">
            <v>MSOU3P1</v>
          </cell>
          <cell r="D117" t="str">
            <v xml:space="preserve">PENSOREV00-0780-SALE               </v>
          </cell>
          <cell r="E117" t="str">
            <v>Manually updated</v>
          </cell>
          <cell r="F117" t="str">
            <v>DUOS</v>
          </cell>
          <cell r="G117" t="str">
            <v>Price Cap</v>
          </cell>
          <cell r="I117" t="str">
            <v>Post Connection Services - Connection Management Services</v>
          </cell>
          <cell r="J117" t="str">
            <v>Connection Management Services</v>
          </cell>
          <cell r="K117" t="str">
            <v>Customer initiated supply enhancement</v>
          </cell>
          <cell r="M117" t="str">
            <v>Overhead Service Upgrade to Multiphase</v>
          </cell>
          <cell r="N117" t="str">
            <v>TSP</v>
          </cell>
          <cell r="S117">
            <v>924</v>
          </cell>
          <cell r="T117">
            <v>935</v>
          </cell>
          <cell r="U117">
            <v>952</v>
          </cell>
          <cell r="V117">
            <v>1085</v>
          </cell>
          <cell r="W117">
            <v>1085</v>
          </cell>
          <cell r="X117">
            <v>1085</v>
          </cell>
          <cell r="Y117">
            <v>1085</v>
          </cell>
          <cell r="Z117">
            <v>1085</v>
          </cell>
          <cell r="AA117">
            <v>1085</v>
          </cell>
          <cell r="AJ117">
            <v>1145.4000000000001</v>
          </cell>
          <cell r="AK117">
            <v>1177.08</v>
          </cell>
          <cell r="AL117">
            <v>1243.07</v>
          </cell>
          <cell r="AM117">
            <v>1298.79</v>
          </cell>
          <cell r="AN117">
            <v>1331.87</v>
          </cell>
          <cell r="AR117" t="str">
            <v>Conversion with Jason Farrell suggests that this is really only the one that should be used - the other one's he suggests have been used in error.
I am applying std est 7777777 version 39 as provided by Matthew Edwards</v>
          </cell>
          <cell r="AT117">
            <v>1</v>
          </cell>
          <cell r="AU117">
            <v>60</v>
          </cell>
          <cell r="AV117">
            <v>315</v>
          </cell>
          <cell r="AW117">
            <v>375</v>
          </cell>
          <cell r="AX117">
            <v>0</v>
          </cell>
          <cell r="AZ117">
            <v>458.62488189374994</v>
          </cell>
          <cell r="BA117">
            <v>143.31869079999998</v>
          </cell>
          <cell r="BB117">
            <v>0</v>
          </cell>
          <cell r="BC117">
            <v>58.706770622009373</v>
          </cell>
          <cell r="BD117">
            <v>331.70434024077912</v>
          </cell>
          <cell r="BE117">
            <v>153.04077798296692</v>
          </cell>
          <cell r="BF117">
            <v>1145.3954615395055</v>
          </cell>
          <cell r="BG117">
            <v>0</v>
          </cell>
          <cell r="BH117">
            <v>0</v>
          </cell>
          <cell r="BI117">
            <v>0</v>
          </cell>
          <cell r="BJ117">
            <v>0</v>
          </cell>
          <cell r="BK117">
            <v>0</v>
          </cell>
          <cell r="BL117">
            <v>0</v>
          </cell>
          <cell r="BM117">
            <v>1145.4000000000001</v>
          </cell>
          <cell r="BO117">
            <v>474.6785872595587</v>
          </cell>
          <cell r="BP117">
            <v>147.34236304420997</v>
          </cell>
          <cell r="BQ117">
            <v>0</v>
          </cell>
          <cell r="BR117">
            <v>60.333044553698215</v>
          </cell>
          <cell r="BS117">
            <v>319.15790823577663</v>
          </cell>
          <cell r="BT117">
            <v>175.56865955204245</v>
          </cell>
          <cell r="BU117">
            <v>1177.0805626452859</v>
          </cell>
          <cell r="BV117">
            <v>0</v>
          </cell>
          <cell r="BW117">
            <v>0</v>
          </cell>
          <cell r="BX117">
            <v>0</v>
          </cell>
          <cell r="BY117">
            <v>0</v>
          </cell>
          <cell r="BZ117">
            <v>0</v>
          </cell>
          <cell r="CA117">
            <v>0</v>
          </cell>
          <cell r="CB117">
            <v>1177.08</v>
          </cell>
          <cell r="CD117">
            <v>491.29423652799221</v>
          </cell>
          <cell r="CE117">
            <v>151.63002580879646</v>
          </cell>
          <cell r="CF117">
            <v>0</v>
          </cell>
          <cell r="CG117">
            <v>62.334123074059356</v>
          </cell>
          <cell r="CH117">
            <v>338.21099525797018</v>
          </cell>
          <cell r="CI117">
            <v>199.60196453382457</v>
          </cell>
          <cell r="CJ117">
            <v>1243.0713452026425</v>
          </cell>
          <cell r="CK117">
            <v>0</v>
          </cell>
          <cell r="CL117">
            <v>0</v>
          </cell>
          <cell r="CM117">
            <v>0</v>
          </cell>
          <cell r="CN117">
            <v>0</v>
          </cell>
          <cell r="CO117">
            <v>0</v>
          </cell>
          <cell r="CP117">
            <v>0</v>
          </cell>
          <cell r="CQ117">
            <v>1243.07</v>
          </cell>
          <cell r="CS117">
            <v>508.49149998341795</v>
          </cell>
          <cell r="CT117">
            <v>156.35330111274047</v>
          </cell>
          <cell r="CU117">
            <v>0</v>
          </cell>
          <cell r="CV117">
            <v>65.092974517905262</v>
          </cell>
          <cell r="CW117">
            <v>361.2071226063465</v>
          </cell>
          <cell r="CX117">
            <v>207.6466268887979</v>
          </cell>
          <cell r="CY117">
            <v>1298.7915251092081</v>
          </cell>
          <cell r="CZ117">
            <v>0</v>
          </cell>
          <cell r="DA117">
            <v>0</v>
          </cell>
          <cell r="DB117">
            <v>0</v>
          </cell>
          <cell r="DC117">
            <v>0</v>
          </cell>
          <cell r="DD117">
            <v>0</v>
          </cell>
          <cell r="DE117">
            <v>0</v>
          </cell>
          <cell r="DF117">
            <v>1298.79</v>
          </cell>
          <cell r="DH117">
            <v>526.29073644883738</v>
          </cell>
          <cell r="DI117">
            <v>161.86475497696458</v>
          </cell>
          <cell r="DJ117">
            <v>0</v>
          </cell>
          <cell r="DK117">
            <v>66.426507470028895</v>
          </cell>
          <cell r="DL117">
            <v>357.38943728221744</v>
          </cell>
          <cell r="DM117">
            <v>219.89999403262019</v>
          </cell>
          <cell r="DN117">
            <v>1331.8714302106687</v>
          </cell>
          <cell r="DO117">
            <v>0</v>
          </cell>
          <cell r="DP117">
            <v>0</v>
          </cell>
          <cell r="DQ117">
            <v>0</v>
          </cell>
          <cell r="DR117">
            <v>0</v>
          </cell>
          <cell r="DS117">
            <v>0</v>
          </cell>
          <cell r="DT117">
            <v>0</v>
          </cell>
          <cell r="DU117">
            <v>1331.87</v>
          </cell>
        </row>
        <row r="118">
          <cell r="B118" t="str">
            <v>NEW_22</v>
          </cell>
          <cell r="D118" t="str">
            <v xml:space="preserve">PENSOREV00-0780-SALE               </v>
          </cell>
          <cell r="E118" t="str">
            <v>Manually updated</v>
          </cell>
          <cell r="F118" t="str">
            <v>DUOS</v>
          </cell>
          <cell r="G118" t="str">
            <v>Price Cap</v>
          </cell>
          <cell r="I118" t="str">
            <v>Post Connection Services - Connection Management Services</v>
          </cell>
          <cell r="J118" t="str">
            <v>Connection Management Services</v>
          </cell>
          <cell r="K118" t="str">
            <v>Customer initiated supply enhancement</v>
          </cell>
          <cell r="M118" t="str">
            <v>Overhead Service Upgrade to Multiphase (includes traffic control)</v>
          </cell>
          <cell r="N118" t="str">
            <v>TSP</v>
          </cell>
          <cell r="P118" t="str">
            <v>YES</v>
          </cell>
          <cell r="S118">
            <v>0</v>
          </cell>
          <cell r="T118">
            <v>0</v>
          </cell>
          <cell r="U118">
            <v>0</v>
          </cell>
          <cell r="V118">
            <v>0</v>
          </cell>
          <cell r="W118">
            <v>0</v>
          </cell>
          <cell r="X118">
            <v>0</v>
          </cell>
          <cell r="Y118">
            <v>0</v>
          </cell>
          <cell r="Z118">
            <v>0</v>
          </cell>
          <cell r="AA118">
            <v>0</v>
          </cell>
          <cell r="AJ118">
            <v>2204.2800000000002</v>
          </cell>
          <cell r="AK118">
            <v>2236.11</v>
          </cell>
          <cell r="AL118">
            <v>2337.1799999999998</v>
          </cell>
          <cell r="AM118">
            <v>2431.92</v>
          </cell>
          <cell r="AN118">
            <v>2476.4299999999998</v>
          </cell>
          <cell r="AR118" t="str">
            <v>Conversion with Jason Farrell suggests that this is really only the one that should be used - the other one's he suggests have been used in error.
I am applying std est 7777777 version 39 as provided by Matthew Edwards
adding service with traffic control included</v>
          </cell>
          <cell r="AT118">
            <v>1</v>
          </cell>
          <cell r="AU118">
            <v>60</v>
          </cell>
          <cell r="AV118">
            <v>315</v>
          </cell>
          <cell r="AW118">
            <v>375</v>
          </cell>
          <cell r="AX118">
            <v>0</v>
          </cell>
          <cell r="AZ118">
            <v>458.62488189374994</v>
          </cell>
          <cell r="BA118">
            <v>143.31869079999998</v>
          </cell>
          <cell r="BB118">
            <v>701.79591137279988</v>
          </cell>
          <cell r="BC118">
            <v>58.706770622009373</v>
          </cell>
          <cell r="BD118">
            <v>688.78923191428498</v>
          </cell>
          <cell r="BE118">
            <v>153.04077798296692</v>
          </cell>
          <cell r="BF118">
            <v>2204.2762645858111</v>
          </cell>
          <cell r="BG118">
            <v>0</v>
          </cell>
          <cell r="BH118">
            <v>0</v>
          </cell>
          <cell r="BI118">
            <v>701.79591137279988</v>
          </cell>
          <cell r="BJ118">
            <v>0</v>
          </cell>
          <cell r="BK118">
            <v>357.08489167350587</v>
          </cell>
          <cell r="BL118">
            <v>1058.8808030463058</v>
          </cell>
          <cell r="BM118">
            <v>2204.2800000000002</v>
          </cell>
          <cell r="BO118">
            <v>474.6785872595587</v>
          </cell>
          <cell r="BP118">
            <v>147.34236304420997</v>
          </cell>
          <cell r="BQ118">
            <v>718.55672767513852</v>
          </cell>
          <cell r="BR118">
            <v>60.333044553698215</v>
          </cell>
          <cell r="BS118">
            <v>659.6280286074857</v>
          </cell>
          <cell r="BT118">
            <v>175.56865955204245</v>
          </cell>
          <cell r="BU118">
            <v>2236.1074106921337</v>
          </cell>
          <cell r="BV118">
            <v>0</v>
          </cell>
          <cell r="BW118">
            <v>0</v>
          </cell>
          <cell r="BX118">
            <v>718.55672767513852</v>
          </cell>
          <cell r="BY118">
            <v>0</v>
          </cell>
          <cell r="BZ118">
            <v>365.61306087012122</v>
          </cell>
          <cell r="CA118">
            <v>1084.1697885452597</v>
          </cell>
          <cell r="CB118">
            <v>2236.11</v>
          </cell>
          <cell r="CD118">
            <v>491.29423652799221</v>
          </cell>
          <cell r="CE118">
            <v>151.63002580879646</v>
          </cell>
          <cell r="CF118">
            <v>736.49855024764088</v>
          </cell>
          <cell r="CG118">
            <v>62.334123074059356</v>
          </cell>
          <cell r="CH118">
            <v>695.82033666636676</v>
          </cell>
          <cell r="CI118">
            <v>199.60196453382457</v>
          </cell>
          <cell r="CJ118">
            <v>2337.1792368586803</v>
          </cell>
          <cell r="CK118">
            <v>0</v>
          </cell>
          <cell r="CL118">
            <v>0</v>
          </cell>
          <cell r="CM118">
            <v>736.49855024764088</v>
          </cell>
          <cell r="CN118">
            <v>0</v>
          </cell>
          <cell r="CO118">
            <v>374.74214479025244</v>
          </cell>
          <cell r="CP118">
            <v>1111.2406950378934</v>
          </cell>
          <cell r="CQ118">
            <v>2337.1799999999998</v>
          </cell>
          <cell r="CS118">
            <v>508.49149998341795</v>
          </cell>
          <cell r="CT118">
            <v>156.35330111274047</v>
          </cell>
          <cell r="CU118">
            <v>754.88836667341161</v>
          </cell>
          <cell r="CV118">
            <v>65.092974517905262</v>
          </cell>
          <cell r="CW118">
            <v>739.44282204163062</v>
          </cell>
          <cell r="CX118">
            <v>207.6466268887979</v>
          </cell>
          <cell r="CY118">
            <v>2431.915591217904</v>
          </cell>
          <cell r="CZ118">
            <v>0</v>
          </cell>
          <cell r="DA118">
            <v>0</v>
          </cell>
          <cell r="DB118">
            <v>754.88836667341161</v>
          </cell>
          <cell r="DC118">
            <v>0</v>
          </cell>
          <cell r="DD118">
            <v>384.09917508905636</v>
          </cell>
          <cell r="DE118">
            <v>1138.987541762468</v>
          </cell>
          <cell r="DF118">
            <v>2431.92</v>
          </cell>
          <cell r="DH118">
            <v>526.29073644883738</v>
          </cell>
          <cell r="DI118">
            <v>161.86475497696458</v>
          </cell>
          <cell r="DJ118">
            <v>773.73736302297152</v>
          </cell>
          <cell r="DK118">
            <v>66.426507470028895</v>
          </cell>
          <cell r="DL118">
            <v>728.21502287972976</v>
          </cell>
          <cell r="DM118">
            <v>219.89999403262019</v>
          </cell>
          <cell r="DN118">
            <v>2476.4343788311526</v>
          </cell>
          <cell r="DO118">
            <v>0</v>
          </cell>
          <cell r="DP118">
            <v>0</v>
          </cell>
          <cell r="DQ118">
            <v>773.73736302297152</v>
          </cell>
          <cell r="DR118">
            <v>0</v>
          </cell>
          <cell r="DS118">
            <v>393.68984341664867</v>
          </cell>
          <cell r="DT118">
            <v>1167.4272064396202</v>
          </cell>
          <cell r="DU118">
            <v>2476.4299999999998</v>
          </cell>
        </row>
        <row r="119">
          <cell r="B119">
            <v>1016</v>
          </cell>
          <cell r="C119" t="str">
            <v>MSOU3P2</v>
          </cell>
          <cell r="D119" t="str">
            <v xml:space="preserve">PENSOREV00-0780-SALE               </v>
          </cell>
          <cell r="E119" t="str">
            <v>N/A</v>
          </cell>
          <cell r="F119" t="str">
            <v>DUOS</v>
          </cell>
          <cell r="G119" t="str">
            <v>DNU</v>
          </cell>
          <cell r="I119" t="str">
            <v>Post Connection Services - Connection Management Services</v>
          </cell>
          <cell r="J119" t="str">
            <v>Connection Management Services</v>
          </cell>
          <cell r="K119" t="str">
            <v>Customer initiated supply enhancement</v>
          </cell>
          <cell r="M119" t="str">
            <v>Overhead Service Upgrade - Three Phase 2 visits</v>
          </cell>
          <cell r="N119" t="str">
            <v>TSP</v>
          </cell>
          <cell r="S119">
            <v>0</v>
          </cell>
          <cell r="T119">
            <v>3</v>
          </cell>
          <cell r="U119">
            <v>2</v>
          </cell>
          <cell r="AJ119">
            <v>1145.4000000000001</v>
          </cell>
          <cell r="AK119">
            <v>1177.08</v>
          </cell>
          <cell r="AL119">
            <v>1243.07</v>
          </cell>
          <cell r="AM119">
            <v>1298.79</v>
          </cell>
          <cell r="AN119">
            <v>1331.87</v>
          </cell>
          <cell r="AR119" t="str">
            <v>Conversion with Jason Farrell suggests that 1014 should be the only one really used - the other one's he suggests have been used in error so
I am applying std est 7777777 version 39 as provided by Matthew Edwards</v>
          </cell>
          <cell r="AT119">
            <v>1</v>
          </cell>
          <cell r="AU119">
            <v>60</v>
          </cell>
          <cell r="AV119">
            <v>315</v>
          </cell>
          <cell r="AW119">
            <v>375</v>
          </cell>
          <cell r="AX119">
            <v>0</v>
          </cell>
          <cell r="AZ119">
            <v>458.62488189374994</v>
          </cell>
          <cell r="BA119">
            <v>143.31869079999998</v>
          </cell>
          <cell r="BB119">
            <v>0</v>
          </cell>
          <cell r="BC119">
            <v>58.706770622009373</v>
          </cell>
          <cell r="BD119">
            <v>331.70434024077912</v>
          </cell>
          <cell r="BE119">
            <v>153.04077798296692</v>
          </cell>
          <cell r="BF119">
            <v>1145.3954615395055</v>
          </cell>
          <cell r="BG119">
            <v>0</v>
          </cell>
          <cell r="BH119">
            <v>0</v>
          </cell>
          <cell r="BI119">
            <v>0</v>
          </cell>
          <cell r="BJ119">
            <v>0</v>
          </cell>
          <cell r="BK119">
            <v>0</v>
          </cell>
          <cell r="BL119">
            <v>0</v>
          </cell>
          <cell r="BM119">
            <v>1145.4000000000001</v>
          </cell>
          <cell r="BO119">
            <v>474.6785872595587</v>
          </cell>
          <cell r="BP119">
            <v>147.34236304420997</v>
          </cell>
          <cell r="BQ119">
            <v>0</v>
          </cell>
          <cell r="BR119">
            <v>60.333044553698215</v>
          </cell>
          <cell r="BS119">
            <v>319.15790823577663</v>
          </cell>
          <cell r="BT119">
            <v>175.56865955204245</v>
          </cell>
          <cell r="BU119">
            <v>1177.0805626452859</v>
          </cell>
          <cell r="BV119">
            <v>0</v>
          </cell>
          <cell r="BW119">
            <v>0</v>
          </cell>
          <cell r="BX119">
            <v>0</v>
          </cell>
          <cell r="BY119">
            <v>0</v>
          </cell>
          <cell r="BZ119">
            <v>0</v>
          </cell>
          <cell r="CA119">
            <v>0</v>
          </cell>
          <cell r="CB119">
            <v>1177.08</v>
          </cell>
          <cell r="CD119">
            <v>491.29423652799221</v>
          </cell>
          <cell r="CE119">
            <v>151.63002580879646</v>
          </cell>
          <cell r="CF119">
            <v>0</v>
          </cell>
          <cell r="CG119">
            <v>62.334123074059356</v>
          </cell>
          <cell r="CH119">
            <v>338.21099525797018</v>
          </cell>
          <cell r="CI119">
            <v>199.60196453382457</v>
          </cell>
          <cell r="CJ119">
            <v>1243.0713452026425</v>
          </cell>
          <cell r="CK119">
            <v>0</v>
          </cell>
          <cell r="CL119">
            <v>0</v>
          </cell>
          <cell r="CM119">
            <v>0</v>
          </cell>
          <cell r="CN119">
            <v>0</v>
          </cell>
          <cell r="CO119">
            <v>0</v>
          </cell>
          <cell r="CP119">
            <v>0</v>
          </cell>
          <cell r="CQ119">
            <v>1243.07</v>
          </cell>
          <cell r="CS119">
            <v>508.49149998341795</v>
          </cell>
          <cell r="CT119">
            <v>156.35330111274047</v>
          </cell>
          <cell r="CU119">
            <v>0</v>
          </cell>
          <cell r="CV119">
            <v>65.092974517905262</v>
          </cell>
          <cell r="CW119">
            <v>361.2071226063465</v>
          </cell>
          <cell r="CX119">
            <v>207.6466268887979</v>
          </cell>
          <cell r="CY119">
            <v>1298.7915251092081</v>
          </cell>
          <cell r="CZ119">
            <v>0</v>
          </cell>
          <cell r="DA119">
            <v>0</v>
          </cell>
          <cell r="DB119">
            <v>0</v>
          </cell>
          <cell r="DC119">
            <v>0</v>
          </cell>
          <cell r="DD119">
            <v>0</v>
          </cell>
          <cell r="DE119">
            <v>0</v>
          </cell>
          <cell r="DF119">
            <v>1298.79</v>
          </cell>
          <cell r="DH119">
            <v>526.29073644883738</v>
          </cell>
          <cell r="DI119">
            <v>161.86475497696458</v>
          </cell>
          <cell r="DJ119">
            <v>0</v>
          </cell>
          <cell r="DK119">
            <v>66.426507470028895</v>
          </cell>
          <cell r="DL119">
            <v>357.38943728221744</v>
          </cell>
          <cell r="DM119">
            <v>219.89999403262019</v>
          </cell>
          <cell r="DN119">
            <v>1331.8714302106687</v>
          </cell>
          <cell r="DO119">
            <v>0</v>
          </cell>
          <cell r="DP119">
            <v>0</v>
          </cell>
          <cell r="DQ119">
            <v>0</v>
          </cell>
          <cell r="DR119">
            <v>0</v>
          </cell>
          <cell r="DS119">
            <v>0</v>
          </cell>
          <cell r="DT119">
            <v>0</v>
          </cell>
          <cell r="DU119">
            <v>1331.87</v>
          </cell>
        </row>
        <row r="120">
          <cell r="B120">
            <v>1040</v>
          </cell>
          <cell r="C120" t="str">
            <v>MSUU2P
MSUU3P</v>
          </cell>
          <cell r="D120" t="str">
            <v xml:space="preserve">PENSOREV00-0780-SALE               </v>
          </cell>
          <cell r="E120" t="str">
            <v>N/A</v>
          </cell>
          <cell r="F120" t="str">
            <v>DUOS</v>
          </cell>
          <cell r="G120" t="str">
            <v>DNU</v>
          </cell>
          <cell r="I120" t="str">
            <v>Post Connection Services - Connection Management Services</v>
          </cell>
          <cell r="J120" t="str">
            <v>Connection Management Services</v>
          </cell>
          <cell r="K120" t="str">
            <v>Customer initiated supply enhancement</v>
          </cell>
          <cell r="M120" t="str">
            <v>Underground Service - Upgrade to 2 phase</v>
          </cell>
          <cell r="N120" t="str">
            <v>TSP</v>
          </cell>
          <cell r="S120">
            <v>6</v>
          </cell>
          <cell r="T120">
            <v>2</v>
          </cell>
          <cell r="U120">
            <v>0</v>
          </cell>
          <cell r="V120">
            <v>0</v>
          </cell>
          <cell r="W120">
            <v>0</v>
          </cell>
          <cell r="X120">
            <v>0</v>
          </cell>
          <cell r="Y120">
            <v>0</v>
          </cell>
          <cell r="Z120">
            <v>0</v>
          </cell>
          <cell r="AA120">
            <v>0</v>
          </cell>
          <cell r="AC120" t="str">
            <v>na</v>
          </cell>
          <cell r="AD120" t="str">
            <v>na</v>
          </cell>
          <cell r="AE120" t="str">
            <v>na</v>
          </cell>
          <cell r="AF120" t="str">
            <v>na</v>
          </cell>
          <cell r="AJ120">
            <v>3051.2</v>
          </cell>
          <cell r="AK120">
            <v>3139.46</v>
          </cell>
          <cell r="AL120">
            <v>3318.37</v>
          </cell>
          <cell r="AM120">
            <v>3466.95</v>
          </cell>
          <cell r="AN120">
            <v>3556.72</v>
          </cell>
          <cell r="AP120">
            <v>0</v>
          </cell>
          <cell r="AR120" t="str">
            <v>This is upgrading the pillar and have applied standard estimate WF9-PI-FS as supplied by Matthew Edwards
Really don't distinguish between 2 phase and 3 phase so have used the standard estimate for both</v>
          </cell>
          <cell r="AT120">
            <v>1</v>
          </cell>
          <cell r="AU120">
            <v>60</v>
          </cell>
          <cell r="AV120">
            <v>990</v>
          </cell>
          <cell r="AW120">
            <v>1050</v>
          </cell>
          <cell r="AX120">
            <v>0</v>
          </cell>
          <cell r="AZ120">
            <v>1284.1496693024999</v>
          </cell>
          <cell r="BA120">
            <v>302.72828879999997</v>
          </cell>
          <cell r="BB120">
            <v>0</v>
          </cell>
          <cell r="BC120">
            <v>159.36204782873025</v>
          </cell>
          <cell r="BD120">
            <v>876.44837923687078</v>
          </cell>
          <cell r="BE120">
            <v>428.5141783523074</v>
          </cell>
          <cell r="BF120">
            <v>3051.2025635204081</v>
          </cell>
          <cell r="BG120">
            <v>0</v>
          </cell>
          <cell r="BH120">
            <v>0</v>
          </cell>
          <cell r="BI120">
            <v>0</v>
          </cell>
          <cell r="BJ120">
            <v>0</v>
          </cell>
          <cell r="BK120">
            <v>0</v>
          </cell>
          <cell r="BL120">
            <v>0</v>
          </cell>
          <cell r="BM120">
            <v>3051.2</v>
          </cell>
          <cell r="BO120">
            <v>1329.1000443267644</v>
          </cell>
          <cell r="BP120">
            <v>311.22738550805991</v>
          </cell>
          <cell r="BQ120">
            <v>0</v>
          </cell>
          <cell r="BR120">
            <v>163.93689506127961</v>
          </cell>
          <cell r="BS120">
            <v>843.60614504124749</v>
          </cell>
          <cell r="BT120">
            <v>491.59224674571891</v>
          </cell>
          <cell r="BU120">
            <v>3139.4627166830701</v>
          </cell>
          <cell r="BV120">
            <v>0</v>
          </cell>
          <cell r="BW120">
            <v>0</v>
          </cell>
          <cell r="BX120">
            <v>0</v>
          </cell>
          <cell r="BY120">
            <v>0</v>
          </cell>
          <cell r="BZ120">
            <v>0</v>
          </cell>
          <cell r="CA120">
            <v>0</v>
          </cell>
          <cell r="CB120">
            <v>3139.46</v>
          </cell>
          <cell r="CD120">
            <v>1375.6238622783783</v>
          </cell>
          <cell r="CE120">
            <v>320.28410242634442</v>
          </cell>
          <cell r="CF120">
            <v>0</v>
          </cell>
          <cell r="CG120">
            <v>169.37368610037106</v>
          </cell>
          <cell r="CH120">
            <v>894.20118929702403</v>
          </cell>
          <cell r="CI120">
            <v>558.88550069470887</v>
          </cell>
          <cell r="CJ120">
            <v>3318.3683407968265</v>
          </cell>
          <cell r="CK120">
            <v>0</v>
          </cell>
          <cell r="CL120">
            <v>0</v>
          </cell>
          <cell r="CM120">
            <v>0</v>
          </cell>
          <cell r="CN120">
            <v>0</v>
          </cell>
          <cell r="CO120">
            <v>0</v>
          </cell>
          <cell r="CP120">
            <v>0</v>
          </cell>
          <cell r="CQ120">
            <v>3318.37</v>
          </cell>
          <cell r="CS120">
            <v>1423.7761999535703</v>
          </cell>
          <cell r="CT120">
            <v>330.26095221692503</v>
          </cell>
          <cell r="CU120">
            <v>0</v>
          </cell>
          <cell r="CV120">
            <v>176.48605942887195</v>
          </cell>
          <cell r="CW120">
            <v>955.0114550377391</v>
          </cell>
          <cell r="CX120">
            <v>581.4105552886341</v>
          </cell>
          <cell r="CY120">
            <v>3466.94522192574</v>
          </cell>
          <cell r="CZ120">
            <v>0</v>
          </cell>
          <cell r="DA120">
            <v>0</v>
          </cell>
          <cell r="DB120">
            <v>0</v>
          </cell>
          <cell r="DC120">
            <v>0</v>
          </cell>
          <cell r="DD120">
            <v>0</v>
          </cell>
          <cell r="DE120">
            <v>0</v>
          </cell>
          <cell r="DF120">
            <v>3466.95</v>
          </cell>
          <cell r="DH120">
            <v>1473.6140620567448</v>
          </cell>
          <cell r="DI120">
            <v>341.90265078257164</v>
          </cell>
          <cell r="DJ120">
            <v>0</v>
          </cell>
          <cell r="DK120">
            <v>180.45055149106506</v>
          </cell>
          <cell r="DL120">
            <v>945.03750363735617</v>
          </cell>
          <cell r="DM120">
            <v>615.71998329133658</v>
          </cell>
          <cell r="DN120">
            <v>3556.7247512590739</v>
          </cell>
          <cell r="DO120">
            <v>0</v>
          </cell>
          <cell r="DP120">
            <v>0</v>
          </cell>
          <cell r="DQ120">
            <v>0</v>
          </cell>
          <cell r="DR120">
            <v>0</v>
          </cell>
          <cell r="DS120">
            <v>0</v>
          </cell>
          <cell r="DT120">
            <v>0</v>
          </cell>
          <cell r="DU120">
            <v>3556.72</v>
          </cell>
        </row>
        <row r="121">
          <cell r="B121">
            <v>1042</v>
          </cell>
          <cell r="C121" t="str">
            <v>MSUU3P</v>
          </cell>
          <cell r="D121" t="str">
            <v xml:space="preserve">PENSOREV00-0780-SALE               </v>
          </cell>
          <cell r="E121" t="str">
            <v>Manually updated</v>
          </cell>
          <cell r="F121" t="str">
            <v>DUOS</v>
          </cell>
          <cell r="G121" t="str">
            <v>Price Cap</v>
          </cell>
          <cell r="I121" t="str">
            <v>Post Connection Services - Connection Management Services</v>
          </cell>
          <cell r="J121" t="str">
            <v>Connection Management Services</v>
          </cell>
          <cell r="K121" t="str">
            <v>Customer initiated supply enhancement</v>
          </cell>
          <cell r="M121" t="str">
            <v>Underground Service - Upgrade to multi phase</v>
          </cell>
          <cell r="N121" t="str">
            <v>TSP</v>
          </cell>
          <cell r="S121">
            <v>446</v>
          </cell>
          <cell r="T121">
            <v>312</v>
          </cell>
          <cell r="U121">
            <v>432</v>
          </cell>
          <cell r="V121">
            <v>432</v>
          </cell>
          <cell r="W121">
            <v>432</v>
          </cell>
          <cell r="X121">
            <v>432</v>
          </cell>
          <cell r="Y121">
            <v>432</v>
          </cell>
          <cell r="Z121">
            <v>432</v>
          </cell>
          <cell r="AA121">
            <v>432</v>
          </cell>
          <cell r="AC121" t="str">
            <v>na</v>
          </cell>
          <cell r="AD121" t="str">
            <v>na</v>
          </cell>
          <cell r="AE121" t="str">
            <v>na</v>
          </cell>
          <cell r="AF121" t="str">
            <v>na</v>
          </cell>
          <cell r="AJ121">
            <v>3051.2</v>
          </cell>
          <cell r="AK121">
            <v>3139.46</v>
          </cell>
          <cell r="AL121">
            <v>3318.37</v>
          </cell>
          <cell r="AM121">
            <v>3466.95</v>
          </cell>
          <cell r="AN121">
            <v>3556.72</v>
          </cell>
          <cell r="AP121">
            <v>0</v>
          </cell>
          <cell r="AR121" t="str">
            <v>This is upgrading the pillar and have applied standard estimate WF9-PI-FS as supplied by Matthew Edwards
Really don't distinguish between 2 phase and 3 phase so have used the standard estimate for both</v>
          </cell>
          <cell r="AT121">
            <v>1</v>
          </cell>
          <cell r="AU121">
            <v>60</v>
          </cell>
          <cell r="AV121">
            <v>990</v>
          </cell>
          <cell r="AW121">
            <v>1050</v>
          </cell>
          <cell r="AX121">
            <v>0</v>
          </cell>
          <cell r="AZ121">
            <v>1284.1496693024999</v>
          </cell>
          <cell r="BA121">
            <v>302.72828879999997</v>
          </cell>
          <cell r="BB121">
            <v>0</v>
          </cell>
          <cell r="BC121">
            <v>159.36204782873025</v>
          </cell>
          <cell r="BD121">
            <v>876.44837923687078</v>
          </cell>
          <cell r="BE121">
            <v>428.5141783523074</v>
          </cell>
          <cell r="BF121">
            <v>3051.2025635204081</v>
          </cell>
          <cell r="BG121">
            <v>0</v>
          </cell>
          <cell r="BH121">
            <v>0</v>
          </cell>
          <cell r="BI121">
            <v>0</v>
          </cell>
          <cell r="BJ121">
            <v>0</v>
          </cell>
          <cell r="BK121">
            <v>0</v>
          </cell>
          <cell r="BL121">
            <v>0</v>
          </cell>
          <cell r="BM121">
            <v>3051.2</v>
          </cell>
          <cell r="BO121">
            <v>1329.1000443267644</v>
          </cell>
          <cell r="BP121">
            <v>311.22738550805991</v>
          </cell>
          <cell r="BQ121">
            <v>0</v>
          </cell>
          <cell r="BR121">
            <v>163.93689506127961</v>
          </cell>
          <cell r="BS121">
            <v>843.60614504124749</v>
          </cell>
          <cell r="BT121">
            <v>491.59224674571891</v>
          </cell>
          <cell r="BU121">
            <v>3139.4627166830701</v>
          </cell>
          <cell r="BV121">
            <v>0</v>
          </cell>
          <cell r="BW121">
            <v>0</v>
          </cell>
          <cell r="BX121">
            <v>0</v>
          </cell>
          <cell r="BY121">
            <v>0</v>
          </cell>
          <cell r="BZ121">
            <v>0</v>
          </cell>
          <cell r="CA121">
            <v>0</v>
          </cell>
          <cell r="CB121">
            <v>3139.46</v>
          </cell>
          <cell r="CD121">
            <v>1375.6238622783783</v>
          </cell>
          <cell r="CE121">
            <v>320.28410242634442</v>
          </cell>
          <cell r="CF121">
            <v>0</v>
          </cell>
          <cell r="CG121">
            <v>169.37368610037106</v>
          </cell>
          <cell r="CH121">
            <v>894.20118929702403</v>
          </cell>
          <cell r="CI121">
            <v>558.88550069470887</v>
          </cell>
          <cell r="CJ121">
            <v>3318.3683407968265</v>
          </cell>
          <cell r="CK121">
            <v>0</v>
          </cell>
          <cell r="CL121">
            <v>0</v>
          </cell>
          <cell r="CM121">
            <v>0</v>
          </cell>
          <cell r="CN121">
            <v>0</v>
          </cell>
          <cell r="CO121">
            <v>0</v>
          </cell>
          <cell r="CP121">
            <v>0</v>
          </cell>
          <cell r="CQ121">
            <v>3318.37</v>
          </cell>
          <cell r="CS121">
            <v>1423.7761999535703</v>
          </cell>
          <cell r="CT121">
            <v>330.26095221692503</v>
          </cell>
          <cell r="CU121">
            <v>0</v>
          </cell>
          <cell r="CV121">
            <v>176.48605942887195</v>
          </cell>
          <cell r="CW121">
            <v>955.0114550377391</v>
          </cell>
          <cell r="CX121">
            <v>581.4105552886341</v>
          </cell>
          <cell r="CY121">
            <v>3466.94522192574</v>
          </cell>
          <cell r="CZ121">
            <v>0</v>
          </cell>
          <cell r="DA121">
            <v>0</v>
          </cell>
          <cell r="DB121">
            <v>0</v>
          </cell>
          <cell r="DC121">
            <v>0</v>
          </cell>
          <cell r="DD121">
            <v>0</v>
          </cell>
          <cell r="DE121">
            <v>0</v>
          </cell>
          <cell r="DF121">
            <v>3466.95</v>
          </cell>
          <cell r="DH121">
            <v>1473.6140620567448</v>
          </cell>
          <cell r="DI121">
            <v>341.90265078257164</v>
          </cell>
          <cell r="DJ121">
            <v>0</v>
          </cell>
          <cell r="DK121">
            <v>180.45055149106506</v>
          </cell>
          <cell r="DL121">
            <v>945.03750363735617</v>
          </cell>
          <cell r="DM121">
            <v>615.71998329133658</v>
          </cell>
          <cell r="DN121">
            <v>3556.7247512590739</v>
          </cell>
          <cell r="DO121">
            <v>0</v>
          </cell>
          <cell r="DP121">
            <v>0</v>
          </cell>
          <cell r="DQ121">
            <v>0</v>
          </cell>
          <cell r="DR121">
            <v>0</v>
          </cell>
          <cell r="DS121">
            <v>0</v>
          </cell>
          <cell r="DT121">
            <v>0</v>
          </cell>
          <cell r="DU121">
            <v>3556.72</v>
          </cell>
        </row>
        <row r="122">
          <cell r="B122" t="str">
            <v>OTHER_50</v>
          </cell>
          <cell r="E122" t="str">
            <v>Service Costings</v>
          </cell>
          <cell r="G122" t="str">
            <v>Quoted Example Only</v>
          </cell>
          <cell r="I122" t="str">
            <v>Post Connection Services - Connection Management Services</v>
          </cell>
          <cell r="J122" t="str">
            <v>Connection Management Services</v>
          </cell>
          <cell r="K122" t="str">
            <v>Provision of connection services above minimum requirements.</v>
          </cell>
          <cell r="M122" t="str">
            <v>Customer requests increase in reliability or quality of supply beyond the standard, and/or above minimum regulatory requirements (eg reserve feeder). (1km of 11kV Feeder 240mm2 UG, and new conduits.)</v>
          </cell>
          <cell r="U122">
            <v>0</v>
          </cell>
          <cell r="V122">
            <v>0</v>
          </cell>
          <cell r="W122">
            <v>0</v>
          </cell>
          <cell r="X122">
            <v>0</v>
          </cell>
          <cell r="Y122">
            <v>0</v>
          </cell>
          <cell r="Z122">
            <v>0</v>
          </cell>
          <cell r="AA122">
            <v>0</v>
          </cell>
          <cell r="AI122">
            <v>0</v>
          </cell>
          <cell r="AJ122">
            <v>1300923.8571709853</v>
          </cell>
          <cell r="AK122">
            <v>1305418.6267285873</v>
          </cell>
          <cell r="AL122">
            <v>1354012.8764781975</v>
          </cell>
          <cell r="AM122">
            <v>1411723.0393993789</v>
          </cell>
          <cell r="AN122">
            <v>1433200.6386029336</v>
          </cell>
          <cell r="AP122">
            <v>0</v>
          </cell>
          <cell r="AR122" t="str">
            <v>As per POA Costings</v>
          </cell>
        </row>
        <row r="123">
          <cell r="B123" t="str">
            <v>OTHER_51</v>
          </cell>
          <cell r="E123" t="str">
            <v>Service Costings</v>
          </cell>
          <cell r="G123" t="str">
            <v>Price Cap</v>
          </cell>
          <cell r="I123" t="str">
            <v>Post Connection Services - Connection Management Services</v>
          </cell>
          <cell r="J123" t="str">
            <v>Connection Management Services</v>
          </cell>
          <cell r="K123" t="str">
            <v xml:space="preserve">Customer consultation or appointment.
</v>
          </cell>
          <cell r="M123" t="str">
            <v>A visit to the customers premise to advise on electrical supply matters, could be for various reasons.</v>
          </cell>
          <cell r="N123" t="str">
            <v>TSP</v>
          </cell>
          <cell r="U123">
            <v>0</v>
          </cell>
          <cell r="V123">
            <v>0</v>
          </cell>
          <cell r="W123">
            <v>0</v>
          </cell>
          <cell r="X123">
            <v>0</v>
          </cell>
          <cell r="Y123">
            <v>0</v>
          </cell>
          <cell r="Z123">
            <v>0</v>
          </cell>
          <cell r="AA123">
            <v>0</v>
          </cell>
          <cell r="AI123">
            <v>0</v>
          </cell>
          <cell r="AJ123">
            <v>220.487902972684</v>
          </cell>
          <cell r="AK123">
            <v>227.93245088885101</v>
          </cell>
          <cell r="AL123">
            <v>241.72224968040257</v>
          </cell>
          <cell r="AM123">
            <v>252.49884315818062</v>
          </cell>
          <cell r="AN123">
            <v>259.44546113091485</v>
          </cell>
          <cell r="AP123">
            <v>0</v>
          </cell>
          <cell r="AR123" t="str">
            <v>As per POA Costings</v>
          </cell>
          <cell r="AT123">
            <v>1</v>
          </cell>
          <cell r="AV123">
            <v>90</v>
          </cell>
          <cell r="AW123">
            <v>90</v>
          </cell>
          <cell r="AX123">
            <v>0</v>
          </cell>
          <cell r="AZ123">
            <v>110.06997165449999</v>
          </cell>
          <cell r="BA123">
            <v>0</v>
          </cell>
          <cell r="BB123">
            <v>0</v>
          </cell>
          <cell r="BC123">
            <v>12.33884382246945</v>
          </cell>
          <cell r="BD123">
            <v>61.349300779802505</v>
          </cell>
          <cell r="BE123">
            <v>36.729786715912063</v>
          </cell>
          <cell r="BF123">
            <v>220.487902972684</v>
          </cell>
          <cell r="BG123">
            <v>0</v>
          </cell>
          <cell r="BH123">
            <v>0</v>
          </cell>
          <cell r="BI123">
            <v>0</v>
          </cell>
          <cell r="BJ123">
            <v>0</v>
          </cell>
          <cell r="BK123">
            <v>0</v>
          </cell>
          <cell r="BL123">
            <v>0</v>
          </cell>
          <cell r="BM123">
            <v>220.49</v>
          </cell>
          <cell r="BO123">
            <v>113.92286094229409</v>
          </cell>
          <cell r="BP123">
            <v>0</v>
          </cell>
          <cell r="BQ123">
            <v>0</v>
          </cell>
          <cell r="BR123">
            <v>12.73657585334848</v>
          </cell>
          <cell r="BS123">
            <v>59.136535800718256</v>
          </cell>
          <cell r="BT123">
            <v>42.136478292490196</v>
          </cell>
          <cell r="BU123">
            <v>227.93245088885101</v>
          </cell>
          <cell r="BV123">
            <v>0</v>
          </cell>
          <cell r="BW123">
            <v>0</v>
          </cell>
          <cell r="BX123">
            <v>0</v>
          </cell>
          <cell r="BY123">
            <v>0</v>
          </cell>
          <cell r="BZ123">
            <v>0</v>
          </cell>
          <cell r="CA123">
            <v>0</v>
          </cell>
          <cell r="CB123">
            <v>227.93</v>
          </cell>
          <cell r="CD123">
            <v>117.91061676671814</v>
          </cell>
          <cell r="CE123">
            <v>0</v>
          </cell>
          <cell r="CF123">
            <v>0</v>
          </cell>
          <cell r="CG123">
            <v>13.158824831165745</v>
          </cell>
          <cell r="CH123">
            <v>62.748336594400783</v>
          </cell>
          <cell r="CI123">
            <v>47.904471488117899</v>
          </cell>
          <cell r="CJ123">
            <v>241.72224968040257</v>
          </cell>
          <cell r="CK123">
            <v>0</v>
          </cell>
          <cell r="CL123">
            <v>0</v>
          </cell>
          <cell r="CM123">
            <v>0</v>
          </cell>
          <cell r="CN123">
            <v>0</v>
          </cell>
          <cell r="CO123">
            <v>0</v>
          </cell>
          <cell r="CP123">
            <v>0</v>
          </cell>
          <cell r="CQ123">
            <v>241.72</v>
          </cell>
          <cell r="CS123">
            <v>122.03795999602032</v>
          </cell>
          <cell r="CT123">
            <v>0</v>
          </cell>
          <cell r="CU123">
            <v>0</v>
          </cell>
          <cell r="CV123">
            <v>13.607232539556266</v>
          </cell>
          <cell r="CW123">
            <v>67.018460169292567</v>
          </cell>
          <cell r="CX123">
            <v>49.835190453311498</v>
          </cell>
          <cell r="CY123">
            <v>252.49884315818065</v>
          </cell>
          <cell r="CZ123">
            <v>0</v>
          </cell>
          <cell r="DA123">
            <v>0</v>
          </cell>
          <cell r="DB123">
            <v>0</v>
          </cell>
          <cell r="DC123">
            <v>0</v>
          </cell>
          <cell r="DD123">
            <v>0</v>
          </cell>
          <cell r="DE123">
            <v>0</v>
          </cell>
          <cell r="DF123">
            <v>252.5</v>
          </cell>
          <cell r="DH123">
            <v>126.30977674772099</v>
          </cell>
          <cell r="DI123">
            <v>0</v>
          </cell>
          <cell r="DJ123">
            <v>0</v>
          </cell>
          <cell r="DK123">
            <v>14.007754241322257</v>
          </cell>
          <cell r="DL123">
            <v>66.351931574042823</v>
          </cell>
          <cell r="DM123">
            <v>52.77599856782885</v>
          </cell>
          <cell r="DN123">
            <v>259.44546113091491</v>
          </cell>
          <cell r="DO123">
            <v>0</v>
          </cell>
          <cell r="DP123">
            <v>0</v>
          </cell>
          <cell r="DQ123">
            <v>0</v>
          </cell>
          <cell r="DR123">
            <v>0</v>
          </cell>
          <cell r="DS123">
            <v>0</v>
          </cell>
          <cell r="DT123">
            <v>0</v>
          </cell>
          <cell r="DU123">
            <v>259.45</v>
          </cell>
        </row>
        <row r="124">
          <cell r="B124" t="str">
            <v>OTHER_930</v>
          </cell>
          <cell r="C124" t="str">
            <v>MSAPIC</v>
          </cell>
          <cell r="E124" t="str">
            <v>Service Costings</v>
          </cell>
          <cell r="F124" t="str">
            <v>Quoted</v>
          </cell>
          <cell r="G124" t="str">
            <v>Quoted Example Not Provided</v>
          </cell>
          <cell r="I124" t="str">
            <v>Post Connection Services - Connection Management Services</v>
          </cell>
          <cell r="J124" t="str">
            <v>Connection Management Services</v>
          </cell>
          <cell r="K124" t="str">
            <v>Rectification of Illegal Connections: Work undertaken as a consequence of illegal connections resulting in damage to the network</v>
          </cell>
          <cell r="M124" t="str">
            <v>Rectification of illegal connections or damage to overhead or underground service cables</v>
          </cell>
          <cell r="S124">
            <v>0</v>
          </cell>
          <cell r="T124">
            <v>0</v>
          </cell>
          <cell r="U124">
            <v>0</v>
          </cell>
          <cell r="V124">
            <v>0</v>
          </cell>
          <cell r="W124">
            <v>0</v>
          </cell>
          <cell r="X124">
            <v>0</v>
          </cell>
          <cell r="Y124">
            <v>0</v>
          </cell>
          <cell r="Z124">
            <v>0</v>
          </cell>
          <cell r="AA124">
            <v>0</v>
          </cell>
          <cell r="AI124">
            <v>0</v>
          </cell>
          <cell r="AJ124">
            <v>0</v>
          </cell>
          <cell r="AK124">
            <v>0</v>
          </cell>
          <cell r="AL124">
            <v>0</v>
          </cell>
          <cell r="AM124">
            <v>0</v>
          </cell>
          <cell r="AN124">
            <v>0</v>
          </cell>
          <cell r="AP124">
            <v>0</v>
          </cell>
          <cell r="AR124" t="str">
            <v>As per POA Costings</v>
          </cell>
        </row>
        <row r="125">
          <cell r="B125">
            <v>300</v>
          </cell>
          <cell r="C125" t="str">
            <v xml:space="preserve">DNSD1MB
</v>
          </cell>
          <cell r="D125" t="str">
            <v xml:space="preserve">PENUFBP068-0780-SALE               </v>
          </cell>
          <cell r="E125" t="str">
            <v>Service 026</v>
          </cell>
          <cell r="F125" t="str">
            <v>Schedule 8</v>
          </cell>
          <cell r="G125" t="str">
            <v>Price Cap</v>
          </cell>
          <cell r="I125" t="str">
            <v>Post Connection Services - Connection Management Services</v>
          </cell>
          <cell r="J125" t="str">
            <v>Connection Management Services</v>
          </cell>
          <cell r="K125" t="str">
            <v>De-Energisation</v>
          </cell>
          <cell r="L125" t="str">
            <v>Retailer Requested de-energisation of the customer's premises where the de-energisation can be performed (eg pole, pillar or meter isolation link)</v>
          </cell>
          <cell r="M125" t="str">
            <v>Retailer requests de-energisation of the customer’s premises where the de-energisation can be performed by a physical disconnection at the premise ie. by a method other than Main Switch Seal (ie at Pillar Box, Pit or Pole Top).  No CT.</v>
          </cell>
          <cell r="N125" t="str">
            <v>TSP</v>
          </cell>
          <cell r="S125">
            <v>11748</v>
          </cell>
          <cell r="T125">
            <v>24740</v>
          </cell>
          <cell r="U125">
            <v>30558</v>
          </cell>
          <cell r="V125">
            <v>60077</v>
          </cell>
          <cell r="W125">
            <v>60077</v>
          </cell>
          <cell r="X125">
            <v>60077</v>
          </cell>
          <cell r="Y125">
            <v>60077</v>
          </cell>
          <cell r="Z125">
            <v>60077</v>
          </cell>
          <cell r="AA125">
            <v>60077</v>
          </cell>
          <cell r="AC125">
            <v>0</v>
          </cell>
          <cell r="AD125">
            <v>0</v>
          </cell>
          <cell r="AF125">
            <v>0</v>
          </cell>
          <cell r="AG125">
            <v>0</v>
          </cell>
          <cell r="AH125">
            <v>0</v>
          </cell>
          <cell r="AI125">
            <v>0</v>
          </cell>
          <cell r="AJ125">
            <v>61.4</v>
          </cell>
          <cell r="AK125">
            <v>63.02</v>
          </cell>
          <cell r="AL125">
            <v>65.180000000000007</v>
          </cell>
          <cell r="AM125">
            <v>67.150000000000006</v>
          </cell>
          <cell r="AN125">
            <v>68.87</v>
          </cell>
          <cell r="AP125">
            <v>0</v>
          </cell>
          <cell r="AR125" t="str">
            <v>Original service was 1 person for 32 min</v>
          </cell>
          <cell r="AS125" t="str">
            <v>FW_5</v>
          </cell>
          <cell r="AT125">
            <v>1</v>
          </cell>
          <cell r="AU125">
            <v>26</v>
          </cell>
          <cell r="AV125">
            <v>12.960353185595601</v>
          </cell>
          <cell r="AW125">
            <v>38.960353185595601</v>
          </cell>
          <cell r="AX125">
            <v>0.83366141732283461</v>
          </cell>
          <cell r="AZ125">
            <v>47.648499675420176</v>
          </cell>
          <cell r="BA125">
            <v>0</v>
          </cell>
          <cell r="BB125">
            <v>0</v>
          </cell>
          <cell r="BC125">
            <v>5.3413968136146019</v>
          </cell>
          <cell r="BD125">
            <v>26.557671400782677</v>
          </cell>
          <cell r="BE125">
            <v>15.900060698705905</v>
          </cell>
          <cell r="BF125">
            <v>95.447628588523358</v>
          </cell>
          <cell r="BG125">
            <v>36.19</v>
          </cell>
          <cell r="BH125">
            <v>0</v>
          </cell>
          <cell r="BI125">
            <v>0</v>
          </cell>
          <cell r="BJ125">
            <v>0</v>
          </cell>
          <cell r="BK125">
            <v>18.414046049919804</v>
          </cell>
          <cell r="BL125">
            <v>54.604046049919802</v>
          </cell>
          <cell r="BM125">
            <v>61.4</v>
          </cell>
          <cell r="BO125">
            <v>49.316387758058575</v>
          </cell>
          <cell r="BP125">
            <v>0</v>
          </cell>
          <cell r="BQ125">
            <v>0</v>
          </cell>
          <cell r="BR125">
            <v>5.5135721513509486</v>
          </cell>
          <cell r="BS125">
            <v>25.599781344095568</v>
          </cell>
          <cell r="BT125">
            <v>18.240578625251111</v>
          </cell>
          <cell r="BU125">
            <v>98.670319878756203</v>
          </cell>
          <cell r="BV125">
            <v>37.054316722499991</v>
          </cell>
          <cell r="BW125">
            <v>0</v>
          </cell>
          <cell r="BX125">
            <v>0</v>
          </cell>
          <cell r="BY125">
            <v>0</v>
          </cell>
          <cell r="BZ125">
            <v>18.853824108218522</v>
          </cell>
          <cell r="CA125">
            <v>55.908140830718509</v>
          </cell>
          <cell r="CB125">
            <v>63.02</v>
          </cell>
          <cell r="CD125">
            <v>51.042658595141646</v>
          </cell>
          <cell r="CE125">
            <v>0</v>
          </cell>
          <cell r="CF125">
            <v>0</v>
          </cell>
          <cell r="CG125">
            <v>5.6963606992178075</v>
          </cell>
          <cell r="CH125">
            <v>27.163303950294296</v>
          </cell>
          <cell r="CI125">
            <v>20.73750142607075</v>
          </cell>
          <cell r="CJ125">
            <v>104.63982467072449</v>
          </cell>
          <cell r="CK125">
            <v>37.979535220323264</v>
          </cell>
          <cell r="CL125">
            <v>0</v>
          </cell>
          <cell r="CM125">
            <v>0</v>
          </cell>
          <cell r="CN125">
            <v>0</v>
          </cell>
          <cell r="CO125">
            <v>19.324589955832653</v>
          </cell>
          <cell r="CP125">
            <v>57.304125176155921</v>
          </cell>
          <cell r="CQ125">
            <v>65.180000000000007</v>
          </cell>
          <cell r="CS125">
            <v>52.829355816605975</v>
          </cell>
          <cell r="CT125">
            <v>0</v>
          </cell>
          <cell r="CU125">
            <v>0</v>
          </cell>
          <cell r="CV125">
            <v>5.8904731735515661</v>
          </cell>
          <cell r="CW125">
            <v>29.011809757226764</v>
          </cell>
          <cell r="CX125">
            <v>21.573295790360419</v>
          </cell>
          <cell r="CY125">
            <v>109.30493453774471</v>
          </cell>
          <cell r="CZ125">
            <v>38.927855730123312</v>
          </cell>
          <cell r="DA125">
            <v>0</v>
          </cell>
          <cell r="DB125">
            <v>0</v>
          </cell>
          <cell r="DC125">
            <v>0</v>
          </cell>
          <cell r="DD125">
            <v>19.807110473587322</v>
          </cell>
          <cell r="DE125">
            <v>58.734966203710634</v>
          </cell>
          <cell r="DF125">
            <v>67.150000000000006</v>
          </cell>
          <cell r="DH125">
            <v>54.678594587610441</v>
          </cell>
          <cell r="DI125">
            <v>0</v>
          </cell>
          <cell r="DJ125">
            <v>0</v>
          </cell>
          <cell r="DK125">
            <v>6.0638561397659974</v>
          </cell>
          <cell r="DL125">
            <v>28.723274318568667</v>
          </cell>
          <cell r="DM125">
            <v>22.846350488056657</v>
          </cell>
          <cell r="DN125">
            <v>112.31207553400176</v>
          </cell>
          <cell r="DO125">
            <v>39.89985509181269</v>
          </cell>
          <cell r="DP125">
            <v>0</v>
          </cell>
          <cell r="DQ125">
            <v>0</v>
          </cell>
          <cell r="DR125">
            <v>0</v>
          </cell>
          <cell r="DS125">
            <v>20.301679166779941</v>
          </cell>
          <cell r="DT125">
            <v>60.201534258592631</v>
          </cell>
          <cell r="DU125">
            <v>68.87</v>
          </cell>
        </row>
        <row r="126">
          <cell r="B126">
            <v>302</v>
          </cell>
          <cell r="C126" t="str">
            <v xml:space="preserve">DNSD2MB
</v>
          </cell>
          <cell r="D126" t="str">
            <v xml:space="preserve">PENUFBP068-0780-SALE               </v>
          </cell>
          <cell r="E126" t="str">
            <v>Service 027</v>
          </cell>
          <cell r="F126" t="str">
            <v>Schedule 8</v>
          </cell>
          <cell r="G126" t="str">
            <v>Price Cap</v>
          </cell>
          <cell r="I126" t="str">
            <v>Post Connection Services - Connection Management Services</v>
          </cell>
          <cell r="J126" t="str">
            <v>Connection Management Services</v>
          </cell>
          <cell r="K126" t="str">
            <v>De-Energisation</v>
          </cell>
          <cell r="L126" t="str">
            <v>Retailer Requested de-energisation of the customer's premises where the de-energisation can be performed (eg pole, pillar or meter isolation link)</v>
          </cell>
          <cell r="M126" t="str">
            <v>Retailer requests de-energisation of the customer’s premises where the de-energisation can be performed by a physical disconnection at the premise ie. by a method other than Main Switch Seal (ie at Pillar Box, Pit or Pole Top).  CT Metering.</v>
          </cell>
          <cell r="N126" t="str">
            <v>TSP</v>
          </cell>
          <cell r="Q126" t="str">
            <v>YES</v>
          </cell>
          <cell r="R126" t="str">
            <v>YES</v>
          </cell>
          <cell r="S126">
            <v>30</v>
          </cell>
          <cell r="T126">
            <v>76</v>
          </cell>
          <cell r="U126">
            <v>54</v>
          </cell>
          <cell r="V126">
            <v>112</v>
          </cell>
          <cell r="W126">
            <v>112</v>
          </cell>
          <cell r="X126">
            <v>112</v>
          </cell>
          <cell r="Y126">
            <v>112</v>
          </cell>
          <cell r="Z126">
            <v>112</v>
          </cell>
          <cell r="AA126">
            <v>112</v>
          </cell>
          <cell r="AC126">
            <v>0</v>
          </cell>
          <cell r="AD126">
            <v>0</v>
          </cell>
          <cell r="AF126">
            <v>0</v>
          </cell>
          <cell r="AG126">
            <v>0</v>
          </cell>
          <cell r="AH126">
            <v>0</v>
          </cell>
          <cell r="AI126" t="str">
            <v>0 + POA AC</v>
          </cell>
          <cell r="AJ126">
            <v>301.64</v>
          </cell>
          <cell r="AK126">
            <v>311.82</v>
          </cell>
          <cell r="AL126">
            <v>330.69</v>
          </cell>
          <cell r="AM126">
            <v>345.43</v>
          </cell>
          <cell r="AN126">
            <v>354.93</v>
          </cell>
          <cell r="AP126">
            <v>0</v>
          </cell>
          <cell r="AR126" t="str">
            <v>Original service was 1 person for 32 min - did we charge additional crew separate? Does schedule 8 also limit additional crew</v>
          </cell>
          <cell r="AS126" t="str">
            <v>na</v>
          </cell>
          <cell r="AT126">
            <v>2</v>
          </cell>
          <cell r="AU126">
            <v>26</v>
          </cell>
          <cell r="AV126">
            <v>35.562264150943399</v>
          </cell>
          <cell r="AW126">
            <v>61.562264150943399</v>
          </cell>
          <cell r="AX126">
            <v>0</v>
          </cell>
          <cell r="AZ126">
            <v>150.58125933513733</v>
          </cell>
          <cell r="BA126">
            <v>0</v>
          </cell>
          <cell r="BB126">
            <v>0</v>
          </cell>
          <cell r="BC126">
            <v>16.880159171468897</v>
          </cell>
          <cell r="BD126">
            <v>83.92893022404175</v>
          </cell>
          <cell r="BE126">
            <v>50.248196266950892</v>
          </cell>
          <cell r="BF126">
            <v>301.6385449975989</v>
          </cell>
          <cell r="BG126">
            <v>0</v>
          </cell>
          <cell r="BH126">
            <v>0</v>
          </cell>
          <cell r="BI126">
            <v>0</v>
          </cell>
          <cell r="BJ126">
            <v>0</v>
          </cell>
          <cell r="BK126">
            <v>0</v>
          </cell>
          <cell r="BL126">
            <v>0</v>
          </cell>
          <cell r="BM126">
            <v>301.64</v>
          </cell>
          <cell r="BO126">
            <v>155.85220573690444</v>
          </cell>
          <cell r="BP126">
            <v>0</v>
          </cell>
          <cell r="BQ126">
            <v>0</v>
          </cell>
          <cell r="BR126">
            <v>17.424276601385916</v>
          </cell>
          <cell r="BS126">
            <v>80.901756398567485</v>
          </cell>
          <cell r="BT126">
            <v>57.644822378506063</v>
          </cell>
          <cell r="BU126">
            <v>311.82306111536388</v>
          </cell>
          <cell r="BV126">
            <v>0</v>
          </cell>
          <cell r="BW126">
            <v>0</v>
          </cell>
          <cell r="BX126">
            <v>0</v>
          </cell>
          <cell r="BY126">
            <v>0</v>
          </cell>
          <cell r="BZ126">
            <v>0</v>
          </cell>
          <cell r="CA126">
            <v>0</v>
          </cell>
          <cell r="CB126">
            <v>311.82</v>
          </cell>
          <cell r="CD126">
            <v>161.30765634651902</v>
          </cell>
          <cell r="CE126">
            <v>0</v>
          </cell>
          <cell r="CF126">
            <v>0</v>
          </cell>
          <cell r="CG126">
            <v>18.001934448271523</v>
          </cell>
          <cell r="CH126">
            <v>85.842881610151281</v>
          </cell>
          <cell r="CI126">
            <v>65.535727283618897</v>
          </cell>
          <cell r="CJ126">
            <v>330.6881996885607</v>
          </cell>
          <cell r="CK126">
            <v>0</v>
          </cell>
          <cell r="CL126">
            <v>0</v>
          </cell>
          <cell r="CM126">
            <v>0</v>
          </cell>
          <cell r="CN126">
            <v>0</v>
          </cell>
          <cell r="CO126">
            <v>0</v>
          </cell>
          <cell r="CP126">
            <v>0</v>
          </cell>
          <cell r="CQ126">
            <v>330.69</v>
          </cell>
          <cell r="CS126">
            <v>166.95406954927256</v>
          </cell>
          <cell r="CT126">
            <v>0</v>
          </cell>
          <cell r="CU126">
            <v>0</v>
          </cell>
          <cell r="CV126">
            <v>18.61537875474389</v>
          </cell>
          <cell r="CW126">
            <v>91.684625509588159</v>
          </cell>
          <cell r="CX126">
            <v>68.177047971096329</v>
          </cell>
          <cell r="CY126">
            <v>345.43112178470091</v>
          </cell>
          <cell r="CZ126">
            <v>0</v>
          </cell>
          <cell r="DA126">
            <v>0</v>
          </cell>
          <cell r="DB126">
            <v>0</v>
          </cell>
          <cell r="DC126">
            <v>0</v>
          </cell>
          <cell r="DD126">
            <v>0</v>
          </cell>
          <cell r="DE126">
            <v>0</v>
          </cell>
          <cell r="DF126">
            <v>345.43</v>
          </cell>
          <cell r="DH126">
            <v>172.79812979977527</v>
          </cell>
          <cell r="DI126">
            <v>0</v>
          </cell>
          <cell r="DJ126">
            <v>0</v>
          </cell>
          <cell r="DK126">
            <v>19.163312594795077</v>
          </cell>
          <cell r="DL126">
            <v>90.77278085525657</v>
          </cell>
          <cell r="DM126">
            <v>72.200221436944219</v>
          </cell>
          <cell r="DN126">
            <v>354.93444468677114</v>
          </cell>
          <cell r="DO126">
            <v>0</v>
          </cell>
          <cell r="DP126">
            <v>0</v>
          </cell>
          <cell r="DQ126">
            <v>0</v>
          </cell>
          <cell r="DR126">
            <v>0</v>
          </cell>
          <cell r="DS126">
            <v>0</v>
          </cell>
          <cell r="DT126">
            <v>0</v>
          </cell>
          <cell r="DU126">
            <v>354.93</v>
          </cell>
        </row>
        <row r="127">
          <cell r="B127">
            <v>304</v>
          </cell>
          <cell r="C127" t="str">
            <v xml:space="preserve">DN$1MB
</v>
          </cell>
          <cell r="D127" t="str">
            <v xml:space="preserve">PENUFBP068-0780-SALE               </v>
          </cell>
          <cell r="E127" t="str">
            <v>Service 026</v>
          </cell>
          <cell r="F127" t="str">
            <v>Schedule 8</v>
          </cell>
          <cell r="G127" t="str">
            <v>Price Cap</v>
          </cell>
          <cell r="I127" t="str">
            <v>Post Connection Services - Connection Management Services</v>
          </cell>
          <cell r="J127" t="str">
            <v>Connection Management Services</v>
          </cell>
          <cell r="K127" t="str">
            <v>De-Energisation</v>
          </cell>
          <cell r="L127" t="str">
            <v>Retailer Requested de-energisation of the customer's premises where the de-energisation can be performed (eg pole, pillar or meter isolation link)</v>
          </cell>
          <cell r="M127" t="str">
            <v>Retailer requests de-energisation of the customer’s premises where the customer has not paid their electricity account and the de-energisation can be performed by a physical disconnection at the premise ie. by a method other than Main Switch Seal (ie at Pillar Box, Pit or Pole Top).  No CT.</v>
          </cell>
          <cell r="N127" t="str">
            <v>TSP</v>
          </cell>
          <cell r="S127">
            <v>124</v>
          </cell>
          <cell r="T127">
            <v>66</v>
          </cell>
          <cell r="U127">
            <v>101</v>
          </cell>
          <cell r="V127">
            <v>11960</v>
          </cell>
          <cell r="W127">
            <v>11960</v>
          </cell>
          <cell r="X127">
            <v>11960</v>
          </cell>
          <cell r="Y127">
            <v>11960</v>
          </cell>
          <cell r="Z127">
            <v>11960</v>
          </cell>
          <cell r="AA127">
            <v>11960</v>
          </cell>
          <cell r="AC127">
            <v>0</v>
          </cell>
          <cell r="AD127">
            <v>0</v>
          </cell>
          <cell r="AF127">
            <v>0</v>
          </cell>
          <cell r="AG127">
            <v>0</v>
          </cell>
          <cell r="AH127">
            <v>0</v>
          </cell>
          <cell r="AI127">
            <v>0</v>
          </cell>
          <cell r="AJ127">
            <v>61.4</v>
          </cell>
          <cell r="AK127">
            <v>63.02</v>
          </cell>
          <cell r="AL127">
            <v>65.180000000000007</v>
          </cell>
          <cell r="AM127">
            <v>67.150000000000006</v>
          </cell>
          <cell r="AN127">
            <v>68.87</v>
          </cell>
          <cell r="AP127">
            <v>0</v>
          </cell>
          <cell r="AR127" t="str">
            <v>Original service was 1 person for 32 min</v>
          </cell>
          <cell r="AS127" t="str">
            <v>FW_5</v>
          </cell>
          <cell r="AT127">
            <v>1</v>
          </cell>
          <cell r="AU127">
            <v>26</v>
          </cell>
          <cell r="AV127">
            <v>12.960353185595601</v>
          </cell>
          <cell r="AW127">
            <v>38.960353185595601</v>
          </cell>
          <cell r="AX127">
            <v>0.83366141732283461</v>
          </cell>
          <cell r="AZ127">
            <v>47.648499675420176</v>
          </cell>
          <cell r="BA127">
            <v>0</v>
          </cell>
          <cell r="BB127">
            <v>0</v>
          </cell>
          <cell r="BC127">
            <v>5.3413968136146019</v>
          </cell>
          <cell r="BD127">
            <v>26.557671400782677</v>
          </cell>
          <cell r="BE127">
            <v>15.900060698705905</v>
          </cell>
          <cell r="BF127">
            <v>95.447628588523358</v>
          </cell>
          <cell r="BG127">
            <v>36.19</v>
          </cell>
          <cell r="BH127">
            <v>0</v>
          </cell>
          <cell r="BI127">
            <v>0</v>
          </cell>
          <cell r="BJ127">
            <v>0</v>
          </cell>
          <cell r="BK127">
            <v>18.414046049919804</v>
          </cell>
          <cell r="BL127">
            <v>54.604046049919802</v>
          </cell>
          <cell r="BM127">
            <v>61.4</v>
          </cell>
          <cell r="BO127">
            <v>49.316387758058575</v>
          </cell>
          <cell r="BP127">
            <v>0</v>
          </cell>
          <cell r="BQ127">
            <v>0</v>
          </cell>
          <cell r="BR127">
            <v>5.5135721513509486</v>
          </cell>
          <cell r="BS127">
            <v>25.599781344095568</v>
          </cell>
          <cell r="BT127">
            <v>18.240578625251111</v>
          </cell>
          <cell r="BU127">
            <v>98.670319878756203</v>
          </cell>
          <cell r="BV127">
            <v>37.054316722499991</v>
          </cell>
          <cell r="BW127">
            <v>0</v>
          </cell>
          <cell r="BX127">
            <v>0</v>
          </cell>
          <cell r="BY127">
            <v>0</v>
          </cell>
          <cell r="BZ127">
            <v>18.853824108218522</v>
          </cell>
          <cell r="CA127">
            <v>55.908140830718509</v>
          </cell>
          <cell r="CB127">
            <v>63.02</v>
          </cell>
          <cell r="CD127">
            <v>51.042658595141646</v>
          </cell>
          <cell r="CE127">
            <v>0</v>
          </cell>
          <cell r="CF127">
            <v>0</v>
          </cell>
          <cell r="CG127">
            <v>5.6963606992178075</v>
          </cell>
          <cell r="CH127">
            <v>27.163303950294296</v>
          </cell>
          <cell r="CI127">
            <v>20.73750142607075</v>
          </cell>
          <cell r="CJ127">
            <v>104.63982467072449</v>
          </cell>
          <cell r="CK127">
            <v>37.979535220323264</v>
          </cell>
          <cell r="CL127">
            <v>0</v>
          </cell>
          <cell r="CM127">
            <v>0</v>
          </cell>
          <cell r="CN127">
            <v>0</v>
          </cell>
          <cell r="CO127">
            <v>19.324589955832653</v>
          </cell>
          <cell r="CP127">
            <v>57.304125176155921</v>
          </cell>
          <cell r="CQ127">
            <v>65.180000000000007</v>
          </cell>
          <cell r="CS127">
            <v>52.829355816605975</v>
          </cell>
          <cell r="CT127">
            <v>0</v>
          </cell>
          <cell r="CU127">
            <v>0</v>
          </cell>
          <cell r="CV127">
            <v>5.8904731735515661</v>
          </cell>
          <cell r="CW127">
            <v>29.011809757226764</v>
          </cell>
          <cell r="CX127">
            <v>21.573295790360419</v>
          </cell>
          <cell r="CY127">
            <v>109.30493453774471</v>
          </cell>
          <cell r="CZ127">
            <v>38.927855730123312</v>
          </cell>
          <cell r="DA127">
            <v>0</v>
          </cell>
          <cell r="DB127">
            <v>0</v>
          </cell>
          <cell r="DC127">
            <v>0</v>
          </cell>
          <cell r="DD127">
            <v>19.807110473587322</v>
          </cell>
          <cell r="DE127">
            <v>58.734966203710634</v>
          </cell>
          <cell r="DF127">
            <v>67.150000000000006</v>
          </cell>
          <cell r="DH127">
            <v>54.678594587610441</v>
          </cell>
          <cell r="DI127">
            <v>0</v>
          </cell>
          <cell r="DJ127">
            <v>0</v>
          </cell>
          <cell r="DK127">
            <v>6.0638561397659974</v>
          </cell>
          <cell r="DL127">
            <v>28.723274318568667</v>
          </cell>
          <cell r="DM127">
            <v>22.846350488056657</v>
          </cell>
          <cell r="DN127">
            <v>112.31207553400176</v>
          </cell>
          <cell r="DO127">
            <v>39.89985509181269</v>
          </cell>
          <cell r="DP127">
            <v>0</v>
          </cell>
          <cell r="DQ127">
            <v>0</v>
          </cell>
          <cell r="DR127">
            <v>0</v>
          </cell>
          <cell r="DS127">
            <v>20.301679166779941</v>
          </cell>
          <cell r="DT127">
            <v>60.201534258592631</v>
          </cell>
          <cell r="DU127">
            <v>68.87</v>
          </cell>
        </row>
        <row r="128">
          <cell r="B128">
            <v>306</v>
          </cell>
          <cell r="C128" t="str">
            <v xml:space="preserve">DN$2MB
</v>
          </cell>
          <cell r="D128" t="str">
            <v xml:space="preserve">PENUFBP068-0780-SALE               </v>
          </cell>
          <cell r="E128" t="str">
            <v>Service 023</v>
          </cell>
          <cell r="F128" t="str">
            <v>Schedule 8</v>
          </cell>
          <cell r="G128" t="str">
            <v>Price Cap</v>
          </cell>
          <cell r="I128" t="str">
            <v>Post Connection Services - Connection Management Services</v>
          </cell>
          <cell r="J128" t="str">
            <v>Connection Management Services</v>
          </cell>
          <cell r="K128" t="str">
            <v>De-Energisation</v>
          </cell>
          <cell r="L128" t="str">
            <v>Retailer Requested de-energisation of the customer's premises where the de-energisation can be performed (eg pole, pillar or meter isolation link)</v>
          </cell>
          <cell r="M128" t="str">
            <v>Retailer requests de-energisation of the customer’s premises where the customer has not paid their electricity account and the de-energisation can be performed by a physical disconnection at the premise ie. by a method other than Main Switch Seal (ie at Pillar Box, Pit or Pole Top).  CT Metering.</v>
          </cell>
          <cell r="N128" t="str">
            <v>TSP</v>
          </cell>
          <cell r="Q128" t="str">
            <v>YES</v>
          </cell>
          <cell r="R128" t="str">
            <v>YES</v>
          </cell>
          <cell r="S128">
            <v>3</v>
          </cell>
          <cell r="T128">
            <v>2</v>
          </cell>
          <cell r="U128">
            <v>3</v>
          </cell>
          <cell r="V128">
            <v>54</v>
          </cell>
          <cell r="W128">
            <v>54</v>
          </cell>
          <cell r="X128">
            <v>54</v>
          </cell>
          <cell r="Y128">
            <v>54</v>
          </cell>
          <cell r="Z128">
            <v>54</v>
          </cell>
          <cell r="AA128">
            <v>54</v>
          </cell>
          <cell r="AC128">
            <v>0</v>
          </cell>
          <cell r="AD128">
            <v>0</v>
          </cell>
          <cell r="AF128">
            <v>0</v>
          </cell>
          <cell r="AG128">
            <v>0</v>
          </cell>
          <cell r="AH128">
            <v>0</v>
          </cell>
          <cell r="AI128" t="str">
            <v>0 + POA AC</v>
          </cell>
          <cell r="AJ128">
            <v>305.86</v>
          </cell>
          <cell r="AK128">
            <v>316.19</v>
          </cell>
          <cell r="AL128">
            <v>335.32</v>
          </cell>
          <cell r="AM128">
            <v>350.26</v>
          </cell>
          <cell r="AN128">
            <v>359.9</v>
          </cell>
          <cell r="AP128">
            <v>0</v>
          </cell>
          <cell r="AR128" t="str">
            <v>Original service was 1 person for 32 min - did we charge additional crew separate? Does schedule 8 also limit additional crew</v>
          </cell>
          <cell r="AS128" t="str">
            <v>na</v>
          </cell>
          <cell r="AT128">
            <v>2</v>
          </cell>
          <cell r="AU128">
            <v>26</v>
          </cell>
          <cell r="AV128">
            <v>36.4237288135593</v>
          </cell>
          <cell r="AW128">
            <v>62.4237288135593</v>
          </cell>
          <cell r="AX128">
            <v>0</v>
          </cell>
          <cell r="AZ128">
            <v>152.68840135725924</v>
          </cell>
          <cell r="BA128">
            <v>0</v>
          </cell>
          <cell r="BB128">
            <v>0</v>
          </cell>
          <cell r="BC128">
            <v>17.11636979214876</v>
          </cell>
          <cell r="BD128">
            <v>85.103380328441617</v>
          </cell>
          <cell r="BE128">
            <v>50.951338785199276</v>
          </cell>
          <cell r="BF128">
            <v>305.85949026304888</v>
          </cell>
          <cell r="BG128">
            <v>0</v>
          </cell>
          <cell r="BH128">
            <v>0</v>
          </cell>
          <cell r="BI128">
            <v>0</v>
          </cell>
          <cell r="BJ128">
            <v>0</v>
          </cell>
          <cell r="BK128">
            <v>0</v>
          </cell>
          <cell r="BL128">
            <v>0</v>
          </cell>
          <cell r="BM128">
            <v>305.86</v>
          </cell>
          <cell r="BO128">
            <v>158.03310615836872</v>
          </cell>
          <cell r="BP128">
            <v>0</v>
          </cell>
          <cell r="BQ128">
            <v>0</v>
          </cell>
          <cell r="BR128">
            <v>17.668101268505623</v>
          </cell>
          <cell r="BS128">
            <v>82.033846084386155</v>
          </cell>
          <cell r="BT128">
            <v>58.451468757529682</v>
          </cell>
          <cell r="BU128">
            <v>316.18652226879021</v>
          </cell>
          <cell r="BV128">
            <v>0</v>
          </cell>
          <cell r="BW128">
            <v>0</v>
          </cell>
          <cell r="BX128">
            <v>0</v>
          </cell>
          <cell r="BY128">
            <v>0</v>
          </cell>
          <cell r="BZ128">
            <v>0</v>
          </cell>
          <cell r="CA128">
            <v>0</v>
          </cell>
          <cell r="CB128">
            <v>316.19</v>
          </cell>
          <cell r="CD128">
            <v>163.56489700633622</v>
          </cell>
          <cell r="CE128">
            <v>0</v>
          </cell>
          <cell r="CF128">
            <v>0</v>
          </cell>
          <cell r="CG128">
            <v>18.253842505907123</v>
          </cell>
          <cell r="CH128">
            <v>87.044114379351385</v>
          </cell>
          <cell r="CI128">
            <v>66.452794158470113</v>
          </cell>
          <cell r="CJ128">
            <v>335.31564805006485</v>
          </cell>
          <cell r="CK128">
            <v>0</v>
          </cell>
          <cell r="CL128">
            <v>0</v>
          </cell>
          <cell r="CM128">
            <v>0</v>
          </cell>
          <cell r="CN128">
            <v>0</v>
          </cell>
          <cell r="CO128">
            <v>0</v>
          </cell>
          <cell r="CP128">
            <v>0</v>
          </cell>
          <cell r="CQ128">
            <v>335.32</v>
          </cell>
          <cell r="CS128">
            <v>169.29032266114598</v>
          </cell>
          <cell r="CT128">
            <v>0</v>
          </cell>
          <cell r="CU128">
            <v>0</v>
          </cell>
          <cell r="CV128">
            <v>18.875870976717778</v>
          </cell>
          <cell r="CW128">
            <v>92.967604069116518</v>
          </cell>
          <cell r="CX128">
            <v>69.1310758717688</v>
          </cell>
          <cell r="CY128">
            <v>350.26487357874908</v>
          </cell>
          <cell r="CZ128">
            <v>0</v>
          </cell>
          <cell r="DA128">
            <v>0</v>
          </cell>
          <cell r="DB128">
            <v>0</v>
          </cell>
          <cell r="DC128">
            <v>0</v>
          </cell>
          <cell r="DD128">
            <v>0</v>
          </cell>
          <cell r="DE128">
            <v>0</v>
          </cell>
          <cell r="DF128">
            <v>350.26</v>
          </cell>
          <cell r="DH128">
            <v>175.21616111557671</v>
          </cell>
          <cell r="DI128">
            <v>0</v>
          </cell>
          <cell r="DJ128">
            <v>0</v>
          </cell>
          <cell r="DK128">
            <v>19.431472267717457</v>
          </cell>
          <cell r="DL128">
            <v>92.042999618530914</v>
          </cell>
          <cell r="DM128">
            <v>73.210547165843153</v>
          </cell>
          <cell r="DN128">
            <v>359.9011801676682</v>
          </cell>
          <cell r="DO128">
            <v>0</v>
          </cell>
          <cell r="DP128">
            <v>0</v>
          </cell>
          <cell r="DQ128">
            <v>0</v>
          </cell>
          <cell r="DR128">
            <v>0</v>
          </cell>
          <cell r="DS128">
            <v>0</v>
          </cell>
          <cell r="DT128">
            <v>0</v>
          </cell>
          <cell r="DU128">
            <v>359.9</v>
          </cell>
        </row>
        <row r="129">
          <cell r="B129">
            <v>308</v>
          </cell>
          <cell r="C129" t="str">
            <v xml:space="preserve">DNF1MB
</v>
          </cell>
          <cell r="D129" t="str">
            <v xml:space="preserve">PENUFBP068-0780-SALE               </v>
          </cell>
          <cell r="E129" t="str">
            <v>Service 026</v>
          </cell>
          <cell r="F129" t="str">
            <v>DNU</v>
          </cell>
          <cell r="G129" t="str">
            <v>DNU</v>
          </cell>
          <cell r="H129" t="str">
            <v>DNU (see 300)</v>
          </cell>
          <cell r="I129" t="str">
            <v>Post Connection Services - Connection Management Services</v>
          </cell>
          <cell r="J129" t="str">
            <v>Connection Management Services</v>
          </cell>
          <cell r="K129" t="str">
            <v>De-Energisation</v>
          </cell>
          <cell r="L129" t="str">
            <v>Retailer Requested de-energisation of the customer's premises where the de-energisation can be performed (eg pole, pillar or meter isolation link)</v>
          </cell>
          <cell r="M129" t="str">
            <v>De-energisation at the fuse or meter - Remove fuse NO CT business hours only</v>
          </cell>
          <cell r="N129" t="str">
            <v>TSP</v>
          </cell>
          <cell r="S129">
            <v>38485</v>
          </cell>
          <cell r="T129">
            <v>27931</v>
          </cell>
          <cell r="U129">
            <v>29519</v>
          </cell>
          <cell r="AC129">
            <v>0</v>
          </cell>
          <cell r="AD129">
            <v>0</v>
          </cell>
          <cell r="AF129">
            <v>0</v>
          </cell>
          <cell r="AG129">
            <v>0</v>
          </cell>
          <cell r="AH129">
            <v>0</v>
          </cell>
          <cell r="AI129">
            <v>0</v>
          </cell>
          <cell r="AJ129">
            <v>61.4</v>
          </cell>
          <cell r="AK129">
            <v>63.02</v>
          </cell>
          <cell r="AL129">
            <v>65.180000000000007</v>
          </cell>
          <cell r="AM129">
            <v>67.150000000000006</v>
          </cell>
          <cell r="AN129">
            <v>68.87</v>
          </cell>
          <cell r="AP129">
            <v>0</v>
          </cell>
          <cell r="AR129" t="str">
            <v>These should have been turned off but going by the volumes are still in circulation so will update with prices just in case</v>
          </cell>
          <cell r="AS129" t="str">
            <v>FW_5</v>
          </cell>
          <cell r="AT129">
            <v>1</v>
          </cell>
          <cell r="AU129">
            <v>26</v>
          </cell>
          <cell r="AV129">
            <v>12.960353185595601</v>
          </cell>
          <cell r="AW129">
            <v>38.960353185595601</v>
          </cell>
          <cell r="AX129">
            <v>0.83366141732283461</v>
          </cell>
          <cell r="AZ129">
            <v>47.648499675420176</v>
          </cell>
          <cell r="BA129">
            <v>0</v>
          </cell>
          <cell r="BB129">
            <v>0</v>
          </cell>
          <cell r="BC129">
            <v>5.3413968136146019</v>
          </cell>
          <cell r="BD129">
            <v>26.557671400782677</v>
          </cell>
          <cell r="BE129">
            <v>15.900060698705905</v>
          </cell>
          <cell r="BF129">
            <v>95.447628588523358</v>
          </cell>
          <cell r="BG129">
            <v>36.19</v>
          </cell>
          <cell r="BH129">
            <v>0</v>
          </cell>
          <cell r="BI129">
            <v>0</v>
          </cell>
          <cell r="BJ129">
            <v>0</v>
          </cell>
          <cell r="BK129">
            <v>18.414046049919804</v>
          </cell>
          <cell r="BL129">
            <v>54.604046049919802</v>
          </cell>
          <cell r="BM129">
            <v>61.4</v>
          </cell>
          <cell r="BO129">
            <v>49.316387758058575</v>
          </cell>
          <cell r="BP129">
            <v>0</v>
          </cell>
          <cell r="BQ129">
            <v>0</v>
          </cell>
          <cell r="BR129">
            <v>5.5135721513509486</v>
          </cell>
          <cell r="BS129">
            <v>25.599781344095568</v>
          </cell>
          <cell r="BT129">
            <v>18.240578625251111</v>
          </cell>
          <cell r="BU129">
            <v>98.670319878756203</v>
          </cell>
          <cell r="BV129">
            <v>37.054316722499991</v>
          </cell>
          <cell r="BW129">
            <v>0</v>
          </cell>
          <cell r="BX129">
            <v>0</v>
          </cell>
          <cell r="BY129">
            <v>0</v>
          </cell>
          <cell r="BZ129">
            <v>18.853824108218522</v>
          </cell>
          <cell r="CA129">
            <v>55.908140830718509</v>
          </cell>
          <cell r="CB129">
            <v>63.02</v>
          </cell>
          <cell r="CD129">
            <v>51.042658595141646</v>
          </cell>
          <cell r="CE129">
            <v>0</v>
          </cell>
          <cell r="CF129">
            <v>0</v>
          </cell>
          <cell r="CG129">
            <v>5.6963606992178075</v>
          </cell>
          <cell r="CH129">
            <v>27.163303950294296</v>
          </cell>
          <cell r="CI129">
            <v>20.73750142607075</v>
          </cell>
          <cell r="CJ129">
            <v>104.63982467072449</v>
          </cell>
          <cell r="CK129">
            <v>37.979535220323264</v>
          </cell>
          <cell r="CL129">
            <v>0</v>
          </cell>
          <cell r="CM129">
            <v>0</v>
          </cell>
          <cell r="CN129">
            <v>0</v>
          </cell>
          <cell r="CO129">
            <v>19.324589955832653</v>
          </cell>
          <cell r="CP129">
            <v>57.304125176155921</v>
          </cell>
          <cell r="CQ129">
            <v>65.180000000000007</v>
          </cell>
          <cell r="CS129">
            <v>52.829355816605975</v>
          </cell>
          <cell r="CT129">
            <v>0</v>
          </cell>
          <cell r="CU129">
            <v>0</v>
          </cell>
          <cell r="CV129">
            <v>5.8904731735515661</v>
          </cell>
          <cell r="CW129">
            <v>29.011809757226764</v>
          </cell>
          <cell r="CX129">
            <v>21.573295790360419</v>
          </cell>
          <cell r="CY129">
            <v>109.30493453774471</v>
          </cell>
          <cell r="CZ129">
            <v>38.927855730123312</v>
          </cell>
          <cell r="DA129">
            <v>0</v>
          </cell>
          <cell r="DB129">
            <v>0</v>
          </cell>
          <cell r="DC129">
            <v>0</v>
          </cell>
          <cell r="DD129">
            <v>19.807110473587322</v>
          </cell>
          <cell r="DE129">
            <v>58.734966203710634</v>
          </cell>
          <cell r="DF129">
            <v>67.150000000000006</v>
          </cell>
          <cell r="DH129">
            <v>54.678594587610441</v>
          </cell>
          <cell r="DI129">
            <v>0</v>
          </cell>
          <cell r="DJ129">
            <v>0</v>
          </cell>
          <cell r="DK129">
            <v>6.0638561397659974</v>
          </cell>
          <cell r="DL129">
            <v>28.723274318568667</v>
          </cell>
          <cell r="DM129">
            <v>22.846350488056657</v>
          </cell>
          <cell r="DN129">
            <v>112.31207553400176</v>
          </cell>
          <cell r="DO129">
            <v>39.89985509181269</v>
          </cell>
          <cell r="DP129">
            <v>0</v>
          </cell>
          <cell r="DQ129">
            <v>0</v>
          </cell>
          <cell r="DR129">
            <v>0</v>
          </cell>
          <cell r="DS129">
            <v>20.301679166779941</v>
          </cell>
          <cell r="DT129">
            <v>60.201534258592631</v>
          </cell>
          <cell r="DU129">
            <v>68.87</v>
          </cell>
        </row>
        <row r="130">
          <cell r="B130">
            <v>310</v>
          </cell>
          <cell r="C130" t="str">
            <v xml:space="preserve">DNF2MB
</v>
          </cell>
          <cell r="D130" t="str">
            <v xml:space="preserve">PENUFBP068-0780-SALE               </v>
          </cell>
          <cell r="E130" t="str">
            <v>Service 029</v>
          </cell>
          <cell r="F130" t="str">
            <v>DNU</v>
          </cell>
          <cell r="G130" t="str">
            <v>DNU</v>
          </cell>
          <cell r="H130" t="str">
            <v>DNU (see 302)</v>
          </cell>
          <cell r="I130" t="str">
            <v>Post Connection Services - Connection Management Services</v>
          </cell>
          <cell r="J130" t="str">
            <v>Connection Management Services</v>
          </cell>
          <cell r="K130" t="str">
            <v>De-Energisation</v>
          </cell>
          <cell r="L130" t="str">
            <v>Retailer Requested de-energisation of the customer's premises where the de-energisation can be performed (eg pole, pillar or meter isolation link)</v>
          </cell>
          <cell r="M130" t="str">
            <v>De-energisation at the fuse or meter - Remove fuse CT business hours only</v>
          </cell>
          <cell r="N130" t="str">
            <v>TSP</v>
          </cell>
          <cell r="R130" t="str">
            <v>YES</v>
          </cell>
          <cell r="S130">
            <v>118</v>
          </cell>
          <cell r="T130">
            <v>78</v>
          </cell>
          <cell r="U130">
            <v>58</v>
          </cell>
          <cell r="AC130">
            <v>0</v>
          </cell>
          <cell r="AD130">
            <v>0</v>
          </cell>
          <cell r="AF130">
            <v>0</v>
          </cell>
          <cell r="AG130">
            <v>0</v>
          </cell>
          <cell r="AH130">
            <v>0</v>
          </cell>
          <cell r="AI130">
            <v>0</v>
          </cell>
          <cell r="AJ130">
            <v>301.64</v>
          </cell>
          <cell r="AK130">
            <v>311.82</v>
          </cell>
          <cell r="AL130">
            <v>330.69</v>
          </cell>
          <cell r="AM130">
            <v>345.43</v>
          </cell>
          <cell r="AN130">
            <v>354.93</v>
          </cell>
          <cell r="AP130">
            <v>0</v>
          </cell>
          <cell r="AR130" t="str">
            <v>These should have been turned off but going by the volumes are still in circulation so will update with prices just in case</v>
          </cell>
          <cell r="AS130" t="str">
            <v>na</v>
          </cell>
          <cell r="AT130">
            <v>2</v>
          </cell>
          <cell r="AU130">
            <v>26</v>
          </cell>
          <cell r="AV130">
            <v>35.562264150943399</v>
          </cell>
          <cell r="AW130">
            <v>61.562264150943399</v>
          </cell>
          <cell r="AX130">
            <v>0</v>
          </cell>
          <cell r="AZ130">
            <v>150.58125933513733</v>
          </cell>
          <cell r="BA130">
            <v>0</v>
          </cell>
          <cell r="BB130">
            <v>0</v>
          </cell>
          <cell r="BC130">
            <v>16.880159171468897</v>
          </cell>
          <cell r="BD130">
            <v>83.92893022404175</v>
          </cell>
          <cell r="BE130">
            <v>50.248196266950892</v>
          </cell>
          <cell r="BF130">
            <v>301.6385449975989</v>
          </cell>
          <cell r="BG130">
            <v>0</v>
          </cell>
          <cell r="BH130">
            <v>0</v>
          </cell>
          <cell r="BI130">
            <v>0</v>
          </cell>
          <cell r="BJ130">
            <v>0</v>
          </cell>
          <cell r="BK130">
            <v>0</v>
          </cell>
          <cell r="BL130">
            <v>0</v>
          </cell>
          <cell r="BM130">
            <v>301.64</v>
          </cell>
          <cell r="BO130">
            <v>155.85220573690444</v>
          </cell>
          <cell r="BP130">
            <v>0</v>
          </cell>
          <cell r="BQ130">
            <v>0</v>
          </cell>
          <cell r="BR130">
            <v>17.424276601385916</v>
          </cell>
          <cell r="BS130">
            <v>80.901756398567485</v>
          </cell>
          <cell r="BT130">
            <v>57.644822378506063</v>
          </cell>
          <cell r="BU130">
            <v>311.82306111536388</v>
          </cell>
          <cell r="BV130">
            <v>0</v>
          </cell>
          <cell r="BW130">
            <v>0</v>
          </cell>
          <cell r="BX130">
            <v>0</v>
          </cell>
          <cell r="BY130">
            <v>0</v>
          </cell>
          <cell r="BZ130">
            <v>0</v>
          </cell>
          <cell r="CA130">
            <v>0</v>
          </cell>
          <cell r="CB130">
            <v>311.82</v>
          </cell>
          <cell r="CD130">
            <v>161.30765634651902</v>
          </cell>
          <cell r="CE130">
            <v>0</v>
          </cell>
          <cell r="CF130">
            <v>0</v>
          </cell>
          <cell r="CG130">
            <v>18.001934448271523</v>
          </cell>
          <cell r="CH130">
            <v>85.842881610151281</v>
          </cell>
          <cell r="CI130">
            <v>65.535727283618897</v>
          </cell>
          <cell r="CJ130">
            <v>330.6881996885607</v>
          </cell>
          <cell r="CK130">
            <v>0</v>
          </cell>
          <cell r="CL130">
            <v>0</v>
          </cell>
          <cell r="CM130">
            <v>0</v>
          </cell>
          <cell r="CN130">
            <v>0</v>
          </cell>
          <cell r="CO130">
            <v>0</v>
          </cell>
          <cell r="CP130">
            <v>0</v>
          </cell>
          <cell r="CQ130">
            <v>330.69</v>
          </cell>
          <cell r="CS130">
            <v>166.95406954927256</v>
          </cell>
          <cell r="CT130">
            <v>0</v>
          </cell>
          <cell r="CU130">
            <v>0</v>
          </cell>
          <cell r="CV130">
            <v>18.61537875474389</v>
          </cell>
          <cell r="CW130">
            <v>91.684625509588159</v>
          </cell>
          <cell r="CX130">
            <v>68.177047971096329</v>
          </cell>
          <cell r="CY130">
            <v>345.43112178470091</v>
          </cell>
          <cell r="CZ130">
            <v>0</v>
          </cell>
          <cell r="DA130">
            <v>0</v>
          </cell>
          <cell r="DB130">
            <v>0</v>
          </cell>
          <cell r="DC130">
            <v>0</v>
          </cell>
          <cell r="DD130">
            <v>0</v>
          </cell>
          <cell r="DE130">
            <v>0</v>
          </cell>
          <cell r="DF130">
            <v>345.43</v>
          </cell>
          <cell r="DH130">
            <v>172.79812979977527</v>
          </cell>
          <cell r="DI130">
            <v>0</v>
          </cell>
          <cell r="DJ130">
            <v>0</v>
          </cell>
          <cell r="DK130">
            <v>19.163312594795077</v>
          </cell>
          <cell r="DL130">
            <v>90.77278085525657</v>
          </cell>
          <cell r="DM130">
            <v>72.200221436944219</v>
          </cell>
          <cell r="DN130">
            <v>354.93444468677114</v>
          </cell>
          <cell r="DO130">
            <v>0</v>
          </cell>
          <cell r="DP130">
            <v>0</v>
          </cell>
          <cell r="DQ130">
            <v>0</v>
          </cell>
          <cell r="DR130">
            <v>0</v>
          </cell>
          <cell r="DS130">
            <v>0</v>
          </cell>
          <cell r="DT130">
            <v>0</v>
          </cell>
          <cell r="DU130">
            <v>354.93</v>
          </cell>
        </row>
        <row r="131">
          <cell r="B131">
            <v>312</v>
          </cell>
          <cell r="C131" t="str">
            <v xml:space="preserve">DNF$1MB
</v>
          </cell>
          <cell r="D131" t="str">
            <v xml:space="preserve">PENUFBP068-0780-SALE               </v>
          </cell>
          <cell r="E131" t="str">
            <v>Service 026</v>
          </cell>
          <cell r="F131" t="str">
            <v>DNU</v>
          </cell>
          <cell r="G131" t="str">
            <v>DNU</v>
          </cell>
          <cell r="H131" t="str">
            <v>DNU (see 304)</v>
          </cell>
          <cell r="I131" t="str">
            <v>Post Connection Services - Connection Management Services</v>
          </cell>
          <cell r="J131" t="str">
            <v>Connection Management Services</v>
          </cell>
          <cell r="K131" t="str">
            <v>De-Energisation</v>
          </cell>
          <cell r="L131" t="str">
            <v>Retailer Requested de-energisation of the customer's premises where the de-energisation can be performed (eg pole, pillar or meter isolation link)</v>
          </cell>
          <cell r="M131" t="str">
            <v xml:space="preserve">De-energisation at the fuse or meter as part of a non-payment process - Remove fuse (non payment) NO CT business hours only </v>
          </cell>
          <cell r="N131" t="str">
            <v>TSP</v>
          </cell>
          <cell r="S131">
            <v>11533</v>
          </cell>
          <cell r="T131">
            <v>10999</v>
          </cell>
          <cell r="U131">
            <v>11859</v>
          </cell>
          <cell r="AC131">
            <v>0</v>
          </cell>
          <cell r="AD131">
            <v>0</v>
          </cell>
          <cell r="AF131">
            <v>0</v>
          </cell>
          <cell r="AG131">
            <v>0</v>
          </cell>
          <cell r="AH131">
            <v>0</v>
          </cell>
          <cell r="AI131">
            <v>0</v>
          </cell>
          <cell r="AJ131">
            <v>61.4</v>
          </cell>
          <cell r="AK131">
            <v>63.02</v>
          </cell>
          <cell r="AL131">
            <v>65.180000000000007</v>
          </cell>
          <cell r="AM131">
            <v>67.150000000000006</v>
          </cell>
          <cell r="AN131">
            <v>68.87</v>
          </cell>
          <cell r="AP131">
            <v>0</v>
          </cell>
          <cell r="AR131" t="str">
            <v>These should have been turned off but going by the volumes are still in circulation so will update with prices just in case</v>
          </cell>
          <cell r="AS131" t="str">
            <v>FW_5</v>
          </cell>
          <cell r="AT131">
            <v>1</v>
          </cell>
          <cell r="AU131">
            <v>26</v>
          </cell>
          <cell r="AV131">
            <v>12.960353185595601</v>
          </cell>
          <cell r="AW131">
            <v>38.960353185595601</v>
          </cell>
          <cell r="AX131">
            <v>0.83366141732283461</v>
          </cell>
          <cell r="AZ131">
            <v>47.648499675420176</v>
          </cell>
          <cell r="BA131">
            <v>0</v>
          </cell>
          <cell r="BB131">
            <v>0</v>
          </cell>
          <cell r="BC131">
            <v>5.3413968136146019</v>
          </cell>
          <cell r="BD131">
            <v>26.557671400782677</v>
          </cell>
          <cell r="BE131">
            <v>15.900060698705905</v>
          </cell>
          <cell r="BF131">
            <v>95.447628588523358</v>
          </cell>
          <cell r="BG131">
            <v>36.19</v>
          </cell>
          <cell r="BH131">
            <v>0</v>
          </cell>
          <cell r="BI131">
            <v>0</v>
          </cell>
          <cell r="BJ131">
            <v>0</v>
          </cell>
          <cell r="BK131">
            <v>18.414046049919804</v>
          </cell>
          <cell r="BL131">
            <v>54.604046049919802</v>
          </cell>
          <cell r="BM131">
            <v>61.4</v>
          </cell>
          <cell r="BO131">
            <v>49.316387758058575</v>
          </cell>
          <cell r="BP131">
            <v>0</v>
          </cell>
          <cell r="BQ131">
            <v>0</v>
          </cell>
          <cell r="BR131">
            <v>5.5135721513509486</v>
          </cell>
          <cell r="BS131">
            <v>25.599781344095568</v>
          </cell>
          <cell r="BT131">
            <v>18.240578625251111</v>
          </cell>
          <cell r="BU131">
            <v>98.670319878756203</v>
          </cell>
          <cell r="BV131">
            <v>37.054316722499991</v>
          </cell>
          <cell r="BW131">
            <v>0</v>
          </cell>
          <cell r="BX131">
            <v>0</v>
          </cell>
          <cell r="BY131">
            <v>0</v>
          </cell>
          <cell r="BZ131">
            <v>18.853824108218522</v>
          </cell>
          <cell r="CA131">
            <v>55.908140830718509</v>
          </cell>
          <cell r="CB131">
            <v>63.02</v>
          </cell>
          <cell r="CD131">
            <v>51.042658595141646</v>
          </cell>
          <cell r="CE131">
            <v>0</v>
          </cell>
          <cell r="CF131">
            <v>0</v>
          </cell>
          <cell r="CG131">
            <v>5.6963606992178075</v>
          </cell>
          <cell r="CH131">
            <v>27.163303950294296</v>
          </cell>
          <cell r="CI131">
            <v>20.73750142607075</v>
          </cell>
          <cell r="CJ131">
            <v>104.63982467072449</v>
          </cell>
          <cell r="CK131">
            <v>37.979535220323264</v>
          </cell>
          <cell r="CL131">
            <v>0</v>
          </cell>
          <cell r="CM131">
            <v>0</v>
          </cell>
          <cell r="CN131">
            <v>0</v>
          </cell>
          <cell r="CO131">
            <v>19.324589955832653</v>
          </cell>
          <cell r="CP131">
            <v>57.304125176155921</v>
          </cell>
          <cell r="CQ131">
            <v>65.180000000000007</v>
          </cell>
          <cell r="CS131">
            <v>52.829355816605975</v>
          </cell>
          <cell r="CT131">
            <v>0</v>
          </cell>
          <cell r="CU131">
            <v>0</v>
          </cell>
          <cell r="CV131">
            <v>5.8904731735515661</v>
          </cell>
          <cell r="CW131">
            <v>29.011809757226764</v>
          </cell>
          <cell r="CX131">
            <v>21.573295790360419</v>
          </cell>
          <cell r="CY131">
            <v>109.30493453774471</v>
          </cell>
          <cell r="CZ131">
            <v>38.927855730123312</v>
          </cell>
          <cell r="DA131">
            <v>0</v>
          </cell>
          <cell r="DB131">
            <v>0</v>
          </cell>
          <cell r="DC131">
            <v>0</v>
          </cell>
          <cell r="DD131">
            <v>19.807110473587322</v>
          </cell>
          <cell r="DE131">
            <v>58.734966203710634</v>
          </cell>
          <cell r="DF131">
            <v>67.150000000000006</v>
          </cell>
          <cell r="DH131">
            <v>54.678594587610441</v>
          </cell>
          <cell r="DI131">
            <v>0</v>
          </cell>
          <cell r="DJ131">
            <v>0</v>
          </cell>
          <cell r="DK131">
            <v>6.0638561397659974</v>
          </cell>
          <cell r="DL131">
            <v>28.723274318568667</v>
          </cell>
          <cell r="DM131">
            <v>22.846350488056657</v>
          </cell>
          <cell r="DN131">
            <v>112.31207553400176</v>
          </cell>
          <cell r="DO131">
            <v>39.89985509181269</v>
          </cell>
          <cell r="DP131">
            <v>0</v>
          </cell>
          <cell r="DQ131">
            <v>0</v>
          </cell>
          <cell r="DR131">
            <v>0</v>
          </cell>
          <cell r="DS131">
            <v>20.301679166779941</v>
          </cell>
          <cell r="DT131">
            <v>60.201534258592631</v>
          </cell>
          <cell r="DU131">
            <v>68.87</v>
          </cell>
        </row>
        <row r="132">
          <cell r="B132">
            <v>314</v>
          </cell>
          <cell r="C132" t="str">
            <v xml:space="preserve">DNF$2MB
</v>
          </cell>
          <cell r="D132" t="str">
            <v xml:space="preserve">PENUFBP068-0780-SALE               </v>
          </cell>
          <cell r="E132" t="str">
            <v>Service 025</v>
          </cell>
          <cell r="F132" t="str">
            <v>DNU</v>
          </cell>
          <cell r="G132" t="str">
            <v>DNU</v>
          </cell>
          <cell r="H132" t="str">
            <v>DNU (see 306)</v>
          </cell>
          <cell r="I132" t="str">
            <v>Post Connection Services - Connection Management Services</v>
          </cell>
          <cell r="J132" t="str">
            <v>Connection Management Services</v>
          </cell>
          <cell r="K132" t="str">
            <v>De-Energisation</v>
          </cell>
          <cell r="L132" t="str">
            <v>Retailer Requested de-energisation of the customer's premises where the de-energisation can be performed (eg pole, pillar or meter isolation link)</v>
          </cell>
          <cell r="M132" t="str">
            <v xml:space="preserve">De-energisation at the fuse or meter as part of a non-payment process - Remove fuse (non-payment) CT business hours only </v>
          </cell>
          <cell r="N132" t="str">
            <v>TSP</v>
          </cell>
          <cell r="R132" t="str">
            <v>YES</v>
          </cell>
          <cell r="S132">
            <v>39</v>
          </cell>
          <cell r="T132">
            <v>37</v>
          </cell>
          <cell r="U132">
            <v>51</v>
          </cell>
          <cell r="AC132">
            <v>0</v>
          </cell>
          <cell r="AD132">
            <v>0</v>
          </cell>
          <cell r="AF132">
            <v>0</v>
          </cell>
          <cell r="AG132">
            <v>0</v>
          </cell>
          <cell r="AH132">
            <v>0</v>
          </cell>
          <cell r="AI132">
            <v>0</v>
          </cell>
          <cell r="AJ132">
            <v>305.86</v>
          </cell>
          <cell r="AK132">
            <v>316.19</v>
          </cell>
          <cell r="AL132">
            <v>335.32</v>
          </cell>
          <cell r="AM132">
            <v>350.26</v>
          </cell>
          <cell r="AN132">
            <v>359.9</v>
          </cell>
          <cell r="AP132">
            <v>0</v>
          </cell>
          <cell r="AR132" t="str">
            <v>These should have been turned off but going by the volumes are still in circulation so will update with prices just in case</v>
          </cell>
          <cell r="AS132" t="str">
            <v>na</v>
          </cell>
          <cell r="AT132">
            <v>2</v>
          </cell>
          <cell r="AU132">
            <v>26</v>
          </cell>
          <cell r="AV132">
            <v>36.4237288135593</v>
          </cell>
          <cell r="AW132">
            <v>62.4237288135593</v>
          </cell>
          <cell r="AX132">
            <v>0</v>
          </cell>
          <cell r="AZ132">
            <v>152.68840135725924</v>
          </cell>
          <cell r="BA132">
            <v>0</v>
          </cell>
          <cell r="BB132">
            <v>0</v>
          </cell>
          <cell r="BC132">
            <v>17.11636979214876</v>
          </cell>
          <cell r="BD132">
            <v>85.103380328441617</v>
          </cell>
          <cell r="BE132">
            <v>50.951338785199276</v>
          </cell>
          <cell r="BF132">
            <v>305.85949026304888</v>
          </cell>
          <cell r="BG132">
            <v>0</v>
          </cell>
          <cell r="BH132">
            <v>0</v>
          </cell>
          <cell r="BI132">
            <v>0</v>
          </cell>
          <cell r="BJ132">
            <v>0</v>
          </cell>
          <cell r="BK132">
            <v>0</v>
          </cell>
          <cell r="BL132">
            <v>0</v>
          </cell>
          <cell r="BM132">
            <v>305.86</v>
          </cell>
          <cell r="BO132">
            <v>158.03310615836872</v>
          </cell>
          <cell r="BP132">
            <v>0</v>
          </cell>
          <cell r="BQ132">
            <v>0</v>
          </cell>
          <cell r="BR132">
            <v>17.668101268505623</v>
          </cell>
          <cell r="BS132">
            <v>82.033846084386155</v>
          </cell>
          <cell r="BT132">
            <v>58.451468757529682</v>
          </cell>
          <cell r="BU132">
            <v>316.18652226879021</v>
          </cell>
          <cell r="BV132">
            <v>0</v>
          </cell>
          <cell r="BW132">
            <v>0</v>
          </cell>
          <cell r="BX132">
            <v>0</v>
          </cell>
          <cell r="BY132">
            <v>0</v>
          </cell>
          <cell r="BZ132">
            <v>0</v>
          </cell>
          <cell r="CA132">
            <v>0</v>
          </cell>
          <cell r="CB132">
            <v>316.19</v>
          </cell>
          <cell r="CD132">
            <v>163.56489700633622</v>
          </cell>
          <cell r="CE132">
            <v>0</v>
          </cell>
          <cell r="CF132">
            <v>0</v>
          </cell>
          <cell r="CG132">
            <v>18.253842505907123</v>
          </cell>
          <cell r="CH132">
            <v>87.044114379351385</v>
          </cell>
          <cell r="CI132">
            <v>66.452794158470113</v>
          </cell>
          <cell r="CJ132">
            <v>335.31564805006485</v>
          </cell>
          <cell r="CK132">
            <v>0</v>
          </cell>
          <cell r="CL132">
            <v>0</v>
          </cell>
          <cell r="CM132">
            <v>0</v>
          </cell>
          <cell r="CN132">
            <v>0</v>
          </cell>
          <cell r="CO132">
            <v>0</v>
          </cell>
          <cell r="CP132">
            <v>0</v>
          </cell>
          <cell r="CQ132">
            <v>335.32</v>
          </cell>
          <cell r="CS132">
            <v>169.29032266114598</v>
          </cell>
          <cell r="CT132">
            <v>0</v>
          </cell>
          <cell r="CU132">
            <v>0</v>
          </cell>
          <cell r="CV132">
            <v>18.875870976717778</v>
          </cell>
          <cell r="CW132">
            <v>92.967604069116518</v>
          </cell>
          <cell r="CX132">
            <v>69.1310758717688</v>
          </cell>
          <cell r="CY132">
            <v>350.26487357874908</v>
          </cell>
          <cell r="CZ132">
            <v>0</v>
          </cell>
          <cell r="DA132">
            <v>0</v>
          </cell>
          <cell r="DB132">
            <v>0</v>
          </cell>
          <cell r="DC132">
            <v>0</v>
          </cell>
          <cell r="DD132">
            <v>0</v>
          </cell>
          <cell r="DE132">
            <v>0</v>
          </cell>
          <cell r="DF132">
            <v>350.26</v>
          </cell>
          <cell r="DH132">
            <v>175.21616111557671</v>
          </cell>
          <cell r="DI132">
            <v>0</v>
          </cell>
          <cell r="DJ132">
            <v>0</v>
          </cell>
          <cell r="DK132">
            <v>19.431472267717457</v>
          </cell>
          <cell r="DL132">
            <v>92.042999618530914</v>
          </cell>
          <cell r="DM132">
            <v>73.210547165843153</v>
          </cell>
          <cell r="DN132">
            <v>359.9011801676682</v>
          </cell>
          <cell r="DO132">
            <v>0</v>
          </cell>
          <cell r="DP132">
            <v>0</v>
          </cell>
          <cell r="DQ132">
            <v>0</v>
          </cell>
          <cell r="DR132">
            <v>0</v>
          </cell>
          <cell r="DS132">
            <v>0</v>
          </cell>
          <cell r="DT132">
            <v>0</v>
          </cell>
          <cell r="DU132">
            <v>359.9</v>
          </cell>
        </row>
        <row r="133">
          <cell r="B133">
            <v>318</v>
          </cell>
          <cell r="C133" t="str">
            <v>DNPN+10</v>
          </cell>
          <cell r="D133" t="str">
            <v xml:space="preserve">PENUFBP068-0780-SALE               </v>
          </cell>
          <cell r="E133" t="str">
            <v>N/A</v>
          </cell>
          <cell r="F133" t="str">
            <v>Schedule 8</v>
          </cell>
          <cell r="G133" t="str">
            <v>Price Cap</v>
          </cell>
          <cell r="I133" t="str">
            <v>Post Connection Services - Connection Management Services</v>
          </cell>
          <cell r="J133" t="str">
            <v>Connection Management Services</v>
          </cell>
          <cell r="K133" t="str">
            <v>De-Energisation</v>
          </cell>
          <cell r="L133" t="str">
            <v>Energex is requested by a retailer to reconnection or disconnect a customer within a multiple premise (incl site visit)</v>
          </cell>
          <cell r="M133" t="str">
            <v>ENERGEX is requested by retailer to reconnect or disconnect a customer within a multiple premises - de-energisation requiring planned notification (&gt; 10 customers)</v>
          </cell>
          <cell r="N133" t="str">
            <v>TSP</v>
          </cell>
          <cell r="S133">
            <v>0</v>
          </cell>
          <cell r="T133">
            <v>0</v>
          </cell>
          <cell r="U133">
            <v>1</v>
          </cell>
          <cell r="V133">
            <v>1</v>
          </cell>
          <cell r="W133">
            <v>1</v>
          </cell>
          <cell r="X133">
            <v>1</v>
          </cell>
          <cell r="Y133">
            <v>1</v>
          </cell>
          <cell r="Z133">
            <v>1</v>
          </cell>
          <cell r="AA133">
            <v>1</v>
          </cell>
          <cell r="AC133">
            <v>0</v>
          </cell>
          <cell r="AD133">
            <v>0</v>
          </cell>
          <cell r="AF133">
            <v>0</v>
          </cell>
          <cell r="AG133">
            <v>0</v>
          </cell>
          <cell r="AH133">
            <v>0</v>
          </cell>
          <cell r="AI133">
            <v>0</v>
          </cell>
          <cell r="AJ133">
            <v>0</v>
          </cell>
          <cell r="AK133">
            <v>0</v>
          </cell>
          <cell r="AL133">
            <v>0</v>
          </cell>
          <cell r="AM133">
            <v>0</v>
          </cell>
          <cell r="AN133">
            <v>0</v>
          </cell>
          <cell r="AP133">
            <v>0</v>
          </cell>
          <cell r="AR133" t="str">
            <v>Is this still used - it is not on our list and doesn't seem to have volumes? Ie classify as DNU</v>
          </cell>
          <cell r="AT133">
            <v>0</v>
          </cell>
          <cell r="AU133">
            <v>0</v>
          </cell>
          <cell r="AV133">
            <v>0</v>
          </cell>
          <cell r="AW133">
            <v>0</v>
          </cell>
          <cell r="AX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row>
        <row r="134">
          <cell r="B134">
            <v>322</v>
          </cell>
          <cell r="C134" t="str">
            <v>DNPNU+10</v>
          </cell>
          <cell r="D134" t="str">
            <v xml:space="preserve">PENUFBP068-0780-SALE               </v>
          </cell>
          <cell r="E134" t="str">
            <v>N/A</v>
          </cell>
          <cell r="F134" t="str">
            <v>Schedule 8</v>
          </cell>
          <cell r="G134" t="str">
            <v>Price Cap</v>
          </cell>
          <cell r="I134" t="str">
            <v>Post Connection Services - Connection Management Services</v>
          </cell>
          <cell r="J134" t="str">
            <v>Connection Management Services</v>
          </cell>
          <cell r="K134" t="str">
            <v>De-Energisation</v>
          </cell>
          <cell r="L134" t="str">
            <v>Energex is requested by a retailer to reconnection or disconnect a customer within a multiple premise (incl site visit)</v>
          </cell>
          <cell r="M134" t="str">
            <v>ENERGEX is requested by retailer to reconnect or disconnect a customer within a multiple premises - de-energisation requiring planned notification (&lt; 10 customers)</v>
          </cell>
          <cell r="N134" t="str">
            <v>TSP</v>
          </cell>
          <cell r="S134">
            <v>0</v>
          </cell>
          <cell r="T134">
            <v>0</v>
          </cell>
          <cell r="U134">
            <v>0</v>
          </cell>
          <cell r="V134">
            <v>0</v>
          </cell>
          <cell r="W134">
            <v>0</v>
          </cell>
          <cell r="X134">
            <v>0</v>
          </cell>
          <cell r="Y134">
            <v>0</v>
          </cell>
          <cell r="Z134">
            <v>0</v>
          </cell>
          <cell r="AA134">
            <v>0</v>
          </cell>
          <cell r="AC134">
            <v>0</v>
          </cell>
          <cell r="AD134">
            <v>0</v>
          </cell>
          <cell r="AF134">
            <v>0</v>
          </cell>
          <cell r="AG134">
            <v>0</v>
          </cell>
          <cell r="AH134">
            <v>0</v>
          </cell>
          <cell r="AI134">
            <v>0</v>
          </cell>
          <cell r="AJ134">
            <v>0</v>
          </cell>
          <cell r="AK134">
            <v>0</v>
          </cell>
          <cell r="AL134">
            <v>0</v>
          </cell>
          <cell r="AM134">
            <v>0</v>
          </cell>
          <cell r="AN134">
            <v>0</v>
          </cell>
          <cell r="AP134">
            <v>0</v>
          </cell>
          <cell r="AR134" t="str">
            <v>Is this still used - it is not on our list and doesn't seem to have volumes? Ie classify as DNU</v>
          </cell>
          <cell r="AT134">
            <v>0</v>
          </cell>
          <cell r="AU134">
            <v>0</v>
          </cell>
          <cell r="AV134">
            <v>0</v>
          </cell>
          <cell r="AW134">
            <v>0</v>
          </cell>
          <cell r="AX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row>
        <row r="135">
          <cell r="B135">
            <v>320</v>
          </cell>
          <cell r="C135" t="str">
            <v>DNS</v>
          </cell>
          <cell r="D135" t="str">
            <v xml:space="preserve">PENUFBP068-0780-SALE               </v>
          </cell>
          <cell r="E135" t="str">
            <v>Service 110</v>
          </cell>
          <cell r="F135" t="str">
            <v>Schedule 8</v>
          </cell>
          <cell r="G135" t="str">
            <v>Price Cap</v>
          </cell>
          <cell r="I135" t="str">
            <v>Post Connection Services - Connection Management Services</v>
          </cell>
          <cell r="J135" t="str">
            <v>Connection Management Services</v>
          </cell>
          <cell r="K135" t="str">
            <v>De-Energisation</v>
          </cell>
          <cell r="L135" t="str">
            <v>Retailer Requested de-energisation (MSS)</v>
          </cell>
          <cell r="M135" t="str">
            <v>Retailer requests a de-energisation of the customer's premises and it is carried out by way of Main Switch Seal (non-payment).</v>
          </cell>
          <cell r="N135" t="str">
            <v>TSP</v>
          </cell>
          <cell r="S135">
            <v>60572</v>
          </cell>
          <cell r="T135">
            <v>48372</v>
          </cell>
          <cell r="U135">
            <v>41935</v>
          </cell>
          <cell r="V135">
            <v>41935</v>
          </cell>
          <cell r="W135">
            <v>41935</v>
          </cell>
          <cell r="X135">
            <v>41935</v>
          </cell>
          <cell r="Y135">
            <v>41935</v>
          </cell>
          <cell r="Z135">
            <v>41935</v>
          </cell>
          <cell r="AA135">
            <v>41935</v>
          </cell>
          <cell r="AC135">
            <v>0</v>
          </cell>
          <cell r="AD135">
            <v>0</v>
          </cell>
          <cell r="AF135">
            <v>0</v>
          </cell>
          <cell r="AG135">
            <v>0</v>
          </cell>
          <cell r="AH135">
            <v>0</v>
          </cell>
          <cell r="AI135">
            <v>0</v>
          </cell>
          <cell r="AJ135">
            <v>20.12</v>
          </cell>
          <cell r="AK135">
            <v>20.6</v>
          </cell>
          <cell r="AL135">
            <v>21.11</v>
          </cell>
          <cell r="AM135">
            <v>21.64</v>
          </cell>
          <cell r="AN135">
            <v>22.18</v>
          </cell>
          <cell r="AP135">
            <v>0</v>
          </cell>
          <cell r="AS135" t="str">
            <v>S_5</v>
          </cell>
          <cell r="AT135">
            <v>0</v>
          </cell>
          <cell r="AU135">
            <v>0</v>
          </cell>
          <cell r="AV135">
            <v>0</v>
          </cell>
          <cell r="AW135">
            <v>0</v>
          </cell>
          <cell r="AX135">
            <v>1</v>
          </cell>
          <cell r="AZ135">
            <v>0</v>
          </cell>
          <cell r="BA135">
            <v>0</v>
          </cell>
          <cell r="BB135">
            <v>0</v>
          </cell>
          <cell r="BC135">
            <v>0</v>
          </cell>
          <cell r="BD135">
            <v>0</v>
          </cell>
          <cell r="BE135">
            <v>0</v>
          </cell>
          <cell r="BF135">
            <v>0</v>
          </cell>
          <cell r="BG135">
            <v>13.333</v>
          </cell>
          <cell r="BH135">
            <v>0</v>
          </cell>
          <cell r="BI135">
            <v>0</v>
          </cell>
          <cell r="BJ135">
            <v>0</v>
          </cell>
          <cell r="BK135">
            <v>6.7840418895711743</v>
          </cell>
          <cell r="BL135">
            <v>20.117041889571176</v>
          </cell>
          <cell r="BM135">
            <v>20.12</v>
          </cell>
          <cell r="BO135">
            <v>0</v>
          </cell>
          <cell r="BP135">
            <v>0</v>
          </cell>
          <cell r="BQ135">
            <v>0</v>
          </cell>
          <cell r="BR135">
            <v>0</v>
          </cell>
          <cell r="BS135">
            <v>0</v>
          </cell>
          <cell r="BT135">
            <v>0</v>
          </cell>
          <cell r="BU135">
            <v>0</v>
          </cell>
          <cell r="BV135">
            <v>13.651428705749998</v>
          </cell>
          <cell r="BW135">
            <v>0</v>
          </cell>
          <cell r="BX135">
            <v>0</v>
          </cell>
          <cell r="BY135">
            <v>0</v>
          </cell>
          <cell r="BZ135">
            <v>6.9460634660093294</v>
          </cell>
          <cell r="CA135">
            <v>20.597492171759328</v>
          </cell>
          <cell r="CB135">
            <v>20.6</v>
          </cell>
          <cell r="CD135">
            <v>0</v>
          </cell>
          <cell r="CE135">
            <v>0</v>
          </cell>
          <cell r="CF135">
            <v>0</v>
          </cell>
          <cell r="CG135">
            <v>0</v>
          </cell>
          <cell r="CH135">
            <v>0</v>
          </cell>
          <cell r="CI135">
            <v>0</v>
          </cell>
          <cell r="CJ135">
            <v>0</v>
          </cell>
          <cell r="CK135">
            <v>13.992294641961044</v>
          </cell>
          <cell r="CL135">
            <v>0</v>
          </cell>
          <cell r="CM135">
            <v>0</v>
          </cell>
          <cell r="CN135">
            <v>0</v>
          </cell>
          <cell r="CO135">
            <v>7.1195014612079808</v>
          </cell>
          <cell r="CP135">
            <v>21.111796103169024</v>
          </cell>
          <cell r="CQ135">
            <v>21.11</v>
          </cell>
          <cell r="CS135">
            <v>0</v>
          </cell>
          <cell r="CT135">
            <v>0</v>
          </cell>
          <cell r="CU135">
            <v>0</v>
          </cell>
          <cell r="CV135">
            <v>0</v>
          </cell>
          <cell r="CW135">
            <v>0</v>
          </cell>
          <cell r="CX135">
            <v>0</v>
          </cell>
          <cell r="CY135">
            <v>0</v>
          </cell>
          <cell r="CZ135">
            <v>14.341671744949828</v>
          </cell>
          <cell r="DA135">
            <v>0</v>
          </cell>
          <cell r="DB135">
            <v>0</v>
          </cell>
          <cell r="DC135">
            <v>0</v>
          </cell>
          <cell r="DD135">
            <v>7.2972700730682476</v>
          </cell>
          <cell r="DE135">
            <v>21.638941818018075</v>
          </cell>
          <cell r="DF135">
            <v>21.64</v>
          </cell>
          <cell r="DH135">
            <v>0</v>
          </cell>
          <cell r="DI135">
            <v>0</v>
          </cell>
          <cell r="DJ135">
            <v>0</v>
          </cell>
          <cell r="DK135">
            <v>0</v>
          </cell>
          <cell r="DL135">
            <v>0</v>
          </cell>
          <cell r="DM135">
            <v>0</v>
          </cell>
          <cell r="DN135">
            <v>0</v>
          </cell>
          <cell r="DO135">
            <v>14.699772532167414</v>
          </cell>
          <cell r="DP135">
            <v>0</v>
          </cell>
          <cell r="DQ135">
            <v>0</v>
          </cell>
          <cell r="DR135">
            <v>0</v>
          </cell>
          <cell r="DS135">
            <v>7.4794774338402057</v>
          </cell>
          <cell r="DT135">
            <v>22.179249966007617</v>
          </cell>
          <cell r="DU135">
            <v>22.18</v>
          </cell>
        </row>
        <row r="136">
          <cell r="B136">
            <v>324</v>
          </cell>
          <cell r="C136" t="str">
            <v>DNS$1MB</v>
          </cell>
          <cell r="E136" t="str">
            <v>Service 110</v>
          </cell>
          <cell r="F136" t="str">
            <v>Schedule 8</v>
          </cell>
          <cell r="G136" t="str">
            <v>Price Cap</v>
          </cell>
          <cell r="I136" t="str">
            <v>Post Connection Services - Connection Management Services</v>
          </cell>
          <cell r="J136" t="str">
            <v>Connection Management Services</v>
          </cell>
          <cell r="K136" t="str">
            <v>De-Energisation</v>
          </cell>
          <cell r="L136" t="str">
            <v>Retailer Requested de-energisation (MSS)</v>
          </cell>
          <cell r="M136" t="str">
            <v>Retailer requests a de-energisation of the customer's premises and it is carried out by way of Main Switch Seal.</v>
          </cell>
          <cell r="N136" t="str">
            <v>TSP</v>
          </cell>
          <cell r="S136">
            <v>0</v>
          </cell>
          <cell r="T136">
            <v>0</v>
          </cell>
          <cell r="U136">
            <v>0</v>
          </cell>
          <cell r="V136">
            <v>0</v>
          </cell>
          <cell r="W136">
            <v>0</v>
          </cell>
          <cell r="X136">
            <v>0</v>
          </cell>
          <cell r="Y136">
            <v>0</v>
          </cell>
          <cell r="Z136">
            <v>0</v>
          </cell>
          <cell r="AA136">
            <v>0</v>
          </cell>
          <cell r="AH136">
            <v>0</v>
          </cell>
          <cell r="AI136">
            <v>0</v>
          </cell>
          <cell r="AJ136">
            <v>20.12</v>
          </cell>
          <cell r="AK136">
            <v>20.6</v>
          </cell>
          <cell r="AL136">
            <v>21.11</v>
          </cell>
          <cell r="AM136">
            <v>21.64</v>
          </cell>
          <cell r="AN136">
            <v>22.18</v>
          </cell>
          <cell r="AP136">
            <v>0</v>
          </cell>
          <cell r="AS136" t="str">
            <v>S_5</v>
          </cell>
          <cell r="AT136">
            <v>0</v>
          </cell>
          <cell r="AU136">
            <v>0</v>
          </cell>
          <cell r="AV136">
            <v>0</v>
          </cell>
          <cell r="AW136">
            <v>0</v>
          </cell>
          <cell r="AX136">
            <v>1</v>
          </cell>
          <cell r="AZ136">
            <v>0</v>
          </cell>
          <cell r="BA136">
            <v>0</v>
          </cell>
          <cell r="BB136">
            <v>0</v>
          </cell>
          <cell r="BC136">
            <v>0</v>
          </cell>
          <cell r="BD136">
            <v>0</v>
          </cell>
          <cell r="BE136">
            <v>0</v>
          </cell>
          <cell r="BF136">
            <v>0</v>
          </cell>
          <cell r="BG136">
            <v>13.333</v>
          </cell>
          <cell r="BH136">
            <v>0</v>
          </cell>
          <cell r="BI136">
            <v>0</v>
          </cell>
          <cell r="BJ136">
            <v>0</v>
          </cell>
          <cell r="BK136">
            <v>6.7840418895711743</v>
          </cell>
          <cell r="BL136">
            <v>20.117041889571176</v>
          </cell>
          <cell r="BM136">
            <v>20.12</v>
          </cell>
          <cell r="BO136">
            <v>0</v>
          </cell>
          <cell r="BP136">
            <v>0</v>
          </cell>
          <cell r="BQ136">
            <v>0</v>
          </cell>
          <cell r="BR136">
            <v>0</v>
          </cell>
          <cell r="BS136">
            <v>0</v>
          </cell>
          <cell r="BT136">
            <v>0</v>
          </cell>
          <cell r="BU136">
            <v>0</v>
          </cell>
          <cell r="BV136">
            <v>13.651428705749998</v>
          </cell>
          <cell r="BW136">
            <v>0</v>
          </cell>
          <cell r="BX136">
            <v>0</v>
          </cell>
          <cell r="BY136">
            <v>0</v>
          </cell>
          <cell r="BZ136">
            <v>6.9460634660093294</v>
          </cell>
          <cell r="CA136">
            <v>20.597492171759328</v>
          </cell>
          <cell r="CB136">
            <v>20.6</v>
          </cell>
          <cell r="CD136">
            <v>0</v>
          </cell>
          <cell r="CE136">
            <v>0</v>
          </cell>
          <cell r="CF136">
            <v>0</v>
          </cell>
          <cell r="CG136">
            <v>0</v>
          </cell>
          <cell r="CH136">
            <v>0</v>
          </cell>
          <cell r="CI136">
            <v>0</v>
          </cell>
          <cell r="CJ136">
            <v>0</v>
          </cell>
          <cell r="CK136">
            <v>13.992294641961044</v>
          </cell>
          <cell r="CL136">
            <v>0</v>
          </cell>
          <cell r="CM136">
            <v>0</v>
          </cell>
          <cell r="CN136">
            <v>0</v>
          </cell>
          <cell r="CO136">
            <v>7.1195014612079808</v>
          </cell>
          <cell r="CP136">
            <v>21.111796103169024</v>
          </cell>
          <cell r="CQ136">
            <v>21.11</v>
          </cell>
          <cell r="CS136">
            <v>0</v>
          </cell>
          <cell r="CT136">
            <v>0</v>
          </cell>
          <cell r="CU136">
            <v>0</v>
          </cell>
          <cell r="CV136">
            <v>0</v>
          </cell>
          <cell r="CW136">
            <v>0</v>
          </cell>
          <cell r="CX136">
            <v>0</v>
          </cell>
          <cell r="CY136">
            <v>0</v>
          </cell>
          <cell r="CZ136">
            <v>14.341671744949828</v>
          </cell>
          <cell r="DA136">
            <v>0</v>
          </cell>
          <cell r="DB136">
            <v>0</v>
          </cell>
          <cell r="DC136">
            <v>0</v>
          </cell>
          <cell r="DD136">
            <v>7.2972700730682476</v>
          </cell>
          <cell r="DE136">
            <v>21.638941818018075</v>
          </cell>
          <cell r="DF136">
            <v>21.64</v>
          </cell>
          <cell r="DH136">
            <v>0</v>
          </cell>
          <cell r="DI136">
            <v>0</v>
          </cell>
          <cell r="DJ136">
            <v>0</v>
          </cell>
          <cell r="DK136">
            <v>0</v>
          </cell>
          <cell r="DL136">
            <v>0</v>
          </cell>
          <cell r="DM136">
            <v>0</v>
          </cell>
          <cell r="DN136">
            <v>0</v>
          </cell>
          <cell r="DO136">
            <v>14.699772532167414</v>
          </cell>
          <cell r="DP136">
            <v>0</v>
          </cell>
          <cell r="DQ136">
            <v>0</v>
          </cell>
          <cell r="DR136">
            <v>0</v>
          </cell>
          <cell r="DS136">
            <v>7.4794774338402057</v>
          </cell>
          <cell r="DT136">
            <v>22.179249966007617</v>
          </cell>
          <cell r="DU136">
            <v>22.18</v>
          </cell>
        </row>
        <row r="137">
          <cell r="B137">
            <v>200</v>
          </cell>
          <cell r="C137" t="str">
            <v>RN$1MB</v>
          </cell>
          <cell r="D137" t="str">
            <v xml:space="preserve">PENUFBP069-0780-SALE               </v>
          </cell>
          <cell r="E137" t="str">
            <v>Service 081</v>
          </cell>
          <cell r="F137" t="str">
            <v>Schedule 8</v>
          </cell>
          <cell r="G137" t="str">
            <v>Price Cap</v>
          </cell>
          <cell r="H137" t="str">
            <v>Business Hours</v>
          </cell>
          <cell r="I137" t="str">
            <v>Post Connection Services - Connection Management Services</v>
          </cell>
          <cell r="J137" t="str">
            <v>Connection Management Services</v>
          </cell>
          <cell r="K137" t="str">
            <v>Re-Energisation</v>
          </cell>
          <cell r="L137" t="str">
            <v>Re-energisation (non payment) - no visual examination required</v>
          </cell>
          <cell r="M137" t="str">
            <v>Retailer requests a re-energisation of the customer's premises where the customer has not paid their electricity account. No visual required, no CT (business hours).</v>
          </cell>
          <cell r="N137" t="str">
            <v>TSP</v>
          </cell>
          <cell r="S137">
            <v>4714</v>
          </cell>
          <cell r="T137">
            <v>6486</v>
          </cell>
          <cell r="U137">
            <v>6962</v>
          </cell>
          <cell r="V137">
            <v>6962</v>
          </cell>
          <cell r="W137">
            <v>6962</v>
          </cell>
          <cell r="X137">
            <v>6962</v>
          </cell>
          <cell r="Y137">
            <v>6962</v>
          </cell>
          <cell r="Z137">
            <v>6962</v>
          </cell>
          <cell r="AA137">
            <v>6962</v>
          </cell>
          <cell r="AC137">
            <v>35.35</v>
          </cell>
          <cell r="AD137">
            <v>36.229999999999997</v>
          </cell>
          <cell r="AE137">
            <v>37.270000000000003</v>
          </cell>
          <cell r="AF137">
            <v>38.549999999999997</v>
          </cell>
          <cell r="AG137">
            <v>39.86</v>
          </cell>
          <cell r="AH137">
            <v>41.23</v>
          </cell>
          <cell r="AI137">
            <v>41.23</v>
          </cell>
          <cell r="AJ137">
            <v>46.9</v>
          </cell>
          <cell r="AK137">
            <v>48.18</v>
          </cell>
          <cell r="AL137">
            <v>49.99</v>
          </cell>
          <cell r="AM137">
            <v>51.6</v>
          </cell>
          <cell r="AN137">
            <v>52.93</v>
          </cell>
          <cell r="AP137">
            <v>0.13752122241086592</v>
          </cell>
          <cell r="AR137" t="str">
            <v>Previously 48 mins vs 37 min</v>
          </cell>
          <cell r="AS137" t="str">
            <v>FW_9</v>
          </cell>
          <cell r="AT137">
            <v>1</v>
          </cell>
          <cell r="AU137">
            <v>26</v>
          </cell>
          <cell r="AV137">
            <v>11.4285714285714</v>
          </cell>
          <cell r="AW137">
            <v>37.428571428571402</v>
          </cell>
          <cell r="AX137">
            <v>0.81964210229674506</v>
          </cell>
          <cell r="AZ137">
            <v>45.775131069014243</v>
          </cell>
          <cell r="BA137">
            <v>0</v>
          </cell>
          <cell r="BB137">
            <v>0</v>
          </cell>
          <cell r="BC137">
            <v>5.1313921928364969</v>
          </cell>
          <cell r="BD137">
            <v>25.513518736997206</v>
          </cell>
          <cell r="BE137">
            <v>15.274927173918973</v>
          </cell>
          <cell r="BF137">
            <v>91.694969172766918</v>
          </cell>
          <cell r="BG137">
            <v>24.55</v>
          </cell>
          <cell r="BH137">
            <v>0</v>
          </cell>
          <cell r="BI137">
            <v>0</v>
          </cell>
          <cell r="BJ137">
            <v>0</v>
          </cell>
          <cell r="BK137">
            <v>12.491429414908296</v>
          </cell>
          <cell r="BL137">
            <v>37.041429414908293</v>
          </cell>
          <cell r="BM137">
            <v>46.9</v>
          </cell>
          <cell r="BO137">
            <v>47.377443756954008</v>
          </cell>
          <cell r="BP137">
            <v>0</v>
          </cell>
          <cell r="BQ137">
            <v>0</v>
          </cell>
          <cell r="BR137">
            <v>5.2967982120274577</v>
          </cell>
          <cell r="BS137">
            <v>24.593289491727251</v>
          </cell>
          <cell r="BT137">
            <v>17.523424305765747</v>
          </cell>
          <cell r="BU137">
            <v>94.790955766474454</v>
          </cell>
          <cell r="BV137">
            <v>25.136321512499997</v>
          </cell>
          <cell r="BW137">
            <v>0</v>
          </cell>
          <cell r="BX137">
            <v>0</v>
          </cell>
          <cell r="BY137">
            <v>0</v>
          </cell>
          <cell r="BZ137">
            <v>12.789759100767197</v>
          </cell>
          <cell r="CA137">
            <v>37.926080613267196</v>
          </cell>
          <cell r="CB137">
            <v>48.18</v>
          </cell>
          <cell r="CD137">
            <v>49.035843798222416</v>
          </cell>
          <cell r="CE137">
            <v>0</v>
          </cell>
          <cell r="CF137">
            <v>0</v>
          </cell>
          <cell r="CG137">
            <v>5.4724001678816219</v>
          </cell>
          <cell r="CH137">
            <v>26.09533998052855</v>
          </cell>
          <cell r="CI137">
            <v>19.922177031566473</v>
          </cell>
          <cell r="CJ137">
            <v>100.52576097819907</v>
          </cell>
          <cell r="CK137">
            <v>25.763956608425982</v>
          </cell>
          <cell r="CL137">
            <v>0</v>
          </cell>
          <cell r="CM137">
            <v>0</v>
          </cell>
          <cell r="CN137">
            <v>0</v>
          </cell>
          <cell r="CO137">
            <v>13.109109793194024</v>
          </cell>
          <cell r="CP137">
            <v>38.873066401620008</v>
          </cell>
          <cell r="CQ137">
            <v>49.99</v>
          </cell>
          <cell r="CS137">
            <v>50.752294474535383</v>
          </cell>
          <cell r="CT137">
            <v>0</v>
          </cell>
          <cell r="CU137">
            <v>0</v>
          </cell>
          <cell r="CV137">
            <v>5.6588808339106951</v>
          </cell>
          <cell r="CW137">
            <v>27.871169149769258</v>
          </cell>
          <cell r="CX137">
            <v>20.72511095042476</v>
          </cell>
          <cell r="CY137">
            <v>105.0074554086401</v>
          </cell>
          <cell r="CZ137">
            <v>26.407263281970916</v>
          </cell>
          <cell r="DA137">
            <v>0</v>
          </cell>
          <cell r="DB137">
            <v>0</v>
          </cell>
          <cell r="DC137">
            <v>0</v>
          </cell>
          <cell r="DD137">
            <v>13.436434432897732</v>
          </cell>
          <cell r="DE137">
            <v>39.843697714868647</v>
          </cell>
          <cell r="DF137">
            <v>51.6</v>
          </cell>
          <cell r="DH137">
            <v>52.528827790322012</v>
          </cell>
          <cell r="DI137">
            <v>0</v>
          </cell>
          <cell r="DJ137">
            <v>0</v>
          </cell>
          <cell r="DK137">
            <v>5.8254470019467108</v>
          </cell>
          <cell r="DL137">
            <v>27.593977892697147</v>
          </cell>
          <cell r="DM137">
            <v>21.94811369011293</v>
          </cell>
          <cell r="DN137">
            <v>107.8963663750788</v>
          </cell>
          <cell r="DO137">
            <v>27.066632840674263</v>
          </cell>
          <cell r="DP137">
            <v>0</v>
          </cell>
          <cell r="DQ137">
            <v>0</v>
          </cell>
          <cell r="DR137">
            <v>0</v>
          </cell>
          <cell r="DS137">
            <v>13.77193212336136</v>
          </cell>
          <cell r="DT137">
            <v>40.838564964035626</v>
          </cell>
          <cell r="DU137">
            <v>52.93</v>
          </cell>
        </row>
        <row r="138">
          <cell r="B138">
            <v>202</v>
          </cell>
          <cell r="C138" t="str">
            <v>RN$2MB</v>
          </cell>
          <cell r="D138" t="str">
            <v xml:space="preserve">PENUFBP069-0780-SALE               </v>
          </cell>
          <cell r="E138" t="str">
            <v>Service 081</v>
          </cell>
          <cell r="F138" t="str">
            <v>Schedule 8</v>
          </cell>
          <cell r="G138" t="str">
            <v>Price Cap</v>
          </cell>
          <cell r="H138" t="str">
            <v>Business Hours</v>
          </cell>
          <cell r="I138" t="str">
            <v>Post Connection Services - Connection Management Services</v>
          </cell>
          <cell r="J138" t="str">
            <v>Connection Management Services</v>
          </cell>
          <cell r="K138" t="str">
            <v>Re-Energisation</v>
          </cell>
          <cell r="L138" t="str">
            <v>Re-energisation (non payment) - no visual examination required</v>
          </cell>
          <cell r="M138" t="str">
            <v>Retailer requests a re-energisation of the customer's premises where the customer has not paid their electricity account. No visual required, CT Metering (business hours).</v>
          </cell>
          <cell r="N138" t="str">
            <v>TSP</v>
          </cell>
          <cell r="Q138" t="str">
            <v>NO</v>
          </cell>
          <cell r="R138" t="str">
            <v>YES</v>
          </cell>
          <cell r="S138">
            <v>9</v>
          </cell>
          <cell r="T138">
            <v>16</v>
          </cell>
          <cell r="U138">
            <v>30</v>
          </cell>
          <cell r="V138">
            <v>30</v>
          </cell>
          <cell r="W138">
            <v>30</v>
          </cell>
          <cell r="X138">
            <v>30</v>
          </cell>
          <cell r="Y138">
            <v>30</v>
          </cell>
          <cell r="Z138">
            <v>30</v>
          </cell>
          <cell r="AA138">
            <v>30</v>
          </cell>
          <cell r="AC138">
            <v>35.35</v>
          </cell>
          <cell r="AD138">
            <v>36.229999999999997</v>
          </cell>
          <cell r="AE138">
            <v>37.270000000000003</v>
          </cell>
          <cell r="AF138">
            <v>38.549999999999997</v>
          </cell>
          <cell r="AG138">
            <v>39.86</v>
          </cell>
          <cell r="AH138">
            <v>41.23</v>
          </cell>
          <cell r="AI138">
            <v>41.23</v>
          </cell>
          <cell r="AJ138">
            <v>46.9</v>
          </cell>
          <cell r="AK138">
            <v>48.18</v>
          </cell>
          <cell r="AL138">
            <v>49.99</v>
          </cell>
          <cell r="AM138">
            <v>51.6</v>
          </cell>
          <cell r="AN138">
            <v>52.93</v>
          </cell>
          <cell r="AP138">
            <v>0.13752122241086592</v>
          </cell>
          <cell r="AR138" t="str">
            <v>Previously 48 mins vs 37 min
Confirmed CT does not impact this service</v>
          </cell>
          <cell r="AS138" t="str">
            <v>FW_9</v>
          </cell>
          <cell r="AT138">
            <v>1</v>
          </cell>
          <cell r="AU138">
            <v>26</v>
          </cell>
          <cell r="AV138">
            <v>11.4285714285714</v>
          </cell>
          <cell r="AW138">
            <v>37.428571428571402</v>
          </cell>
          <cell r="AX138">
            <v>0.81964210229674506</v>
          </cell>
          <cell r="AZ138">
            <v>45.775131069014243</v>
          </cell>
          <cell r="BA138">
            <v>0</v>
          </cell>
          <cell r="BB138">
            <v>0</v>
          </cell>
          <cell r="BC138">
            <v>5.1313921928364969</v>
          </cell>
          <cell r="BD138">
            <v>25.513518736997206</v>
          </cell>
          <cell r="BE138">
            <v>15.274927173918973</v>
          </cell>
          <cell r="BF138">
            <v>91.694969172766918</v>
          </cell>
          <cell r="BG138">
            <v>24.55</v>
          </cell>
          <cell r="BH138">
            <v>0</v>
          </cell>
          <cell r="BI138">
            <v>0</v>
          </cell>
          <cell r="BJ138">
            <v>0</v>
          </cell>
          <cell r="BK138">
            <v>12.491429414908296</v>
          </cell>
          <cell r="BL138">
            <v>37.041429414908293</v>
          </cell>
          <cell r="BM138">
            <v>46.9</v>
          </cell>
          <cell r="BO138">
            <v>47.377443756954008</v>
          </cell>
          <cell r="BP138">
            <v>0</v>
          </cell>
          <cell r="BQ138">
            <v>0</v>
          </cell>
          <cell r="BR138">
            <v>5.2967982120274577</v>
          </cell>
          <cell r="BS138">
            <v>24.593289491727251</v>
          </cell>
          <cell r="BT138">
            <v>17.523424305765747</v>
          </cell>
          <cell r="BU138">
            <v>94.790955766474454</v>
          </cell>
          <cell r="BV138">
            <v>25.136321512499997</v>
          </cell>
          <cell r="BW138">
            <v>0</v>
          </cell>
          <cell r="BX138">
            <v>0</v>
          </cell>
          <cell r="BY138">
            <v>0</v>
          </cell>
          <cell r="BZ138">
            <v>12.789759100767197</v>
          </cell>
          <cell r="CA138">
            <v>37.926080613267196</v>
          </cell>
          <cell r="CB138">
            <v>48.18</v>
          </cell>
          <cell r="CD138">
            <v>49.035843798222416</v>
          </cell>
          <cell r="CE138">
            <v>0</v>
          </cell>
          <cell r="CF138">
            <v>0</v>
          </cell>
          <cell r="CG138">
            <v>5.4724001678816219</v>
          </cell>
          <cell r="CH138">
            <v>26.09533998052855</v>
          </cell>
          <cell r="CI138">
            <v>19.922177031566473</v>
          </cell>
          <cell r="CJ138">
            <v>100.52576097819907</v>
          </cell>
          <cell r="CK138">
            <v>25.763956608425982</v>
          </cell>
          <cell r="CL138">
            <v>0</v>
          </cell>
          <cell r="CM138">
            <v>0</v>
          </cell>
          <cell r="CN138">
            <v>0</v>
          </cell>
          <cell r="CO138">
            <v>13.109109793194024</v>
          </cell>
          <cell r="CP138">
            <v>38.873066401620008</v>
          </cell>
          <cell r="CQ138">
            <v>49.99</v>
          </cell>
          <cell r="CS138">
            <v>50.752294474535383</v>
          </cell>
          <cell r="CT138">
            <v>0</v>
          </cell>
          <cell r="CU138">
            <v>0</v>
          </cell>
          <cell r="CV138">
            <v>5.6588808339106951</v>
          </cell>
          <cell r="CW138">
            <v>27.871169149769258</v>
          </cell>
          <cell r="CX138">
            <v>20.72511095042476</v>
          </cell>
          <cell r="CY138">
            <v>105.0074554086401</v>
          </cell>
          <cell r="CZ138">
            <v>26.407263281970916</v>
          </cell>
          <cell r="DA138">
            <v>0</v>
          </cell>
          <cell r="DB138">
            <v>0</v>
          </cell>
          <cell r="DC138">
            <v>0</v>
          </cell>
          <cell r="DD138">
            <v>13.436434432897732</v>
          </cell>
          <cell r="DE138">
            <v>39.843697714868647</v>
          </cell>
          <cell r="DF138">
            <v>51.6</v>
          </cell>
          <cell r="DH138">
            <v>52.528827790322012</v>
          </cell>
          <cell r="DI138">
            <v>0</v>
          </cell>
          <cell r="DJ138">
            <v>0</v>
          </cell>
          <cell r="DK138">
            <v>5.8254470019467108</v>
          </cell>
          <cell r="DL138">
            <v>27.593977892697147</v>
          </cell>
          <cell r="DM138">
            <v>21.94811369011293</v>
          </cell>
          <cell r="DN138">
            <v>107.8963663750788</v>
          </cell>
          <cell r="DO138">
            <v>27.066632840674263</v>
          </cell>
          <cell r="DP138">
            <v>0</v>
          </cell>
          <cell r="DQ138">
            <v>0</v>
          </cell>
          <cell r="DR138">
            <v>0</v>
          </cell>
          <cell r="DS138">
            <v>13.77193212336136</v>
          </cell>
          <cell r="DT138">
            <v>40.838564964035626</v>
          </cell>
          <cell r="DU138">
            <v>52.93</v>
          </cell>
        </row>
        <row r="139">
          <cell r="B139">
            <v>204</v>
          </cell>
          <cell r="C139" t="str">
            <v>RN$1MA</v>
          </cell>
          <cell r="D139" t="str">
            <v xml:space="preserve">PENUFBP069-0780-SALE               </v>
          </cell>
          <cell r="E139" t="str">
            <v>Service 081</v>
          </cell>
          <cell r="F139" t="str">
            <v>Schedule 8</v>
          </cell>
          <cell r="G139" t="str">
            <v>Price Cap</v>
          </cell>
          <cell r="H139" t="str">
            <v>After Hours</v>
          </cell>
          <cell r="I139" t="str">
            <v>Post Connection Services - Connection Management Services</v>
          </cell>
          <cell r="J139" t="str">
            <v>Connection Management Services</v>
          </cell>
          <cell r="K139" t="str">
            <v>Re-Energisation</v>
          </cell>
          <cell r="L139" t="str">
            <v>Re-energisation (non payment) - no visual examination required</v>
          </cell>
          <cell r="M139" t="str">
            <v>Retailer requests a re-energisation of the customer's premises where the customer has not paid their electricity account. No visual required, no CT (after hours).</v>
          </cell>
          <cell r="N139" t="str">
            <v>TSP</v>
          </cell>
          <cell r="O139" t="str">
            <v>YES</v>
          </cell>
          <cell r="S139">
            <v>119</v>
          </cell>
          <cell r="T139">
            <v>28</v>
          </cell>
          <cell r="U139">
            <v>16</v>
          </cell>
          <cell r="V139">
            <v>16</v>
          </cell>
          <cell r="W139">
            <v>16</v>
          </cell>
          <cell r="X139">
            <v>16</v>
          </cell>
          <cell r="Y139">
            <v>16</v>
          </cell>
          <cell r="Z139">
            <v>16</v>
          </cell>
          <cell r="AA139">
            <v>16</v>
          </cell>
          <cell r="AC139">
            <v>84.87</v>
          </cell>
          <cell r="AD139">
            <v>86.95</v>
          </cell>
          <cell r="AE139">
            <v>89.54</v>
          </cell>
          <cell r="AF139">
            <v>92.64</v>
          </cell>
          <cell r="AG139">
            <v>95.86</v>
          </cell>
          <cell r="AH139">
            <v>99.18</v>
          </cell>
          <cell r="AI139">
            <v>99.18</v>
          </cell>
          <cell r="AJ139">
            <v>66.510000000000005</v>
          </cell>
          <cell r="AK139">
            <v>68.34</v>
          </cell>
          <cell r="AL139">
            <v>70.91</v>
          </cell>
          <cell r="AM139">
            <v>73.19</v>
          </cell>
          <cell r="AN139">
            <v>75.08</v>
          </cell>
          <cell r="AP139">
            <v>-0.3294010889292196</v>
          </cell>
          <cell r="AR139" t="str">
            <v>Previously 65 mins vs 37 min (more travel time for AH)</v>
          </cell>
          <cell r="AS139" t="str">
            <v>FW_10</v>
          </cell>
          <cell r="AT139">
            <v>1</v>
          </cell>
          <cell r="AU139">
            <v>26</v>
          </cell>
          <cell r="AV139">
            <v>11.4285714285714</v>
          </cell>
          <cell r="AW139">
            <v>37.428571428571402</v>
          </cell>
          <cell r="AX139">
            <v>0.81964210229674506</v>
          </cell>
          <cell r="AZ139">
            <v>65.32311514027613</v>
          </cell>
          <cell r="BA139">
            <v>0</v>
          </cell>
          <cell r="BB139">
            <v>0</v>
          </cell>
          <cell r="BC139">
            <v>7.3227212072249541</v>
          </cell>
          <cell r="BD139">
            <v>36.408907700946351</v>
          </cell>
          <cell r="BE139">
            <v>21.797989503009177</v>
          </cell>
          <cell r="BF139">
            <v>130.85273355145662</v>
          </cell>
          <cell r="BG139">
            <v>34.700000000000003</v>
          </cell>
          <cell r="BH139">
            <v>0</v>
          </cell>
          <cell r="BI139">
            <v>0</v>
          </cell>
          <cell r="BJ139">
            <v>0</v>
          </cell>
          <cell r="BK139">
            <v>17.655910415369366</v>
          </cell>
          <cell r="BL139">
            <v>52.355910415369365</v>
          </cell>
          <cell r="BM139">
            <v>66.510000000000005</v>
          </cell>
          <cell r="BO139">
            <v>67.60968546264634</v>
          </cell>
          <cell r="BP139">
            <v>0</v>
          </cell>
          <cell r="BQ139">
            <v>0</v>
          </cell>
          <cell r="BR139">
            <v>7.5587628347238605</v>
          </cell>
          <cell r="BS139">
            <v>35.095700299014744</v>
          </cell>
          <cell r="BT139">
            <v>25.006693303655016</v>
          </cell>
          <cell r="BU139">
            <v>135.27084190003998</v>
          </cell>
          <cell r="BV139">
            <v>35.528731424999997</v>
          </cell>
          <cell r="BW139">
            <v>0</v>
          </cell>
          <cell r="BX139">
            <v>0</v>
          </cell>
          <cell r="BY139">
            <v>0</v>
          </cell>
          <cell r="BZ139">
            <v>18.077582109842023</v>
          </cell>
          <cell r="CA139">
            <v>53.606313534842016</v>
          </cell>
          <cell r="CB139">
            <v>68.34</v>
          </cell>
          <cell r="CD139">
            <v>69.976294892580796</v>
          </cell>
          <cell r="CE139">
            <v>0</v>
          </cell>
          <cell r="CF139">
            <v>0</v>
          </cell>
          <cell r="CG139">
            <v>7.8093545100120174</v>
          </cell>
          <cell r="CH139">
            <v>37.239192075773261</v>
          </cell>
          <cell r="CI139">
            <v>28.429818412008885</v>
          </cell>
          <cell r="CJ139">
            <v>143.45465989037496</v>
          </cell>
          <cell r="CK139">
            <v>36.415857202133672</v>
          </cell>
          <cell r="CL139">
            <v>0</v>
          </cell>
          <cell r="CM139">
            <v>0</v>
          </cell>
          <cell r="CN139">
            <v>0</v>
          </cell>
          <cell r="CO139">
            <v>18.528965776938193</v>
          </cell>
          <cell r="CP139">
            <v>54.944822979071866</v>
          </cell>
          <cell r="CQ139">
            <v>70.91</v>
          </cell>
          <cell r="CS139">
            <v>72.42574511900068</v>
          </cell>
          <cell r="CT139">
            <v>0</v>
          </cell>
          <cell r="CU139">
            <v>0</v>
          </cell>
          <cell r="CV139">
            <v>8.0754705807685756</v>
          </cell>
          <cell r="CW139">
            <v>39.773378009984498</v>
          </cell>
          <cell r="CX139">
            <v>29.575640250345845</v>
          </cell>
          <cell r="CY139">
            <v>149.85023396009962</v>
          </cell>
          <cell r="CZ139">
            <v>37.325133844578041</v>
          </cell>
          <cell r="DA139">
            <v>0</v>
          </cell>
          <cell r="DB139">
            <v>0</v>
          </cell>
          <cell r="DC139">
            <v>0</v>
          </cell>
          <cell r="DD139">
            <v>18.991620155664005</v>
          </cell>
          <cell r="DE139">
            <v>56.316754000242042</v>
          </cell>
          <cell r="DF139">
            <v>73.19</v>
          </cell>
          <cell r="DH139">
            <v>74.960935901146172</v>
          </cell>
          <cell r="DI139">
            <v>0</v>
          </cell>
          <cell r="DJ139">
            <v>0</v>
          </cell>
          <cell r="DK139">
            <v>8.3131677914371096</v>
          </cell>
          <cell r="DL139">
            <v>39.377813956343672</v>
          </cell>
          <cell r="DM139">
            <v>31.320918678081515</v>
          </cell>
          <cell r="DN139">
            <v>153.97283632700848</v>
          </cell>
          <cell r="DO139">
            <v>38.257114442826762</v>
          </cell>
          <cell r="DP139">
            <v>0</v>
          </cell>
          <cell r="DQ139">
            <v>0</v>
          </cell>
          <cell r="DR139">
            <v>0</v>
          </cell>
          <cell r="DS139">
            <v>19.465826667235813</v>
          </cell>
          <cell r="DT139">
            <v>57.722941110062578</v>
          </cell>
          <cell r="DU139">
            <v>75.08</v>
          </cell>
        </row>
        <row r="140">
          <cell r="B140">
            <v>206</v>
          </cell>
          <cell r="C140" t="str">
            <v>RN$2MA</v>
          </cell>
          <cell r="D140" t="str">
            <v xml:space="preserve">PENUFBP069-0780-SALE               </v>
          </cell>
          <cell r="E140" t="str">
            <v>Service 081</v>
          </cell>
          <cell r="F140" t="str">
            <v>Schedule 8</v>
          </cell>
          <cell r="G140" t="str">
            <v>Price Cap</v>
          </cell>
          <cell r="H140" t="str">
            <v>After Hours</v>
          </cell>
          <cell r="I140" t="str">
            <v>Post Connection Services - Connection Management Services</v>
          </cell>
          <cell r="J140" t="str">
            <v>Connection Management Services</v>
          </cell>
          <cell r="K140" t="str">
            <v>Re-Energisation</v>
          </cell>
          <cell r="L140" t="str">
            <v>Re-energisation (non payment) - no visual examination required</v>
          </cell>
          <cell r="M140" t="str">
            <v>Retailer requests a re-energisation of the customer's premises where the customer has not paid their electricity account. No visual required, CT Metering (after hours).</v>
          </cell>
          <cell r="N140" t="str">
            <v>TSP</v>
          </cell>
          <cell r="O140" t="str">
            <v>YES</v>
          </cell>
          <cell r="Q140" t="str">
            <v>NO</v>
          </cell>
          <cell r="R140" t="str">
            <v>YES</v>
          </cell>
          <cell r="S140">
            <v>2</v>
          </cell>
          <cell r="T140">
            <v>0</v>
          </cell>
          <cell r="U140">
            <v>1</v>
          </cell>
          <cell r="V140">
            <v>1</v>
          </cell>
          <cell r="W140">
            <v>1</v>
          </cell>
          <cell r="X140">
            <v>1</v>
          </cell>
          <cell r="Y140">
            <v>1</v>
          </cell>
          <cell r="Z140">
            <v>1</v>
          </cell>
          <cell r="AA140">
            <v>1</v>
          </cell>
          <cell r="AC140">
            <v>84.87</v>
          </cell>
          <cell r="AD140">
            <v>86.95</v>
          </cell>
          <cell r="AE140">
            <v>89.54</v>
          </cell>
          <cell r="AF140">
            <v>92.64</v>
          </cell>
          <cell r="AG140">
            <v>95.86</v>
          </cell>
          <cell r="AH140">
            <v>99.18</v>
          </cell>
          <cell r="AI140">
            <v>99.18</v>
          </cell>
          <cell r="AJ140">
            <v>66.510000000000005</v>
          </cell>
          <cell r="AK140">
            <v>68.34</v>
          </cell>
          <cell r="AL140">
            <v>70.91</v>
          </cell>
          <cell r="AM140">
            <v>73.19</v>
          </cell>
          <cell r="AN140">
            <v>75.08</v>
          </cell>
          <cell r="AP140">
            <v>-0.3294010889292196</v>
          </cell>
          <cell r="AR140" t="str">
            <v>Previously 65 mins vs 37 min (more travel time for AH)
Confirmed CT does not impact this service</v>
          </cell>
          <cell r="AS140" t="str">
            <v>FW_10</v>
          </cell>
          <cell r="AT140">
            <v>1</v>
          </cell>
          <cell r="AU140">
            <v>26</v>
          </cell>
          <cell r="AV140">
            <v>11.4285714285714</v>
          </cell>
          <cell r="AW140">
            <v>37.428571428571402</v>
          </cell>
          <cell r="AX140">
            <v>0.81964210229674506</v>
          </cell>
          <cell r="AZ140">
            <v>65.32311514027613</v>
          </cell>
          <cell r="BA140">
            <v>0</v>
          </cell>
          <cell r="BB140">
            <v>0</v>
          </cell>
          <cell r="BC140">
            <v>7.3227212072249541</v>
          </cell>
          <cell r="BD140">
            <v>36.408907700946351</v>
          </cell>
          <cell r="BE140">
            <v>21.797989503009177</v>
          </cell>
          <cell r="BF140">
            <v>130.85273355145662</v>
          </cell>
          <cell r="BG140">
            <v>34.700000000000003</v>
          </cell>
          <cell r="BH140">
            <v>0</v>
          </cell>
          <cell r="BI140">
            <v>0</v>
          </cell>
          <cell r="BJ140">
            <v>0</v>
          </cell>
          <cell r="BK140">
            <v>17.655910415369366</v>
          </cell>
          <cell r="BL140">
            <v>52.355910415369365</v>
          </cell>
          <cell r="BM140">
            <v>66.510000000000005</v>
          </cell>
          <cell r="BO140">
            <v>67.60968546264634</v>
          </cell>
          <cell r="BP140">
            <v>0</v>
          </cell>
          <cell r="BQ140">
            <v>0</v>
          </cell>
          <cell r="BR140">
            <v>7.5587628347238605</v>
          </cell>
          <cell r="BS140">
            <v>35.095700299014744</v>
          </cell>
          <cell r="BT140">
            <v>25.006693303655016</v>
          </cell>
          <cell r="BU140">
            <v>135.27084190003998</v>
          </cell>
          <cell r="BV140">
            <v>35.528731424999997</v>
          </cell>
          <cell r="BW140">
            <v>0</v>
          </cell>
          <cell r="BX140">
            <v>0</v>
          </cell>
          <cell r="BY140">
            <v>0</v>
          </cell>
          <cell r="BZ140">
            <v>18.077582109842023</v>
          </cell>
          <cell r="CA140">
            <v>53.606313534842016</v>
          </cell>
          <cell r="CB140">
            <v>68.34</v>
          </cell>
          <cell r="CD140">
            <v>69.976294892580796</v>
          </cell>
          <cell r="CE140">
            <v>0</v>
          </cell>
          <cell r="CF140">
            <v>0</v>
          </cell>
          <cell r="CG140">
            <v>7.8093545100120174</v>
          </cell>
          <cell r="CH140">
            <v>37.239192075773261</v>
          </cell>
          <cell r="CI140">
            <v>28.429818412008885</v>
          </cell>
          <cell r="CJ140">
            <v>143.45465989037496</v>
          </cell>
          <cell r="CK140">
            <v>36.415857202133672</v>
          </cell>
          <cell r="CL140">
            <v>0</v>
          </cell>
          <cell r="CM140">
            <v>0</v>
          </cell>
          <cell r="CN140">
            <v>0</v>
          </cell>
          <cell r="CO140">
            <v>18.528965776938193</v>
          </cell>
          <cell r="CP140">
            <v>54.944822979071866</v>
          </cell>
          <cell r="CQ140">
            <v>70.91</v>
          </cell>
          <cell r="CS140">
            <v>72.42574511900068</v>
          </cell>
          <cell r="CT140">
            <v>0</v>
          </cell>
          <cell r="CU140">
            <v>0</v>
          </cell>
          <cell r="CV140">
            <v>8.0754705807685756</v>
          </cell>
          <cell r="CW140">
            <v>39.773378009984498</v>
          </cell>
          <cell r="CX140">
            <v>29.575640250345845</v>
          </cell>
          <cell r="CY140">
            <v>149.85023396009962</v>
          </cell>
          <cell r="CZ140">
            <v>37.325133844578041</v>
          </cell>
          <cell r="DA140">
            <v>0</v>
          </cell>
          <cell r="DB140">
            <v>0</v>
          </cell>
          <cell r="DC140">
            <v>0</v>
          </cell>
          <cell r="DD140">
            <v>18.991620155664005</v>
          </cell>
          <cell r="DE140">
            <v>56.316754000242042</v>
          </cell>
          <cell r="DF140">
            <v>73.19</v>
          </cell>
          <cell r="DH140">
            <v>74.960935901146172</v>
          </cell>
          <cell r="DI140">
            <v>0</v>
          </cell>
          <cell r="DJ140">
            <v>0</v>
          </cell>
          <cell r="DK140">
            <v>8.3131677914371096</v>
          </cell>
          <cell r="DL140">
            <v>39.377813956343672</v>
          </cell>
          <cell r="DM140">
            <v>31.320918678081515</v>
          </cell>
          <cell r="DN140">
            <v>153.97283632700848</v>
          </cell>
          <cell r="DO140">
            <v>38.257114442826762</v>
          </cell>
          <cell r="DP140">
            <v>0</v>
          </cell>
          <cell r="DQ140">
            <v>0</v>
          </cell>
          <cell r="DR140">
            <v>0</v>
          </cell>
          <cell r="DS140">
            <v>19.465826667235813</v>
          </cell>
          <cell r="DT140">
            <v>57.722941110062578</v>
          </cell>
          <cell r="DU140">
            <v>75.08</v>
          </cell>
        </row>
        <row r="141">
          <cell r="B141">
            <v>208</v>
          </cell>
          <cell r="C141" t="str">
            <v>RN$1MT</v>
          </cell>
          <cell r="D141" t="str">
            <v xml:space="preserve">PENUFBP069-0780-SALE               </v>
          </cell>
          <cell r="E141" t="str">
            <v>Service 081</v>
          </cell>
          <cell r="F141" t="str">
            <v>Schedule 8</v>
          </cell>
          <cell r="G141" t="str">
            <v>Price Cap</v>
          </cell>
          <cell r="H141" t="str">
            <v>Anytime</v>
          </cell>
          <cell r="I141" t="str">
            <v>Post Connection Services - Connection Management Services</v>
          </cell>
          <cell r="J141" t="str">
            <v>Connection Management Services</v>
          </cell>
          <cell r="K141" t="str">
            <v>Re-Energisation</v>
          </cell>
          <cell r="L141" t="str">
            <v>Re-energisation (non payment) - no visual examination required</v>
          </cell>
          <cell r="M141" t="str">
            <v>Retailer requests a re-energisation of the customer's premises where the customer has not paid their electricity account. No visual required, no CT (any time).</v>
          </cell>
          <cell r="N141" t="str">
            <v>TSP</v>
          </cell>
          <cell r="O141" t="str">
            <v>YES</v>
          </cell>
          <cell r="S141">
            <v>4251</v>
          </cell>
          <cell r="T141">
            <v>2079</v>
          </cell>
          <cell r="U141">
            <v>1266</v>
          </cell>
          <cell r="V141">
            <v>1266</v>
          </cell>
          <cell r="W141">
            <v>1266</v>
          </cell>
          <cell r="X141">
            <v>1266</v>
          </cell>
          <cell r="Y141">
            <v>1266</v>
          </cell>
          <cell r="Z141">
            <v>1266</v>
          </cell>
          <cell r="AA141">
            <v>1266</v>
          </cell>
          <cell r="AC141">
            <v>84.87</v>
          </cell>
          <cell r="AD141">
            <v>86.95</v>
          </cell>
          <cell r="AE141">
            <v>89.54</v>
          </cell>
          <cell r="AF141">
            <v>92.64</v>
          </cell>
          <cell r="AG141">
            <v>95.86</v>
          </cell>
          <cell r="AH141">
            <v>99.18</v>
          </cell>
          <cell r="AI141">
            <v>99.18</v>
          </cell>
          <cell r="AJ141">
            <v>66.510000000000005</v>
          </cell>
          <cell r="AK141">
            <v>68.34</v>
          </cell>
          <cell r="AL141">
            <v>70.91</v>
          </cell>
          <cell r="AM141">
            <v>73.19</v>
          </cell>
          <cell r="AN141">
            <v>75.08</v>
          </cell>
          <cell r="AP141">
            <v>-0.3294010889292196</v>
          </cell>
          <cell r="AR141" t="str">
            <v>Previously 65 mins vs 37 min (more travel time for AH)</v>
          </cell>
          <cell r="AS141" t="str">
            <v>FW_10</v>
          </cell>
          <cell r="AT141">
            <v>1</v>
          </cell>
          <cell r="AU141">
            <v>26</v>
          </cell>
          <cell r="AV141">
            <v>11.4285714285714</v>
          </cell>
          <cell r="AW141">
            <v>37.428571428571402</v>
          </cell>
          <cell r="AX141">
            <v>0.81964210229674506</v>
          </cell>
          <cell r="AZ141">
            <v>65.32311514027613</v>
          </cell>
          <cell r="BA141">
            <v>0</v>
          </cell>
          <cell r="BB141">
            <v>0</v>
          </cell>
          <cell r="BC141">
            <v>7.3227212072249541</v>
          </cell>
          <cell r="BD141">
            <v>36.408907700946351</v>
          </cell>
          <cell r="BE141">
            <v>21.797989503009177</v>
          </cell>
          <cell r="BF141">
            <v>130.85273355145662</v>
          </cell>
          <cell r="BG141">
            <v>34.700000000000003</v>
          </cell>
          <cell r="BH141">
            <v>0</v>
          </cell>
          <cell r="BI141">
            <v>0</v>
          </cell>
          <cell r="BJ141">
            <v>0</v>
          </cell>
          <cell r="BK141">
            <v>17.655910415369366</v>
          </cell>
          <cell r="BL141">
            <v>52.355910415369365</v>
          </cell>
          <cell r="BM141">
            <v>66.510000000000005</v>
          </cell>
          <cell r="BO141">
            <v>67.60968546264634</v>
          </cell>
          <cell r="BP141">
            <v>0</v>
          </cell>
          <cell r="BQ141">
            <v>0</v>
          </cell>
          <cell r="BR141">
            <v>7.5587628347238605</v>
          </cell>
          <cell r="BS141">
            <v>35.095700299014744</v>
          </cell>
          <cell r="BT141">
            <v>25.006693303655016</v>
          </cell>
          <cell r="BU141">
            <v>135.27084190003998</v>
          </cell>
          <cell r="BV141">
            <v>35.528731424999997</v>
          </cell>
          <cell r="BW141">
            <v>0</v>
          </cell>
          <cell r="BX141">
            <v>0</v>
          </cell>
          <cell r="BY141">
            <v>0</v>
          </cell>
          <cell r="BZ141">
            <v>18.077582109842023</v>
          </cell>
          <cell r="CA141">
            <v>53.606313534842016</v>
          </cell>
          <cell r="CB141">
            <v>68.34</v>
          </cell>
          <cell r="CD141">
            <v>69.976294892580796</v>
          </cell>
          <cell r="CE141">
            <v>0</v>
          </cell>
          <cell r="CF141">
            <v>0</v>
          </cell>
          <cell r="CG141">
            <v>7.8093545100120174</v>
          </cell>
          <cell r="CH141">
            <v>37.239192075773261</v>
          </cell>
          <cell r="CI141">
            <v>28.429818412008885</v>
          </cell>
          <cell r="CJ141">
            <v>143.45465989037496</v>
          </cell>
          <cell r="CK141">
            <v>36.415857202133672</v>
          </cell>
          <cell r="CL141">
            <v>0</v>
          </cell>
          <cell r="CM141">
            <v>0</v>
          </cell>
          <cell r="CN141">
            <v>0</v>
          </cell>
          <cell r="CO141">
            <v>18.528965776938193</v>
          </cell>
          <cell r="CP141">
            <v>54.944822979071866</v>
          </cell>
          <cell r="CQ141">
            <v>70.91</v>
          </cell>
          <cell r="CS141">
            <v>72.42574511900068</v>
          </cell>
          <cell r="CT141">
            <v>0</v>
          </cell>
          <cell r="CU141">
            <v>0</v>
          </cell>
          <cell r="CV141">
            <v>8.0754705807685756</v>
          </cell>
          <cell r="CW141">
            <v>39.773378009984498</v>
          </cell>
          <cell r="CX141">
            <v>29.575640250345845</v>
          </cell>
          <cell r="CY141">
            <v>149.85023396009962</v>
          </cell>
          <cell r="CZ141">
            <v>37.325133844578041</v>
          </cell>
          <cell r="DA141">
            <v>0</v>
          </cell>
          <cell r="DB141">
            <v>0</v>
          </cell>
          <cell r="DC141">
            <v>0</v>
          </cell>
          <cell r="DD141">
            <v>18.991620155664005</v>
          </cell>
          <cell r="DE141">
            <v>56.316754000242042</v>
          </cell>
          <cell r="DF141">
            <v>73.19</v>
          </cell>
          <cell r="DH141">
            <v>74.960935901146172</v>
          </cell>
          <cell r="DI141">
            <v>0</v>
          </cell>
          <cell r="DJ141">
            <v>0</v>
          </cell>
          <cell r="DK141">
            <v>8.3131677914371096</v>
          </cell>
          <cell r="DL141">
            <v>39.377813956343672</v>
          </cell>
          <cell r="DM141">
            <v>31.320918678081515</v>
          </cell>
          <cell r="DN141">
            <v>153.97283632700848</v>
          </cell>
          <cell r="DO141">
            <v>38.257114442826762</v>
          </cell>
          <cell r="DP141">
            <v>0</v>
          </cell>
          <cell r="DQ141">
            <v>0</v>
          </cell>
          <cell r="DR141">
            <v>0</v>
          </cell>
          <cell r="DS141">
            <v>19.465826667235813</v>
          </cell>
          <cell r="DT141">
            <v>57.722941110062578</v>
          </cell>
          <cell r="DU141">
            <v>75.08</v>
          </cell>
        </row>
        <row r="142">
          <cell r="B142">
            <v>210</v>
          </cell>
          <cell r="C142" t="str">
            <v>RN$2MT</v>
          </cell>
          <cell r="D142" t="str">
            <v xml:space="preserve">PENUFBP069-0780-SALE               </v>
          </cell>
          <cell r="E142" t="str">
            <v>Service 081</v>
          </cell>
          <cell r="F142" t="str">
            <v>Schedule 8</v>
          </cell>
          <cell r="G142" t="str">
            <v>Price Cap</v>
          </cell>
          <cell r="H142" t="str">
            <v>Anytime</v>
          </cell>
          <cell r="I142" t="str">
            <v>Post Connection Services - Connection Management Services</v>
          </cell>
          <cell r="J142" t="str">
            <v>Connection Management Services</v>
          </cell>
          <cell r="K142" t="str">
            <v>Re-Energisation</v>
          </cell>
          <cell r="L142" t="str">
            <v>Re-energisation (non payment) - no visual examination required</v>
          </cell>
          <cell r="M142" t="str">
            <v>Retailer requests a re-energisation of the customer's premises where the customer has not paid their electricity account. No visual required, CT Metering (any time).</v>
          </cell>
          <cell r="N142" t="str">
            <v>TSP</v>
          </cell>
          <cell r="O142" t="str">
            <v>YES</v>
          </cell>
          <cell r="Q142" t="str">
            <v>NO</v>
          </cell>
          <cell r="R142" t="str">
            <v>YES</v>
          </cell>
          <cell r="S142">
            <v>11</v>
          </cell>
          <cell r="T142">
            <v>7</v>
          </cell>
          <cell r="U142">
            <v>13</v>
          </cell>
          <cell r="V142">
            <v>13</v>
          </cell>
          <cell r="W142">
            <v>13</v>
          </cell>
          <cell r="X142">
            <v>13</v>
          </cell>
          <cell r="Y142">
            <v>13</v>
          </cell>
          <cell r="Z142">
            <v>13</v>
          </cell>
          <cell r="AA142">
            <v>13</v>
          </cell>
          <cell r="AC142">
            <v>84.87</v>
          </cell>
          <cell r="AD142">
            <v>86.95</v>
          </cell>
          <cell r="AE142">
            <v>89.54</v>
          </cell>
          <cell r="AF142">
            <v>92.64</v>
          </cell>
          <cell r="AG142">
            <v>95.86</v>
          </cell>
          <cell r="AH142">
            <v>99.18</v>
          </cell>
          <cell r="AI142">
            <v>99.18</v>
          </cell>
          <cell r="AJ142">
            <v>66.510000000000005</v>
          </cell>
          <cell r="AK142">
            <v>68.34</v>
          </cell>
          <cell r="AL142">
            <v>70.91</v>
          </cell>
          <cell r="AM142">
            <v>73.19</v>
          </cell>
          <cell r="AN142">
            <v>75.08</v>
          </cell>
          <cell r="AP142">
            <v>-0.3294010889292196</v>
          </cell>
          <cell r="AR142" t="str">
            <v>Previously 65 mins vs 37 min (more travel time for AH)
Confirmed CT does not impact this service</v>
          </cell>
          <cell r="AS142" t="str">
            <v>FW_10</v>
          </cell>
          <cell r="AT142">
            <v>1</v>
          </cell>
          <cell r="AU142">
            <v>26</v>
          </cell>
          <cell r="AV142">
            <v>11.4285714285714</v>
          </cell>
          <cell r="AW142">
            <v>37.428571428571402</v>
          </cell>
          <cell r="AX142">
            <v>0.81964210229674506</v>
          </cell>
          <cell r="AZ142">
            <v>65.32311514027613</v>
          </cell>
          <cell r="BA142">
            <v>0</v>
          </cell>
          <cell r="BB142">
            <v>0</v>
          </cell>
          <cell r="BC142">
            <v>7.3227212072249541</v>
          </cell>
          <cell r="BD142">
            <v>36.408907700946351</v>
          </cell>
          <cell r="BE142">
            <v>21.797989503009177</v>
          </cell>
          <cell r="BF142">
            <v>130.85273355145662</v>
          </cell>
          <cell r="BG142">
            <v>34.700000000000003</v>
          </cell>
          <cell r="BH142">
            <v>0</v>
          </cell>
          <cell r="BI142">
            <v>0</v>
          </cell>
          <cell r="BJ142">
            <v>0</v>
          </cell>
          <cell r="BK142">
            <v>17.655910415369366</v>
          </cell>
          <cell r="BL142">
            <v>52.355910415369365</v>
          </cell>
          <cell r="BM142">
            <v>66.510000000000005</v>
          </cell>
          <cell r="BO142">
            <v>67.60968546264634</v>
          </cell>
          <cell r="BP142">
            <v>0</v>
          </cell>
          <cell r="BQ142">
            <v>0</v>
          </cell>
          <cell r="BR142">
            <v>7.5587628347238605</v>
          </cell>
          <cell r="BS142">
            <v>35.095700299014744</v>
          </cell>
          <cell r="BT142">
            <v>25.006693303655016</v>
          </cell>
          <cell r="BU142">
            <v>135.27084190003998</v>
          </cell>
          <cell r="BV142">
            <v>35.528731424999997</v>
          </cell>
          <cell r="BW142">
            <v>0</v>
          </cell>
          <cell r="BX142">
            <v>0</v>
          </cell>
          <cell r="BY142">
            <v>0</v>
          </cell>
          <cell r="BZ142">
            <v>18.077582109842023</v>
          </cell>
          <cell r="CA142">
            <v>53.606313534842016</v>
          </cell>
          <cell r="CB142">
            <v>68.34</v>
          </cell>
          <cell r="CD142">
            <v>69.976294892580796</v>
          </cell>
          <cell r="CE142">
            <v>0</v>
          </cell>
          <cell r="CF142">
            <v>0</v>
          </cell>
          <cell r="CG142">
            <v>7.8093545100120174</v>
          </cell>
          <cell r="CH142">
            <v>37.239192075773261</v>
          </cell>
          <cell r="CI142">
            <v>28.429818412008885</v>
          </cell>
          <cell r="CJ142">
            <v>143.45465989037496</v>
          </cell>
          <cell r="CK142">
            <v>36.415857202133672</v>
          </cell>
          <cell r="CL142">
            <v>0</v>
          </cell>
          <cell r="CM142">
            <v>0</v>
          </cell>
          <cell r="CN142">
            <v>0</v>
          </cell>
          <cell r="CO142">
            <v>18.528965776938193</v>
          </cell>
          <cell r="CP142">
            <v>54.944822979071866</v>
          </cell>
          <cell r="CQ142">
            <v>70.91</v>
          </cell>
          <cell r="CS142">
            <v>72.42574511900068</v>
          </cell>
          <cell r="CT142">
            <v>0</v>
          </cell>
          <cell r="CU142">
            <v>0</v>
          </cell>
          <cell r="CV142">
            <v>8.0754705807685756</v>
          </cell>
          <cell r="CW142">
            <v>39.773378009984498</v>
          </cell>
          <cell r="CX142">
            <v>29.575640250345845</v>
          </cell>
          <cell r="CY142">
            <v>149.85023396009962</v>
          </cell>
          <cell r="CZ142">
            <v>37.325133844578041</v>
          </cell>
          <cell r="DA142">
            <v>0</v>
          </cell>
          <cell r="DB142">
            <v>0</v>
          </cell>
          <cell r="DC142">
            <v>0</v>
          </cell>
          <cell r="DD142">
            <v>18.991620155664005</v>
          </cell>
          <cell r="DE142">
            <v>56.316754000242042</v>
          </cell>
          <cell r="DF142">
            <v>73.19</v>
          </cell>
          <cell r="DH142">
            <v>74.960935901146172</v>
          </cell>
          <cell r="DI142">
            <v>0</v>
          </cell>
          <cell r="DJ142">
            <v>0</v>
          </cell>
          <cell r="DK142">
            <v>8.3131677914371096</v>
          </cell>
          <cell r="DL142">
            <v>39.377813956343672</v>
          </cell>
          <cell r="DM142">
            <v>31.320918678081515</v>
          </cell>
          <cell r="DN142">
            <v>153.97283632700848</v>
          </cell>
          <cell r="DO142">
            <v>38.257114442826762</v>
          </cell>
          <cell r="DP142">
            <v>0</v>
          </cell>
          <cell r="DQ142">
            <v>0</v>
          </cell>
          <cell r="DR142">
            <v>0</v>
          </cell>
          <cell r="DS142">
            <v>19.465826667235813</v>
          </cell>
          <cell r="DT142">
            <v>57.722941110062578</v>
          </cell>
          <cell r="DU142">
            <v>75.08</v>
          </cell>
        </row>
        <row r="143">
          <cell r="B143">
            <v>236</v>
          </cell>
          <cell r="C143" t="str">
            <v>RNRR</v>
          </cell>
          <cell r="D143" t="str">
            <v xml:space="preserve">PENUFBP069-0780-SALE               </v>
          </cell>
          <cell r="E143" t="str">
            <v>Manually updated</v>
          </cell>
          <cell r="F143" t="str">
            <v>Fee Based</v>
          </cell>
          <cell r="G143" t="str">
            <v>Price Cap</v>
          </cell>
          <cell r="I143" t="str">
            <v>Post Connection Services - Connection Management Services</v>
          </cell>
          <cell r="J143" t="str">
            <v>Connection Management Services</v>
          </cell>
          <cell r="K143" t="str">
            <v>Re-Energisation</v>
          </cell>
          <cell r="L143" t="str">
            <v>Reading provided for an active site</v>
          </cell>
          <cell r="M143" t="str">
            <v>Retailer requests that a meter reading be provided, with Energex to determine whether fieldwork is necessary to obtain reading.</v>
          </cell>
          <cell r="N143" t="str">
            <v>TSP</v>
          </cell>
          <cell r="S143">
            <v>188714</v>
          </cell>
          <cell r="T143">
            <v>164337</v>
          </cell>
          <cell r="U143">
            <v>131116</v>
          </cell>
          <cell r="V143">
            <v>131116</v>
          </cell>
          <cell r="W143">
            <v>131116</v>
          </cell>
          <cell r="X143">
            <v>131116</v>
          </cell>
          <cell r="Y143">
            <v>131116</v>
          </cell>
          <cell r="Z143">
            <v>131116</v>
          </cell>
          <cell r="AA143">
            <v>131116</v>
          </cell>
          <cell r="AC143">
            <v>0</v>
          </cell>
          <cell r="AD143">
            <v>0</v>
          </cell>
          <cell r="AF143">
            <v>0</v>
          </cell>
          <cell r="AG143">
            <v>0</v>
          </cell>
          <cell r="AH143">
            <v>0</v>
          </cell>
          <cell r="AI143">
            <v>0</v>
          </cell>
          <cell r="AJ143">
            <v>0</v>
          </cell>
          <cell r="AK143">
            <v>0</v>
          </cell>
          <cell r="AL143">
            <v>0</v>
          </cell>
          <cell r="AM143">
            <v>0</v>
          </cell>
          <cell r="AN143">
            <v>0</v>
          </cell>
          <cell r="AP143">
            <v>0</v>
          </cell>
          <cell r="AR143" t="str">
            <v>This may be those where a previous read can be applied therefore no cost</v>
          </cell>
          <cell r="AS143" t="str">
            <v>S_3</v>
          </cell>
          <cell r="AT143">
            <v>0</v>
          </cell>
          <cell r="AU143">
            <v>0</v>
          </cell>
          <cell r="AV143">
            <v>0</v>
          </cell>
          <cell r="AW143">
            <v>0</v>
          </cell>
          <cell r="AX143">
            <v>0</v>
          </cell>
          <cell r="AZ143">
            <v>0</v>
          </cell>
          <cell r="BA143">
            <v>0</v>
          </cell>
          <cell r="BB143">
            <v>0</v>
          </cell>
          <cell r="BC143">
            <v>0</v>
          </cell>
          <cell r="BD143">
            <v>0</v>
          </cell>
          <cell r="BE143">
            <v>0</v>
          </cell>
          <cell r="BF143">
            <v>0</v>
          </cell>
          <cell r="BG143">
            <v>6.3395000000000001</v>
          </cell>
          <cell r="BH143">
            <v>0</v>
          </cell>
          <cell r="BI143">
            <v>0</v>
          </cell>
          <cell r="BJ143">
            <v>0</v>
          </cell>
          <cell r="BK143">
            <v>3.2256381578741808</v>
          </cell>
          <cell r="BL143">
            <v>9.5651381578741805</v>
          </cell>
          <cell r="BM143">
            <v>0</v>
          </cell>
          <cell r="BO143">
            <v>0</v>
          </cell>
          <cell r="BP143">
            <v>0</v>
          </cell>
          <cell r="BQ143">
            <v>0</v>
          </cell>
          <cell r="BR143">
            <v>0</v>
          </cell>
          <cell r="BS143">
            <v>0</v>
          </cell>
          <cell r="BT143">
            <v>0</v>
          </cell>
          <cell r="BU143">
            <v>0</v>
          </cell>
          <cell r="BV143">
            <v>6.4909046936249988</v>
          </cell>
          <cell r="BW143">
            <v>0</v>
          </cell>
          <cell r="BX143">
            <v>0</v>
          </cell>
          <cell r="BY143">
            <v>0</v>
          </cell>
          <cell r="BZ143">
            <v>3.3026752675891498</v>
          </cell>
          <cell r="CA143">
            <v>9.7935799612141494</v>
          </cell>
          <cell r="CB143">
            <v>0</v>
          </cell>
          <cell r="CD143">
            <v>0</v>
          </cell>
          <cell r="CE143">
            <v>0</v>
          </cell>
          <cell r="CF143">
            <v>0</v>
          </cell>
          <cell r="CG143">
            <v>0</v>
          </cell>
          <cell r="CH143">
            <v>0</v>
          </cell>
          <cell r="CI143">
            <v>0</v>
          </cell>
          <cell r="CJ143">
            <v>0</v>
          </cell>
          <cell r="CK143">
            <v>6.6529777156462933</v>
          </cell>
          <cell r="CL143">
            <v>0</v>
          </cell>
          <cell r="CM143">
            <v>0</v>
          </cell>
          <cell r="CN143">
            <v>0</v>
          </cell>
          <cell r="CO143">
            <v>3.3851405920143995</v>
          </cell>
          <cell r="CP143">
            <v>10.038118307660692</v>
          </cell>
          <cell r="CQ143">
            <v>0</v>
          </cell>
          <cell r="CS143">
            <v>0</v>
          </cell>
          <cell r="CT143">
            <v>0</v>
          </cell>
          <cell r="CU143">
            <v>0</v>
          </cell>
          <cell r="CV143">
            <v>0</v>
          </cell>
          <cell r="CW143">
            <v>0</v>
          </cell>
          <cell r="CX143">
            <v>0</v>
          </cell>
          <cell r="CY143">
            <v>0</v>
          </cell>
          <cell r="CZ143">
            <v>6.8190975794726931</v>
          </cell>
          <cell r="DA143">
            <v>0</v>
          </cell>
          <cell r="DB143">
            <v>0</v>
          </cell>
          <cell r="DC143">
            <v>0</v>
          </cell>
          <cell r="DD143">
            <v>3.4696650137415546</v>
          </cell>
          <cell r="DE143">
            <v>10.288762593214248</v>
          </cell>
          <cell r="DF143">
            <v>0</v>
          </cell>
          <cell r="DH143">
            <v>0</v>
          </cell>
          <cell r="DI143">
            <v>0</v>
          </cell>
          <cell r="DJ143">
            <v>0</v>
          </cell>
          <cell r="DK143">
            <v>0</v>
          </cell>
          <cell r="DL143">
            <v>0</v>
          </cell>
          <cell r="DM143">
            <v>0</v>
          </cell>
          <cell r="DN143">
            <v>0</v>
          </cell>
          <cell r="DO143">
            <v>6.9893653317089406</v>
          </cell>
          <cell r="DP143">
            <v>0</v>
          </cell>
          <cell r="DQ143">
            <v>0</v>
          </cell>
          <cell r="DR143">
            <v>0</v>
          </cell>
          <cell r="DS143">
            <v>3.55629994688592</v>
          </cell>
          <cell r="DT143">
            <v>10.545665278594861</v>
          </cell>
          <cell r="DU143">
            <v>0</v>
          </cell>
        </row>
        <row r="144">
          <cell r="B144">
            <v>238</v>
          </cell>
          <cell r="C144" t="str">
            <v>RNNR</v>
          </cell>
          <cell r="D144" t="str">
            <v xml:space="preserve">PENFBSP069-0780-SALE               </v>
          </cell>
          <cell r="E144" t="str">
            <v>Service 113</v>
          </cell>
          <cell r="F144" t="str">
            <v>Fee Based</v>
          </cell>
          <cell r="G144" t="str">
            <v>Price Cap</v>
          </cell>
          <cell r="I144" t="str">
            <v>Post Connection Services - Connection Management Services</v>
          </cell>
          <cell r="J144" t="str">
            <v>Connection Management Services</v>
          </cell>
          <cell r="K144" t="str">
            <v>Re-Energisation</v>
          </cell>
          <cell r="L144" t="str">
            <v>Reading provided for an active site</v>
          </cell>
          <cell r="M144" t="str">
            <v>Retailer requests that fieldwork be undertaken to obtain a new reading rather than using a deemed meter reading. May also be used for retrospective move-in requests.</v>
          </cell>
          <cell r="N144" t="str">
            <v>TSP</v>
          </cell>
          <cell r="S144">
            <v>13740</v>
          </cell>
          <cell r="T144">
            <v>22711</v>
          </cell>
          <cell r="U144">
            <v>32031</v>
          </cell>
          <cell r="V144">
            <v>32031</v>
          </cell>
          <cell r="W144">
            <v>32031</v>
          </cell>
          <cell r="X144">
            <v>32031</v>
          </cell>
          <cell r="Y144">
            <v>32031</v>
          </cell>
          <cell r="Z144">
            <v>32031</v>
          </cell>
          <cell r="AA144">
            <v>32031</v>
          </cell>
          <cell r="AC144">
            <v>26.15</v>
          </cell>
          <cell r="AD144">
            <v>7.5</v>
          </cell>
          <cell r="AE144">
            <v>7.9</v>
          </cell>
          <cell r="AF144">
            <v>8.48</v>
          </cell>
          <cell r="AG144">
            <v>8.8000000000000007</v>
          </cell>
          <cell r="AH144">
            <v>9.15</v>
          </cell>
          <cell r="AI144">
            <v>9.15</v>
          </cell>
          <cell r="AJ144">
            <v>9.57</v>
          </cell>
          <cell r="AK144">
            <v>9.7899999999999991</v>
          </cell>
          <cell r="AL144">
            <v>10.039999999999999</v>
          </cell>
          <cell r="AM144">
            <v>10.29</v>
          </cell>
          <cell r="AN144">
            <v>10.55</v>
          </cell>
          <cell r="AP144">
            <v>4.5901639344262286E-2</v>
          </cell>
          <cell r="AS144" t="str">
            <v>S_3</v>
          </cell>
          <cell r="AT144">
            <v>0</v>
          </cell>
          <cell r="AU144">
            <v>0</v>
          </cell>
          <cell r="AV144">
            <v>0</v>
          </cell>
          <cell r="AW144">
            <v>0</v>
          </cell>
          <cell r="AX144">
            <v>1</v>
          </cell>
          <cell r="AZ144">
            <v>0</v>
          </cell>
          <cell r="BA144">
            <v>0</v>
          </cell>
          <cell r="BB144">
            <v>0</v>
          </cell>
          <cell r="BC144">
            <v>0</v>
          </cell>
          <cell r="BD144">
            <v>0</v>
          </cell>
          <cell r="BE144">
            <v>0</v>
          </cell>
          <cell r="BF144">
            <v>0</v>
          </cell>
          <cell r="BG144">
            <v>6.3395000000000001</v>
          </cell>
          <cell r="BH144">
            <v>0</v>
          </cell>
          <cell r="BI144">
            <v>0</v>
          </cell>
          <cell r="BJ144">
            <v>0</v>
          </cell>
          <cell r="BK144">
            <v>3.2256381578741808</v>
          </cell>
          <cell r="BL144">
            <v>9.5651381578741805</v>
          </cell>
          <cell r="BM144">
            <v>9.57</v>
          </cell>
          <cell r="BO144">
            <v>0</v>
          </cell>
          <cell r="BP144">
            <v>0</v>
          </cell>
          <cell r="BQ144">
            <v>0</v>
          </cell>
          <cell r="BR144">
            <v>0</v>
          </cell>
          <cell r="BS144">
            <v>0</v>
          </cell>
          <cell r="BT144">
            <v>0</v>
          </cell>
          <cell r="BU144">
            <v>0</v>
          </cell>
          <cell r="BV144">
            <v>6.4909046936249988</v>
          </cell>
          <cell r="BW144">
            <v>0</v>
          </cell>
          <cell r="BX144">
            <v>0</v>
          </cell>
          <cell r="BY144">
            <v>0</v>
          </cell>
          <cell r="BZ144">
            <v>3.3026752675891498</v>
          </cell>
          <cell r="CA144">
            <v>9.7935799612141494</v>
          </cell>
          <cell r="CB144">
            <v>9.7899999999999991</v>
          </cell>
          <cell r="CD144">
            <v>0</v>
          </cell>
          <cell r="CE144">
            <v>0</v>
          </cell>
          <cell r="CF144">
            <v>0</v>
          </cell>
          <cell r="CG144">
            <v>0</v>
          </cell>
          <cell r="CH144">
            <v>0</v>
          </cell>
          <cell r="CI144">
            <v>0</v>
          </cell>
          <cell r="CJ144">
            <v>0</v>
          </cell>
          <cell r="CK144">
            <v>6.6529777156462933</v>
          </cell>
          <cell r="CL144">
            <v>0</v>
          </cell>
          <cell r="CM144">
            <v>0</v>
          </cell>
          <cell r="CN144">
            <v>0</v>
          </cell>
          <cell r="CO144">
            <v>3.3851405920143995</v>
          </cell>
          <cell r="CP144">
            <v>10.038118307660692</v>
          </cell>
          <cell r="CQ144">
            <v>10.039999999999999</v>
          </cell>
          <cell r="CS144">
            <v>0</v>
          </cell>
          <cell r="CT144">
            <v>0</v>
          </cell>
          <cell r="CU144">
            <v>0</v>
          </cell>
          <cell r="CV144">
            <v>0</v>
          </cell>
          <cell r="CW144">
            <v>0</v>
          </cell>
          <cell r="CX144">
            <v>0</v>
          </cell>
          <cell r="CY144">
            <v>0</v>
          </cell>
          <cell r="CZ144">
            <v>6.8190975794726931</v>
          </cell>
          <cell r="DA144">
            <v>0</v>
          </cell>
          <cell r="DB144">
            <v>0</v>
          </cell>
          <cell r="DC144">
            <v>0</v>
          </cell>
          <cell r="DD144">
            <v>3.4696650137415546</v>
          </cell>
          <cell r="DE144">
            <v>10.288762593214248</v>
          </cell>
          <cell r="DF144">
            <v>10.29</v>
          </cell>
          <cell r="DH144">
            <v>0</v>
          </cell>
          <cell r="DI144">
            <v>0</v>
          </cell>
          <cell r="DJ144">
            <v>0</v>
          </cell>
          <cell r="DK144">
            <v>0</v>
          </cell>
          <cell r="DL144">
            <v>0</v>
          </cell>
          <cell r="DM144">
            <v>0</v>
          </cell>
          <cell r="DN144">
            <v>0</v>
          </cell>
          <cell r="DO144">
            <v>6.9893653317089406</v>
          </cell>
          <cell r="DP144">
            <v>0</v>
          </cell>
          <cell r="DQ144">
            <v>0</v>
          </cell>
          <cell r="DR144">
            <v>0</v>
          </cell>
          <cell r="DS144">
            <v>3.55629994688592</v>
          </cell>
          <cell r="DT144">
            <v>10.545665278594861</v>
          </cell>
          <cell r="DU144">
            <v>10.55</v>
          </cell>
        </row>
        <row r="145">
          <cell r="B145">
            <v>240</v>
          </cell>
          <cell r="C145" t="str">
            <v>RNRM</v>
          </cell>
          <cell r="D145" t="str">
            <v xml:space="preserve">PENFBSP069-0780-SALE               </v>
          </cell>
          <cell r="E145" t="str">
            <v>Service 113</v>
          </cell>
          <cell r="F145" t="str">
            <v>Fee Based</v>
          </cell>
          <cell r="G145" t="str">
            <v>Price Cap</v>
          </cell>
          <cell r="I145" t="str">
            <v>Post Connection Services - Connection Management Services</v>
          </cell>
          <cell r="J145" t="str">
            <v>Connection Management Services</v>
          </cell>
          <cell r="K145" t="str">
            <v>Re-Energisation</v>
          </cell>
          <cell r="L145" t="str">
            <v>Reading provided for an active site</v>
          </cell>
          <cell r="M145" t="str">
            <v>Retrospective move in read required</v>
          </cell>
          <cell r="N145" t="str">
            <v>TSP</v>
          </cell>
          <cell r="S145">
            <v>15</v>
          </cell>
          <cell r="T145">
            <v>18</v>
          </cell>
          <cell r="U145">
            <v>9</v>
          </cell>
          <cell r="V145">
            <v>9</v>
          </cell>
          <cell r="W145">
            <v>9</v>
          </cell>
          <cell r="X145">
            <v>9</v>
          </cell>
          <cell r="Y145">
            <v>9</v>
          </cell>
          <cell r="Z145">
            <v>9</v>
          </cell>
          <cell r="AA145">
            <v>9</v>
          </cell>
          <cell r="AC145">
            <v>26.15</v>
          </cell>
          <cell r="AD145">
            <v>7.5</v>
          </cell>
          <cell r="AE145">
            <v>7.9</v>
          </cell>
          <cell r="AF145">
            <v>0</v>
          </cell>
          <cell r="AG145">
            <v>8.8000000000000007</v>
          </cell>
          <cell r="AH145">
            <v>9.15</v>
          </cell>
          <cell r="AI145">
            <v>9.15</v>
          </cell>
          <cell r="AJ145">
            <v>9.57</v>
          </cell>
          <cell r="AK145">
            <v>9.7899999999999991</v>
          </cell>
          <cell r="AL145">
            <v>10.039999999999999</v>
          </cell>
          <cell r="AM145">
            <v>10.29</v>
          </cell>
          <cell r="AN145">
            <v>10.55</v>
          </cell>
          <cell r="AP145">
            <v>4.5901639344262286E-2</v>
          </cell>
          <cell r="AS145" t="str">
            <v>S_3</v>
          </cell>
          <cell r="AT145">
            <v>0</v>
          </cell>
          <cell r="AU145">
            <v>0</v>
          </cell>
          <cell r="AV145">
            <v>0</v>
          </cell>
          <cell r="AW145">
            <v>0</v>
          </cell>
          <cell r="AX145">
            <v>1</v>
          </cell>
          <cell r="AZ145">
            <v>0</v>
          </cell>
          <cell r="BA145">
            <v>0</v>
          </cell>
          <cell r="BB145">
            <v>0</v>
          </cell>
          <cell r="BC145">
            <v>0</v>
          </cell>
          <cell r="BD145">
            <v>0</v>
          </cell>
          <cell r="BE145">
            <v>0</v>
          </cell>
          <cell r="BF145">
            <v>0</v>
          </cell>
          <cell r="BG145">
            <v>6.3395000000000001</v>
          </cell>
          <cell r="BH145">
            <v>0</v>
          </cell>
          <cell r="BI145">
            <v>0</v>
          </cell>
          <cell r="BJ145">
            <v>0</v>
          </cell>
          <cell r="BK145">
            <v>3.2256381578741808</v>
          </cell>
          <cell r="BL145">
            <v>9.5651381578741805</v>
          </cell>
          <cell r="BM145">
            <v>9.57</v>
          </cell>
          <cell r="BO145">
            <v>0</v>
          </cell>
          <cell r="BP145">
            <v>0</v>
          </cell>
          <cell r="BQ145">
            <v>0</v>
          </cell>
          <cell r="BR145">
            <v>0</v>
          </cell>
          <cell r="BS145">
            <v>0</v>
          </cell>
          <cell r="BT145">
            <v>0</v>
          </cell>
          <cell r="BU145">
            <v>0</v>
          </cell>
          <cell r="BV145">
            <v>6.4909046936249988</v>
          </cell>
          <cell r="BW145">
            <v>0</v>
          </cell>
          <cell r="BX145">
            <v>0</v>
          </cell>
          <cell r="BY145">
            <v>0</v>
          </cell>
          <cell r="BZ145">
            <v>3.3026752675891498</v>
          </cell>
          <cell r="CA145">
            <v>9.7935799612141494</v>
          </cell>
          <cell r="CB145">
            <v>9.7899999999999991</v>
          </cell>
          <cell r="CD145">
            <v>0</v>
          </cell>
          <cell r="CE145">
            <v>0</v>
          </cell>
          <cell r="CF145">
            <v>0</v>
          </cell>
          <cell r="CG145">
            <v>0</v>
          </cell>
          <cell r="CH145">
            <v>0</v>
          </cell>
          <cell r="CI145">
            <v>0</v>
          </cell>
          <cell r="CJ145">
            <v>0</v>
          </cell>
          <cell r="CK145">
            <v>6.6529777156462933</v>
          </cell>
          <cell r="CL145">
            <v>0</v>
          </cell>
          <cell r="CM145">
            <v>0</v>
          </cell>
          <cell r="CN145">
            <v>0</v>
          </cell>
          <cell r="CO145">
            <v>3.3851405920143995</v>
          </cell>
          <cell r="CP145">
            <v>10.038118307660692</v>
          </cell>
          <cell r="CQ145">
            <v>10.039999999999999</v>
          </cell>
          <cell r="CS145">
            <v>0</v>
          </cell>
          <cell r="CT145">
            <v>0</v>
          </cell>
          <cell r="CU145">
            <v>0</v>
          </cell>
          <cell r="CV145">
            <v>0</v>
          </cell>
          <cell r="CW145">
            <v>0</v>
          </cell>
          <cell r="CX145">
            <v>0</v>
          </cell>
          <cell r="CY145">
            <v>0</v>
          </cell>
          <cell r="CZ145">
            <v>6.8190975794726931</v>
          </cell>
          <cell r="DA145">
            <v>0</v>
          </cell>
          <cell r="DB145">
            <v>0</v>
          </cell>
          <cell r="DC145">
            <v>0</v>
          </cell>
          <cell r="DD145">
            <v>3.4696650137415546</v>
          </cell>
          <cell r="DE145">
            <v>10.288762593214248</v>
          </cell>
          <cell r="DF145">
            <v>10.29</v>
          </cell>
          <cell r="DH145">
            <v>0</v>
          </cell>
          <cell r="DI145">
            <v>0</v>
          </cell>
          <cell r="DJ145">
            <v>0</v>
          </cell>
          <cell r="DK145">
            <v>0</v>
          </cell>
          <cell r="DL145">
            <v>0</v>
          </cell>
          <cell r="DM145">
            <v>0</v>
          </cell>
          <cell r="DN145">
            <v>0</v>
          </cell>
          <cell r="DO145">
            <v>6.9893653317089406</v>
          </cell>
          <cell r="DP145">
            <v>0</v>
          </cell>
          <cell r="DQ145">
            <v>0</v>
          </cell>
          <cell r="DR145">
            <v>0</v>
          </cell>
          <cell r="DS145">
            <v>3.55629994688592</v>
          </cell>
          <cell r="DT145">
            <v>10.545665278594861</v>
          </cell>
          <cell r="DU145">
            <v>10.55</v>
          </cell>
        </row>
        <row r="146">
          <cell r="B146">
            <v>406</v>
          </cell>
          <cell r="C146" t="str">
            <v>RNMSS</v>
          </cell>
          <cell r="D146" t="str">
            <v xml:space="preserve">PENFBSP069-0780-SALE               </v>
          </cell>
          <cell r="E146" t="str">
            <v>Service 111</v>
          </cell>
          <cell r="F146" t="str">
            <v>Schedule 8</v>
          </cell>
          <cell r="G146" t="str">
            <v>Price Cap</v>
          </cell>
          <cell r="H146" t="str">
            <v>Business Hours</v>
          </cell>
          <cell r="I146" t="str">
            <v>Post Connection Services - Connection Management Services</v>
          </cell>
          <cell r="J146" t="str">
            <v>Connection Management Services</v>
          </cell>
          <cell r="K146" t="str">
            <v>Re-Energisation</v>
          </cell>
          <cell r="L146" t="str">
            <v>Re-energisation (Main Switch Seal) - no visual required</v>
          </cell>
          <cell r="M146" t="str">
            <v>Retailer requests a re-energisation for the customer's premises following a main switch seal (no visual required) (business hours)</v>
          </cell>
          <cell r="N146" t="str">
            <v>TSP</v>
          </cell>
          <cell r="S146">
            <v>0</v>
          </cell>
          <cell r="T146">
            <v>366</v>
          </cell>
          <cell r="U146">
            <v>22155</v>
          </cell>
          <cell r="V146">
            <v>22155</v>
          </cell>
          <cell r="W146">
            <v>22155</v>
          </cell>
          <cell r="X146">
            <v>22155</v>
          </cell>
          <cell r="Y146">
            <v>22155</v>
          </cell>
          <cell r="Z146">
            <v>22155</v>
          </cell>
          <cell r="AA146">
            <v>22155</v>
          </cell>
          <cell r="AF146">
            <v>0</v>
          </cell>
          <cell r="AG146">
            <v>0</v>
          </cell>
          <cell r="AH146">
            <v>0</v>
          </cell>
          <cell r="AI146">
            <v>0</v>
          </cell>
          <cell r="AJ146">
            <v>11.32</v>
          </cell>
          <cell r="AK146">
            <v>11.59</v>
          </cell>
          <cell r="AL146">
            <v>11.88</v>
          </cell>
          <cell r="AM146">
            <v>12.18</v>
          </cell>
          <cell r="AN146">
            <v>12.48</v>
          </cell>
          <cell r="AP146">
            <v>0</v>
          </cell>
          <cell r="AR146" t="str">
            <v>Limited by Schedule 8</v>
          </cell>
          <cell r="AS146" t="str">
            <v>S_6</v>
          </cell>
          <cell r="AT146">
            <v>0</v>
          </cell>
          <cell r="AU146">
            <v>0</v>
          </cell>
          <cell r="AV146">
            <v>0</v>
          </cell>
          <cell r="AW146">
            <v>0</v>
          </cell>
          <cell r="AX146">
            <v>1</v>
          </cell>
          <cell r="AZ146">
            <v>0</v>
          </cell>
          <cell r="BA146">
            <v>0</v>
          </cell>
          <cell r="BB146">
            <v>0</v>
          </cell>
          <cell r="BC146">
            <v>0</v>
          </cell>
          <cell r="BD146">
            <v>0</v>
          </cell>
          <cell r="BE146">
            <v>0</v>
          </cell>
          <cell r="BF146">
            <v>0</v>
          </cell>
          <cell r="BG146">
            <v>7.5031999999999996</v>
          </cell>
          <cell r="BH146">
            <v>0</v>
          </cell>
          <cell r="BI146">
            <v>0</v>
          </cell>
          <cell r="BJ146">
            <v>0</v>
          </cell>
          <cell r="BK146">
            <v>3.8177471766166975</v>
          </cell>
          <cell r="BL146">
            <v>11.320947176616697</v>
          </cell>
          <cell r="BM146">
            <v>11.32</v>
          </cell>
          <cell r="BO146">
            <v>0</v>
          </cell>
          <cell r="BP146">
            <v>0</v>
          </cell>
          <cell r="BQ146">
            <v>0</v>
          </cell>
          <cell r="BR146">
            <v>0</v>
          </cell>
          <cell r="BS146">
            <v>0</v>
          </cell>
          <cell r="BT146">
            <v>0</v>
          </cell>
          <cell r="BU146">
            <v>0</v>
          </cell>
          <cell r="BV146">
            <v>7.6823970497999987</v>
          </cell>
          <cell r="BW146">
            <v>0</v>
          </cell>
          <cell r="BX146">
            <v>0</v>
          </cell>
          <cell r="BY146">
            <v>0</v>
          </cell>
          <cell r="BZ146">
            <v>3.9089254779990394</v>
          </cell>
          <cell r="CA146">
            <v>11.591322527799038</v>
          </cell>
          <cell r="CB146">
            <v>11.59</v>
          </cell>
          <cell r="CD146">
            <v>0</v>
          </cell>
          <cell r="CE146">
            <v>0</v>
          </cell>
          <cell r="CF146">
            <v>0</v>
          </cell>
          <cell r="CG146">
            <v>0</v>
          </cell>
          <cell r="CH146">
            <v>0</v>
          </cell>
          <cell r="CI146">
            <v>0</v>
          </cell>
          <cell r="CJ146">
            <v>0</v>
          </cell>
          <cell r="CK146">
            <v>7.8742207423357158</v>
          </cell>
          <cell r="CL146">
            <v>0</v>
          </cell>
          <cell r="CM146">
            <v>0</v>
          </cell>
          <cell r="CN146">
            <v>0</v>
          </cell>
          <cell r="CO146">
            <v>4.0065284154905658</v>
          </cell>
          <cell r="CP146">
            <v>11.880749157826282</v>
          </cell>
          <cell r="CQ146">
            <v>11.88</v>
          </cell>
          <cell r="CS146">
            <v>0</v>
          </cell>
          <cell r="CT146">
            <v>0</v>
          </cell>
          <cell r="CU146">
            <v>0</v>
          </cell>
          <cell r="CV146">
            <v>0</v>
          </cell>
          <cell r="CW146">
            <v>0</v>
          </cell>
          <cell r="CX146">
            <v>0</v>
          </cell>
          <cell r="CY146">
            <v>0</v>
          </cell>
          <cell r="CZ146">
            <v>8.0708341286062808</v>
          </cell>
          <cell r="DA146">
            <v>0</v>
          </cell>
          <cell r="DB146">
            <v>0</v>
          </cell>
          <cell r="DC146">
            <v>0</v>
          </cell>
          <cell r="DD146">
            <v>4.106568425129054</v>
          </cell>
          <cell r="DE146">
            <v>12.177402553735334</v>
          </cell>
          <cell r="DF146">
            <v>12.18</v>
          </cell>
          <cell r="DH146">
            <v>0</v>
          </cell>
          <cell r="DI146">
            <v>0</v>
          </cell>
          <cell r="DJ146">
            <v>0</v>
          </cell>
          <cell r="DK146">
            <v>0</v>
          </cell>
          <cell r="DL146">
            <v>0</v>
          </cell>
          <cell r="DM146">
            <v>0</v>
          </cell>
          <cell r="DN146">
            <v>0</v>
          </cell>
          <cell r="DO146">
            <v>8.2723568036719826</v>
          </cell>
          <cell r="DP146">
            <v>0</v>
          </cell>
          <cell r="DQ146">
            <v>0</v>
          </cell>
          <cell r="DR146">
            <v>0</v>
          </cell>
          <cell r="DS146">
            <v>4.2091063587782065</v>
          </cell>
          <cell r="DT146">
            <v>12.48146316245019</v>
          </cell>
          <cell r="DU146">
            <v>12.48</v>
          </cell>
        </row>
        <row r="147">
          <cell r="B147">
            <v>408</v>
          </cell>
          <cell r="C147" t="str">
            <v>RNMSSA</v>
          </cell>
          <cell r="E147" t="str">
            <v>Service 087</v>
          </cell>
          <cell r="F147" t="str">
            <v>Fee Based</v>
          </cell>
          <cell r="G147" t="str">
            <v>Price Cap</v>
          </cell>
          <cell r="H147" t="str">
            <v>After Hours</v>
          </cell>
          <cell r="I147" t="str">
            <v>Post Connection Services - Connection Management Services</v>
          </cell>
          <cell r="J147" t="str">
            <v>Connection Management Services</v>
          </cell>
          <cell r="K147" t="str">
            <v>Re-Energisation</v>
          </cell>
          <cell r="L147" t="str">
            <v>Re-energisation (Main Switch Seal) - no visual required</v>
          </cell>
          <cell r="M147" t="str">
            <v>Retailer requests a re-energisation for the customer's premises following a main switch seal (no visual required) (after hours)</v>
          </cell>
          <cell r="N147" t="str">
            <v>TSP</v>
          </cell>
          <cell r="O147" t="str">
            <v>YES</v>
          </cell>
          <cell r="S147">
            <v>0</v>
          </cell>
          <cell r="T147">
            <v>1</v>
          </cell>
          <cell r="U147">
            <v>36</v>
          </cell>
          <cell r="V147">
            <v>36</v>
          </cell>
          <cell r="W147">
            <v>36</v>
          </cell>
          <cell r="X147">
            <v>36</v>
          </cell>
          <cell r="Y147">
            <v>36</v>
          </cell>
          <cell r="Z147">
            <v>36</v>
          </cell>
          <cell r="AA147">
            <v>36</v>
          </cell>
          <cell r="AG147">
            <v>46.8</v>
          </cell>
          <cell r="AH147">
            <v>49.17</v>
          </cell>
          <cell r="AI147">
            <v>49.17</v>
          </cell>
          <cell r="AJ147">
            <v>75.67</v>
          </cell>
          <cell r="AK147">
            <v>77.86</v>
          </cell>
          <cell r="AL147">
            <v>81.19</v>
          </cell>
          <cell r="AM147">
            <v>84.04</v>
          </cell>
          <cell r="AN147">
            <v>86.24</v>
          </cell>
          <cell r="AP147">
            <v>0.53894651210087452</v>
          </cell>
          <cell r="AR147" t="str">
            <v>As there is a different contractor % from service 087 to 085 the outcomes for 408 &amp; 410 are different</v>
          </cell>
          <cell r="AS147" t="str">
            <v>FW_10</v>
          </cell>
          <cell r="AT147">
            <v>1</v>
          </cell>
          <cell r="AU147">
            <v>26</v>
          </cell>
          <cell r="AV147">
            <v>12.909090909090899</v>
          </cell>
          <cell r="AW147">
            <v>38.909090909090899</v>
          </cell>
          <cell r="AX147">
            <v>0.72131147540983609</v>
          </cell>
          <cell r="AZ147">
            <v>67.907027397733302</v>
          </cell>
          <cell r="BA147">
            <v>0</v>
          </cell>
          <cell r="BB147">
            <v>0</v>
          </cell>
          <cell r="BC147">
            <v>7.6123777712859031</v>
          </cell>
          <cell r="BD147">
            <v>37.849093501747156</v>
          </cell>
          <cell r="BE147">
            <v>22.660227810900597</v>
          </cell>
          <cell r="BF147">
            <v>136.02872648166698</v>
          </cell>
          <cell r="BG147">
            <v>34.700000000000003</v>
          </cell>
          <cell r="BH147">
            <v>0</v>
          </cell>
          <cell r="BI147">
            <v>0</v>
          </cell>
          <cell r="BJ147">
            <v>0</v>
          </cell>
          <cell r="BK147">
            <v>17.655910415369366</v>
          </cell>
          <cell r="BL147">
            <v>52.355910415369365</v>
          </cell>
          <cell r="BM147">
            <v>75.67</v>
          </cell>
          <cell r="BO147">
            <v>70.28404498476354</v>
          </cell>
          <cell r="BP147">
            <v>0</v>
          </cell>
          <cell r="BQ147">
            <v>0</v>
          </cell>
          <cell r="BR147">
            <v>7.8577562292965633</v>
          </cell>
          <cell r="BS147">
            <v>36.483941046442823</v>
          </cell>
          <cell r="BT147">
            <v>25.995854662647627</v>
          </cell>
          <cell r="BU147">
            <v>140.62159692315055</v>
          </cell>
          <cell r="BV147">
            <v>35.528731424999997</v>
          </cell>
          <cell r="BW147">
            <v>0</v>
          </cell>
          <cell r="BX147">
            <v>0</v>
          </cell>
          <cell r="BY147">
            <v>0</v>
          </cell>
          <cell r="BZ147">
            <v>18.077582109842023</v>
          </cell>
          <cell r="CA147">
            <v>53.606313534842016</v>
          </cell>
          <cell r="CB147">
            <v>77.86</v>
          </cell>
          <cell r="CD147">
            <v>72.744267695410187</v>
          </cell>
          <cell r="CE147">
            <v>0</v>
          </cell>
          <cell r="CF147">
            <v>0</v>
          </cell>
          <cell r="CG147">
            <v>8.1182602748077777</v>
          </cell>
          <cell r="CH147">
            <v>38.712220492372218</v>
          </cell>
          <cell r="CI147">
            <v>29.554384442185519</v>
          </cell>
          <cell r="CJ147">
            <v>149.1291329047757</v>
          </cell>
          <cell r="CK147">
            <v>36.415857202133672</v>
          </cell>
          <cell r="CL147">
            <v>0</v>
          </cell>
          <cell r="CM147">
            <v>0</v>
          </cell>
          <cell r="CN147">
            <v>0</v>
          </cell>
          <cell r="CO147">
            <v>18.528965776938193</v>
          </cell>
          <cell r="CP147">
            <v>54.944822979071866</v>
          </cell>
          <cell r="CQ147">
            <v>81.19</v>
          </cell>
          <cell r="CS147">
            <v>75.290608041820306</v>
          </cell>
          <cell r="CT147">
            <v>0</v>
          </cell>
          <cell r="CU147">
            <v>0</v>
          </cell>
          <cell r="CV147">
            <v>8.394902796662965</v>
          </cell>
          <cell r="CW147">
            <v>41.34664834070562</v>
          </cell>
          <cell r="CX147">
            <v>30.745530253308878</v>
          </cell>
          <cell r="CY147">
            <v>155.77768943249777</v>
          </cell>
          <cell r="CZ147">
            <v>37.325133844578041</v>
          </cell>
          <cell r="DA147">
            <v>0</v>
          </cell>
          <cell r="DB147">
            <v>0</v>
          </cell>
          <cell r="DC147">
            <v>0</v>
          </cell>
          <cell r="DD147">
            <v>18.991620155664005</v>
          </cell>
          <cell r="DE147">
            <v>56.316754000242042</v>
          </cell>
          <cell r="DF147">
            <v>84.04</v>
          </cell>
          <cell r="DH147">
            <v>77.92608048571617</v>
          </cell>
          <cell r="DI147">
            <v>0</v>
          </cell>
          <cell r="DJ147">
            <v>0</v>
          </cell>
          <cell r="DK147">
            <v>8.6420023258659224</v>
          </cell>
          <cell r="DL147">
            <v>40.935437409162276</v>
          </cell>
          <cell r="DM147">
            <v>32.559844677145129</v>
          </cell>
          <cell r="DN147">
            <v>160.0633648978895</v>
          </cell>
          <cell r="DO147">
            <v>38.257114442826762</v>
          </cell>
          <cell r="DP147">
            <v>0</v>
          </cell>
          <cell r="DQ147">
            <v>0</v>
          </cell>
          <cell r="DR147">
            <v>0</v>
          </cell>
          <cell r="DS147">
            <v>19.465826667235813</v>
          </cell>
          <cell r="DT147">
            <v>57.722941110062578</v>
          </cell>
          <cell r="DU147">
            <v>86.24</v>
          </cell>
        </row>
        <row r="148">
          <cell r="B148">
            <v>410</v>
          </cell>
          <cell r="C148" t="str">
            <v xml:space="preserve">
RNMSST</v>
          </cell>
          <cell r="E148" t="str">
            <v>Service 085</v>
          </cell>
          <cell r="F148" t="str">
            <v>Fee Based</v>
          </cell>
          <cell r="G148" t="str">
            <v>Price Cap</v>
          </cell>
          <cell r="H148" t="str">
            <v>Anytime</v>
          </cell>
          <cell r="I148" t="str">
            <v>Post Connection Services - Connection Management Services</v>
          </cell>
          <cell r="J148" t="str">
            <v>Connection Management Services</v>
          </cell>
          <cell r="K148" t="str">
            <v>Re-Energisation</v>
          </cell>
          <cell r="L148" t="str">
            <v>Re-energisation (Main Switch Seal) - no visual required</v>
          </cell>
          <cell r="M148" t="str">
            <v>Retailer requests a re-energisation for the customer's premises following a main switch seal (no visual required) (any time)</v>
          </cell>
          <cell r="N148" t="str">
            <v>TSP</v>
          </cell>
          <cell r="O148" t="str">
            <v>YES</v>
          </cell>
          <cell r="S148">
            <v>0</v>
          </cell>
          <cell r="T148">
            <v>5</v>
          </cell>
          <cell r="U148">
            <v>168</v>
          </cell>
          <cell r="V148">
            <v>168</v>
          </cell>
          <cell r="W148">
            <v>168</v>
          </cell>
          <cell r="X148">
            <v>168</v>
          </cell>
          <cell r="Y148">
            <v>168</v>
          </cell>
          <cell r="Z148">
            <v>168</v>
          </cell>
          <cell r="AA148">
            <v>168</v>
          </cell>
          <cell r="AG148">
            <v>46.8</v>
          </cell>
          <cell r="AH148">
            <v>49.17</v>
          </cell>
          <cell r="AI148">
            <v>49.17</v>
          </cell>
          <cell r="AJ148">
            <v>68.56</v>
          </cell>
          <cell r="AK148">
            <v>70.459999999999994</v>
          </cell>
          <cell r="AL148">
            <v>73.19</v>
          </cell>
          <cell r="AM148">
            <v>75.58</v>
          </cell>
          <cell r="AN148">
            <v>77.540000000000006</v>
          </cell>
          <cell r="AP148">
            <v>0.39434614602399837</v>
          </cell>
          <cell r="AR148" t="str">
            <v>As there is a different contractor % from service 087 to 085 the outcomes for 408 &amp; 410 are different</v>
          </cell>
          <cell r="AS148" t="str">
            <v>FW_10</v>
          </cell>
          <cell r="AT148">
            <v>1</v>
          </cell>
          <cell r="AU148">
            <v>26</v>
          </cell>
          <cell r="AV148">
            <v>12.967948717948699</v>
          </cell>
          <cell r="AW148">
            <v>38.967948717948701</v>
          </cell>
          <cell r="AX148">
            <v>0.8067796610169492</v>
          </cell>
          <cell r="AZ148">
            <v>68.009750405269401</v>
          </cell>
          <cell r="BA148">
            <v>0</v>
          </cell>
          <cell r="BB148">
            <v>0</v>
          </cell>
          <cell r="BC148">
            <v>7.6238930204307005</v>
          </cell>
          <cell r="BD148">
            <v>37.90634785179023</v>
          </cell>
          <cell r="BE148">
            <v>22.694505953257725</v>
          </cell>
          <cell r="BF148">
            <v>136.23449723074805</v>
          </cell>
          <cell r="BG148">
            <v>34.700000000000003</v>
          </cell>
          <cell r="BH148">
            <v>0</v>
          </cell>
          <cell r="BI148">
            <v>0</v>
          </cell>
          <cell r="BJ148">
            <v>0</v>
          </cell>
          <cell r="BK148">
            <v>17.655910415369366</v>
          </cell>
          <cell r="BL148">
            <v>52.355910415369365</v>
          </cell>
          <cell r="BM148">
            <v>68.56</v>
          </cell>
          <cell r="BO148">
            <v>70.390363708455439</v>
          </cell>
          <cell r="BP148">
            <v>0</v>
          </cell>
          <cell r="BQ148">
            <v>0</v>
          </cell>
          <cell r="BR148">
            <v>7.869642662605318</v>
          </cell>
          <cell r="BS148">
            <v>36.539130329418057</v>
          </cell>
          <cell r="BT148">
            <v>26.035178610061468</v>
          </cell>
          <cell r="BU148">
            <v>140.83431531054029</v>
          </cell>
          <cell r="BV148">
            <v>35.528731424999997</v>
          </cell>
          <cell r="BW148">
            <v>0</v>
          </cell>
          <cell r="BX148">
            <v>0</v>
          </cell>
          <cell r="BY148">
            <v>0</v>
          </cell>
          <cell r="BZ148">
            <v>18.077582109842023</v>
          </cell>
          <cell r="CA148">
            <v>53.606313534842016</v>
          </cell>
          <cell r="CB148">
            <v>70.459999999999994</v>
          </cell>
          <cell r="CD148">
            <v>72.854307999706194</v>
          </cell>
          <cell r="CE148">
            <v>0</v>
          </cell>
          <cell r="CF148">
            <v>0</v>
          </cell>
          <cell r="CG148">
            <v>8.1305407727672119</v>
          </cell>
          <cell r="CH148">
            <v>38.770780495213842</v>
          </cell>
          <cell r="CI148">
            <v>29.59909138006984</v>
          </cell>
          <cell r="CJ148">
            <v>149.35472064775709</v>
          </cell>
          <cell r="CK148">
            <v>36.415857202133672</v>
          </cell>
          <cell r="CL148">
            <v>0</v>
          </cell>
          <cell r="CM148">
            <v>0</v>
          </cell>
          <cell r="CN148">
            <v>0</v>
          </cell>
          <cell r="CO148">
            <v>18.528965776938193</v>
          </cell>
          <cell r="CP148">
            <v>54.944822979071866</v>
          </cell>
          <cell r="CQ148">
            <v>73.19</v>
          </cell>
          <cell r="CS148">
            <v>75.404500196927899</v>
          </cell>
          <cell r="CT148">
            <v>0</v>
          </cell>
          <cell r="CU148">
            <v>0</v>
          </cell>
          <cell r="CV148">
            <v>8.4076017719574612</v>
          </cell>
          <cell r="CW148">
            <v>41.409193444384201</v>
          </cell>
          <cell r="CX148">
            <v>30.79203903828947</v>
          </cell>
          <cell r="CY148">
            <v>156.01333445155902</v>
          </cell>
          <cell r="CZ148">
            <v>37.325133844578041</v>
          </cell>
          <cell r="DA148">
            <v>0</v>
          </cell>
          <cell r="DB148">
            <v>0</v>
          </cell>
          <cell r="DC148">
            <v>0</v>
          </cell>
          <cell r="DD148">
            <v>18.991620155664005</v>
          </cell>
          <cell r="DE148">
            <v>56.316754000242042</v>
          </cell>
          <cell r="DF148">
            <v>75.58</v>
          </cell>
          <cell r="DH148">
            <v>78.043959321821148</v>
          </cell>
          <cell r="DI148">
            <v>0</v>
          </cell>
          <cell r="DJ148">
            <v>0</v>
          </cell>
          <cell r="DK148">
            <v>8.6550750887899657</v>
          </cell>
          <cell r="DL148">
            <v>40.99736047377894</v>
          </cell>
          <cell r="DM148">
            <v>32.609097976815498</v>
          </cell>
          <cell r="DN148">
            <v>160.30549286120555</v>
          </cell>
          <cell r="DO148">
            <v>38.257114442826762</v>
          </cell>
          <cell r="DP148">
            <v>0</v>
          </cell>
          <cell r="DQ148">
            <v>0</v>
          </cell>
          <cell r="DR148">
            <v>0</v>
          </cell>
          <cell r="DS148">
            <v>19.465826667235813</v>
          </cell>
          <cell r="DT148">
            <v>57.722941110062578</v>
          </cell>
          <cell r="DU148">
            <v>77.540000000000006</v>
          </cell>
        </row>
        <row r="149">
          <cell r="B149">
            <v>412</v>
          </cell>
          <cell r="C149" t="str">
            <v>RNS$1MB</v>
          </cell>
          <cell r="E149" t="str">
            <v>Service 086</v>
          </cell>
          <cell r="F149" t="str">
            <v>Schedule 8</v>
          </cell>
          <cell r="G149" t="str">
            <v>Price Cap</v>
          </cell>
          <cell r="H149" t="str">
            <v>Business Hours</v>
          </cell>
          <cell r="I149" t="str">
            <v>Post Connection Services - Connection Management Services</v>
          </cell>
          <cell r="J149" t="str">
            <v>Connection Management Services</v>
          </cell>
          <cell r="K149" t="str">
            <v>Re-Energisation</v>
          </cell>
          <cell r="L149" t="str">
            <v>Re-energisation (Main Switch Seal) - non payment - no visual required</v>
          </cell>
          <cell r="M149" t="str">
            <v>Retailer requests a re-energisation for the customer's premises following a main switch seal due to non-payment of their electricity account (no visual required) (business hours)</v>
          </cell>
          <cell r="N149" t="str">
            <v>TSP</v>
          </cell>
          <cell r="S149">
            <v>0</v>
          </cell>
          <cell r="T149">
            <v>0</v>
          </cell>
          <cell r="U149">
            <v>0</v>
          </cell>
          <cell r="V149">
            <v>0</v>
          </cell>
          <cell r="W149">
            <v>0</v>
          </cell>
          <cell r="X149">
            <v>0</v>
          </cell>
          <cell r="Y149">
            <v>0</v>
          </cell>
          <cell r="Z149">
            <v>0</v>
          </cell>
          <cell r="AA149">
            <v>0</v>
          </cell>
          <cell r="AG149">
            <v>39.86</v>
          </cell>
          <cell r="AH149">
            <v>41.23</v>
          </cell>
          <cell r="AI149">
            <v>41.23</v>
          </cell>
          <cell r="AJ149">
            <v>46.42</v>
          </cell>
          <cell r="AK149">
            <v>47.69</v>
          </cell>
          <cell r="AL149">
            <v>49.5</v>
          </cell>
          <cell r="AM149">
            <v>51.09</v>
          </cell>
          <cell r="AN149">
            <v>52.42</v>
          </cell>
          <cell r="AP149">
            <v>0.1258792141644435</v>
          </cell>
          <cell r="AS149" t="str">
            <v>FW_09</v>
          </cell>
          <cell r="AT149">
            <v>1</v>
          </cell>
          <cell r="AU149">
            <v>26</v>
          </cell>
          <cell r="AV149">
            <v>8.2517568924241296</v>
          </cell>
          <cell r="AW149">
            <v>34.251756892424126</v>
          </cell>
          <cell r="AX149">
            <v>0.8</v>
          </cell>
          <cell r="AZ149">
            <v>41.889887891843863</v>
          </cell>
          <cell r="BA149">
            <v>0</v>
          </cell>
          <cell r="BB149">
            <v>0</v>
          </cell>
          <cell r="BC149">
            <v>4.6958564326756971</v>
          </cell>
          <cell r="BD149">
            <v>23.348014842555564</v>
          </cell>
          <cell r="BE149">
            <v>13.978441392266767</v>
          </cell>
          <cell r="BF149">
            <v>83.912200559341898</v>
          </cell>
          <cell r="BG149">
            <v>24.55</v>
          </cell>
          <cell r="BH149">
            <v>0</v>
          </cell>
          <cell r="BI149">
            <v>0</v>
          </cell>
          <cell r="BJ149">
            <v>0</v>
          </cell>
          <cell r="BK149">
            <v>12.491429414908296</v>
          </cell>
          <cell r="BL149">
            <v>37.041429414908293</v>
          </cell>
          <cell r="BM149">
            <v>46.42</v>
          </cell>
          <cell r="BO149">
            <v>43.356201527609954</v>
          </cell>
          <cell r="BP149">
            <v>0</v>
          </cell>
          <cell r="BQ149">
            <v>0</v>
          </cell>
          <cell r="BR149">
            <v>4.8472233307867931</v>
          </cell>
          <cell r="BS149">
            <v>22.50589164118152</v>
          </cell>
          <cell r="BT149">
            <v>16.036093453080891</v>
          </cell>
          <cell r="BU149">
            <v>86.745409952659159</v>
          </cell>
          <cell r="BV149">
            <v>25.136321512499997</v>
          </cell>
          <cell r="BW149">
            <v>0</v>
          </cell>
          <cell r="BX149">
            <v>0</v>
          </cell>
          <cell r="BY149">
            <v>0</v>
          </cell>
          <cell r="BZ149">
            <v>12.789759100767197</v>
          </cell>
          <cell r="CA149">
            <v>37.926080613267196</v>
          </cell>
          <cell r="CB149">
            <v>47.69</v>
          </cell>
          <cell r="CD149">
            <v>44.873842005882402</v>
          </cell>
          <cell r="CE149">
            <v>0</v>
          </cell>
          <cell r="CF149">
            <v>0</v>
          </cell>
          <cell r="CG149">
            <v>5.0079207678564766</v>
          </cell>
          <cell r="CH149">
            <v>23.880453004837943</v>
          </cell>
          <cell r="CI149">
            <v>18.231247905234184</v>
          </cell>
          <cell r="CJ149">
            <v>91.993463683811001</v>
          </cell>
          <cell r="CK149">
            <v>25.763956608425982</v>
          </cell>
          <cell r="CL149">
            <v>0</v>
          </cell>
          <cell r="CM149">
            <v>0</v>
          </cell>
          <cell r="CN149">
            <v>0</v>
          </cell>
          <cell r="CO149">
            <v>13.109109793194024</v>
          </cell>
          <cell r="CP149">
            <v>38.873066401620008</v>
          </cell>
          <cell r="CQ149">
            <v>49.5</v>
          </cell>
          <cell r="CS149">
            <v>46.444605971456298</v>
          </cell>
          <cell r="CT149">
            <v>0</v>
          </cell>
          <cell r="CU149">
            <v>0</v>
          </cell>
          <cell r="CV149">
            <v>5.178573565817377</v>
          </cell>
          <cell r="CW149">
            <v>25.505555611369079</v>
          </cell>
          <cell r="CX149">
            <v>18.966031423272003</v>
          </cell>
          <cell r="CY149">
            <v>96.094766571914747</v>
          </cell>
          <cell r="CZ149">
            <v>26.407263281970916</v>
          </cell>
          <cell r="DA149">
            <v>0</v>
          </cell>
          <cell r="DB149">
            <v>0</v>
          </cell>
          <cell r="DC149">
            <v>0</v>
          </cell>
          <cell r="DD149">
            <v>13.436434432897732</v>
          </cell>
          <cell r="DE149">
            <v>39.843697714868647</v>
          </cell>
          <cell r="DF149">
            <v>51.09</v>
          </cell>
          <cell r="DH149">
            <v>48.070352958881145</v>
          </cell>
          <cell r="DI149">
            <v>0</v>
          </cell>
          <cell r="DJ149">
            <v>0</v>
          </cell>
          <cell r="DK149">
            <v>5.3310021431399193</v>
          </cell>
          <cell r="DL149">
            <v>25.251891440187492</v>
          </cell>
          <cell r="DM149">
            <v>20.085229696668854</v>
          </cell>
          <cell r="DN149">
            <v>98.738476238877411</v>
          </cell>
          <cell r="DO149">
            <v>27.066632840674263</v>
          </cell>
          <cell r="DP149">
            <v>0</v>
          </cell>
          <cell r="DQ149">
            <v>0</v>
          </cell>
          <cell r="DR149">
            <v>0</v>
          </cell>
          <cell r="DS149">
            <v>13.77193212336136</v>
          </cell>
          <cell r="DT149">
            <v>40.838564964035626</v>
          </cell>
          <cell r="DU149">
            <v>52.42</v>
          </cell>
        </row>
        <row r="150">
          <cell r="B150">
            <v>414</v>
          </cell>
          <cell r="C150" t="str">
            <v>RNS$1MT</v>
          </cell>
          <cell r="E150" t="str">
            <v>Service 085</v>
          </cell>
          <cell r="F150" t="str">
            <v>Schedule 8</v>
          </cell>
          <cell r="G150" t="str">
            <v>Price Cap</v>
          </cell>
          <cell r="H150" t="str">
            <v>Anytime</v>
          </cell>
          <cell r="I150" t="str">
            <v>Post Connection Services - Connection Management Services</v>
          </cell>
          <cell r="J150" t="str">
            <v>Connection Management Services</v>
          </cell>
          <cell r="K150" t="str">
            <v>Re-Energisation</v>
          </cell>
          <cell r="L150" t="str">
            <v>Re-energisation (Main Switch Seal) - non payment - no visual required</v>
          </cell>
          <cell r="M150" t="str">
            <v>Retailer requests a re-energisation for the customer's premises following a main switch seal due to non-payment of their electricity account (no visual required) (any time)</v>
          </cell>
          <cell r="N150" t="str">
            <v>TSP</v>
          </cell>
          <cell r="O150" t="str">
            <v>YES</v>
          </cell>
          <cell r="S150">
            <v>0</v>
          </cell>
          <cell r="T150">
            <v>0</v>
          </cell>
          <cell r="U150">
            <v>0</v>
          </cell>
          <cell r="V150">
            <v>0</v>
          </cell>
          <cell r="W150">
            <v>0</v>
          </cell>
          <cell r="X150">
            <v>0</v>
          </cell>
          <cell r="Y150">
            <v>0</v>
          </cell>
          <cell r="Z150">
            <v>0</v>
          </cell>
          <cell r="AA150">
            <v>0</v>
          </cell>
          <cell r="AG150">
            <v>95.86</v>
          </cell>
          <cell r="AH150">
            <v>99.18</v>
          </cell>
          <cell r="AI150">
            <v>99.18</v>
          </cell>
          <cell r="AJ150">
            <v>68.56</v>
          </cell>
          <cell r="AK150">
            <v>70.459999999999994</v>
          </cell>
          <cell r="AL150">
            <v>73.19</v>
          </cell>
          <cell r="AM150">
            <v>75.58</v>
          </cell>
          <cell r="AN150">
            <v>77.540000000000006</v>
          </cell>
          <cell r="AP150">
            <v>-0.30873159911272435</v>
          </cell>
          <cell r="AS150" t="str">
            <v>FW_10</v>
          </cell>
          <cell r="AT150">
            <v>1</v>
          </cell>
          <cell r="AU150">
            <v>26</v>
          </cell>
          <cell r="AV150">
            <v>12.967948717948699</v>
          </cell>
          <cell r="AW150">
            <v>38.967948717948701</v>
          </cell>
          <cell r="AX150">
            <v>0.8067796610169492</v>
          </cell>
          <cell r="AZ150">
            <v>68.009750405269401</v>
          </cell>
          <cell r="BA150">
            <v>0</v>
          </cell>
          <cell r="BB150">
            <v>0</v>
          </cell>
          <cell r="BC150">
            <v>7.6238930204307005</v>
          </cell>
          <cell r="BD150">
            <v>37.90634785179023</v>
          </cell>
          <cell r="BE150">
            <v>22.694505953257725</v>
          </cell>
          <cell r="BF150">
            <v>136.23449723074805</v>
          </cell>
          <cell r="BG150">
            <v>34.700000000000003</v>
          </cell>
          <cell r="BH150">
            <v>0</v>
          </cell>
          <cell r="BI150">
            <v>0</v>
          </cell>
          <cell r="BJ150">
            <v>0</v>
          </cell>
          <cell r="BK150">
            <v>17.655910415369366</v>
          </cell>
          <cell r="BL150">
            <v>52.355910415369365</v>
          </cell>
          <cell r="BM150">
            <v>68.56</v>
          </cell>
          <cell r="BO150">
            <v>70.390363708455439</v>
          </cell>
          <cell r="BP150">
            <v>0</v>
          </cell>
          <cell r="BQ150">
            <v>0</v>
          </cell>
          <cell r="BR150">
            <v>7.869642662605318</v>
          </cell>
          <cell r="BS150">
            <v>36.539130329418057</v>
          </cell>
          <cell r="BT150">
            <v>26.035178610061468</v>
          </cell>
          <cell r="BU150">
            <v>140.83431531054029</v>
          </cell>
          <cell r="BV150">
            <v>35.528731424999997</v>
          </cell>
          <cell r="BW150">
            <v>0</v>
          </cell>
          <cell r="BX150">
            <v>0</v>
          </cell>
          <cell r="BY150">
            <v>0</v>
          </cell>
          <cell r="BZ150">
            <v>18.077582109842023</v>
          </cell>
          <cell r="CA150">
            <v>53.606313534842016</v>
          </cell>
          <cell r="CB150">
            <v>70.459999999999994</v>
          </cell>
          <cell r="CD150">
            <v>72.854307999706194</v>
          </cell>
          <cell r="CE150">
            <v>0</v>
          </cell>
          <cell r="CF150">
            <v>0</v>
          </cell>
          <cell r="CG150">
            <v>8.1305407727672119</v>
          </cell>
          <cell r="CH150">
            <v>38.770780495213842</v>
          </cell>
          <cell r="CI150">
            <v>29.59909138006984</v>
          </cell>
          <cell r="CJ150">
            <v>149.35472064775709</v>
          </cell>
          <cell r="CK150">
            <v>36.415857202133672</v>
          </cell>
          <cell r="CL150">
            <v>0</v>
          </cell>
          <cell r="CM150">
            <v>0</v>
          </cell>
          <cell r="CN150">
            <v>0</v>
          </cell>
          <cell r="CO150">
            <v>18.528965776938193</v>
          </cell>
          <cell r="CP150">
            <v>54.944822979071866</v>
          </cell>
          <cell r="CQ150">
            <v>73.19</v>
          </cell>
          <cell r="CS150">
            <v>75.404500196927899</v>
          </cell>
          <cell r="CT150">
            <v>0</v>
          </cell>
          <cell r="CU150">
            <v>0</v>
          </cell>
          <cell r="CV150">
            <v>8.4076017719574612</v>
          </cell>
          <cell r="CW150">
            <v>41.409193444384201</v>
          </cell>
          <cell r="CX150">
            <v>30.79203903828947</v>
          </cell>
          <cell r="CY150">
            <v>156.01333445155902</v>
          </cell>
          <cell r="CZ150">
            <v>37.325133844578041</v>
          </cell>
          <cell r="DA150">
            <v>0</v>
          </cell>
          <cell r="DB150">
            <v>0</v>
          </cell>
          <cell r="DC150">
            <v>0</v>
          </cell>
          <cell r="DD150">
            <v>18.991620155664005</v>
          </cell>
          <cell r="DE150">
            <v>56.316754000242042</v>
          </cell>
          <cell r="DF150">
            <v>75.58</v>
          </cell>
          <cell r="DH150">
            <v>78.043959321821148</v>
          </cell>
          <cell r="DI150">
            <v>0</v>
          </cell>
          <cell r="DJ150">
            <v>0</v>
          </cell>
          <cell r="DK150">
            <v>8.6550750887899657</v>
          </cell>
          <cell r="DL150">
            <v>40.99736047377894</v>
          </cell>
          <cell r="DM150">
            <v>32.609097976815498</v>
          </cell>
          <cell r="DN150">
            <v>160.30549286120555</v>
          </cell>
          <cell r="DO150">
            <v>38.257114442826762</v>
          </cell>
          <cell r="DP150">
            <v>0</v>
          </cell>
          <cell r="DQ150">
            <v>0</v>
          </cell>
          <cell r="DR150">
            <v>0</v>
          </cell>
          <cell r="DS150">
            <v>19.465826667235813</v>
          </cell>
          <cell r="DT150">
            <v>57.722941110062578</v>
          </cell>
          <cell r="DU150">
            <v>77.540000000000006</v>
          </cell>
        </row>
        <row r="151">
          <cell r="B151">
            <v>416</v>
          </cell>
          <cell r="C151" t="str">
            <v>RNS$1MA</v>
          </cell>
          <cell r="E151" t="str">
            <v>Service 087</v>
          </cell>
          <cell r="F151" t="str">
            <v>Schedule 8</v>
          </cell>
          <cell r="G151" t="str">
            <v>Price Cap</v>
          </cell>
          <cell r="H151" t="str">
            <v>After Hours</v>
          </cell>
          <cell r="I151" t="str">
            <v>Post Connection Services - Connection Management Services</v>
          </cell>
          <cell r="J151" t="str">
            <v>Connection Management Services</v>
          </cell>
          <cell r="K151" t="str">
            <v>Re-Energisation</v>
          </cell>
          <cell r="L151" t="str">
            <v>Re-energisation (Main Switch Seal) - non payment - no visual required</v>
          </cell>
          <cell r="M151" t="str">
            <v>Retailer requests a re-energisation for the customer's premises following a main switch seal due to non-payment of their electricity account (no visual required) (after hours)</v>
          </cell>
          <cell r="N151" t="str">
            <v>TSP</v>
          </cell>
          <cell r="O151" t="str">
            <v>YES</v>
          </cell>
          <cell r="S151">
            <v>0</v>
          </cell>
          <cell r="T151">
            <v>0</v>
          </cell>
          <cell r="U151">
            <v>0</v>
          </cell>
          <cell r="V151">
            <v>0</v>
          </cell>
          <cell r="W151">
            <v>0</v>
          </cell>
          <cell r="X151">
            <v>0</v>
          </cell>
          <cell r="Y151">
            <v>0</v>
          </cell>
          <cell r="Z151">
            <v>0</v>
          </cell>
          <cell r="AA151">
            <v>0</v>
          </cell>
          <cell r="AG151">
            <v>95.86</v>
          </cell>
          <cell r="AH151">
            <v>99.18</v>
          </cell>
          <cell r="AI151">
            <v>99.18</v>
          </cell>
          <cell r="AJ151">
            <v>75.67</v>
          </cell>
          <cell r="AK151">
            <v>77.86</v>
          </cell>
          <cell r="AL151">
            <v>81.19</v>
          </cell>
          <cell r="AM151">
            <v>84.04</v>
          </cell>
          <cell r="AN151">
            <v>86.24</v>
          </cell>
          <cell r="AP151">
            <v>-0.23704375882234324</v>
          </cell>
          <cell r="AS151" t="str">
            <v>FW_10</v>
          </cell>
          <cell r="AT151">
            <v>1</v>
          </cell>
          <cell r="AU151">
            <v>26</v>
          </cell>
          <cell r="AV151">
            <v>12.909090909090899</v>
          </cell>
          <cell r="AW151">
            <v>38.909090909090899</v>
          </cell>
          <cell r="AX151">
            <v>0.72131147540983609</v>
          </cell>
          <cell r="AZ151">
            <v>67.907027397733302</v>
          </cell>
          <cell r="BA151">
            <v>0</v>
          </cell>
          <cell r="BB151">
            <v>0</v>
          </cell>
          <cell r="BC151">
            <v>7.6123777712859031</v>
          </cell>
          <cell r="BD151">
            <v>37.849093501747156</v>
          </cell>
          <cell r="BE151">
            <v>22.660227810900597</v>
          </cell>
          <cell r="BF151">
            <v>136.02872648166698</v>
          </cell>
          <cell r="BG151">
            <v>34.700000000000003</v>
          </cell>
          <cell r="BH151">
            <v>0</v>
          </cell>
          <cell r="BI151">
            <v>0</v>
          </cell>
          <cell r="BJ151">
            <v>0</v>
          </cell>
          <cell r="BK151">
            <v>17.655910415369366</v>
          </cell>
          <cell r="BL151">
            <v>52.355910415369365</v>
          </cell>
          <cell r="BM151">
            <v>75.67</v>
          </cell>
          <cell r="BO151">
            <v>70.28404498476354</v>
          </cell>
          <cell r="BP151">
            <v>0</v>
          </cell>
          <cell r="BQ151">
            <v>0</v>
          </cell>
          <cell r="BR151">
            <v>7.8577562292965633</v>
          </cell>
          <cell r="BS151">
            <v>36.483941046442823</v>
          </cell>
          <cell r="BT151">
            <v>25.995854662647627</v>
          </cell>
          <cell r="BU151">
            <v>140.62159692315055</v>
          </cell>
          <cell r="BV151">
            <v>35.528731424999997</v>
          </cell>
          <cell r="BW151">
            <v>0</v>
          </cell>
          <cell r="BX151">
            <v>0</v>
          </cell>
          <cell r="BY151">
            <v>0</v>
          </cell>
          <cell r="BZ151">
            <v>18.077582109842023</v>
          </cell>
          <cell r="CA151">
            <v>53.606313534842016</v>
          </cell>
          <cell r="CB151">
            <v>77.86</v>
          </cell>
          <cell r="CD151">
            <v>72.744267695410187</v>
          </cell>
          <cell r="CE151">
            <v>0</v>
          </cell>
          <cell r="CF151">
            <v>0</v>
          </cell>
          <cell r="CG151">
            <v>8.1182602748077777</v>
          </cell>
          <cell r="CH151">
            <v>38.712220492372218</v>
          </cell>
          <cell r="CI151">
            <v>29.554384442185519</v>
          </cell>
          <cell r="CJ151">
            <v>149.1291329047757</v>
          </cell>
          <cell r="CK151">
            <v>36.415857202133672</v>
          </cell>
          <cell r="CL151">
            <v>0</v>
          </cell>
          <cell r="CM151">
            <v>0</v>
          </cell>
          <cell r="CN151">
            <v>0</v>
          </cell>
          <cell r="CO151">
            <v>18.528965776938193</v>
          </cell>
          <cell r="CP151">
            <v>54.944822979071866</v>
          </cell>
          <cell r="CQ151">
            <v>81.19</v>
          </cell>
          <cell r="CS151">
            <v>75.290608041820306</v>
          </cell>
          <cell r="CT151">
            <v>0</v>
          </cell>
          <cell r="CU151">
            <v>0</v>
          </cell>
          <cell r="CV151">
            <v>8.394902796662965</v>
          </cell>
          <cell r="CW151">
            <v>41.34664834070562</v>
          </cell>
          <cell r="CX151">
            <v>30.745530253308878</v>
          </cell>
          <cell r="CY151">
            <v>155.77768943249777</v>
          </cell>
          <cell r="CZ151">
            <v>37.325133844578041</v>
          </cell>
          <cell r="DA151">
            <v>0</v>
          </cell>
          <cell r="DB151">
            <v>0</v>
          </cell>
          <cell r="DC151">
            <v>0</v>
          </cell>
          <cell r="DD151">
            <v>18.991620155664005</v>
          </cell>
          <cell r="DE151">
            <v>56.316754000242042</v>
          </cell>
          <cell r="DF151">
            <v>84.04</v>
          </cell>
          <cell r="DH151">
            <v>77.92608048571617</v>
          </cell>
          <cell r="DI151">
            <v>0</v>
          </cell>
          <cell r="DJ151">
            <v>0</v>
          </cell>
          <cell r="DK151">
            <v>8.6420023258659224</v>
          </cell>
          <cell r="DL151">
            <v>40.935437409162276</v>
          </cell>
          <cell r="DM151">
            <v>32.559844677145129</v>
          </cell>
          <cell r="DN151">
            <v>160.0633648978895</v>
          </cell>
          <cell r="DO151">
            <v>38.257114442826762</v>
          </cell>
          <cell r="DP151">
            <v>0</v>
          </cell>
          <cell r="DQ151">
            <v>0</v>
          </cell>
          <cell r="DR151">
            <v>0</v>
          </cell>
          <cell r="DS151">
            <v>19.465826667235813</v>
          </cell>
          <cell r="DT151">
            <v>57.722941110062578</v>
          </cell>
          <cell r="DU151">
            <v>86.24</v>
          </cell>
        </row>
        <row r="152">
          <cell r="B152">
            <v>212</v>
          </cell>
          <cell r="C152" t="str">
            <v>RN$V1MB</v>
          </cell>
          <cell r="D152" t="str">
            <v xml:space="preserve">PENUFBP069-0780-SALE               </v>
          </cell>
          <cell r="E152" t="str">
            <v>Service 092</v>
          </cell>
          <cell r="F152" t="str">
            <v>Schedule 8</v>
          </cell>
          <cell r="G152" t="str">
            <v>Price Cap</v>
          </cell>
          <cell r="H152" t="str">
            <v>Business Hours</v>
          </cell>
          <cell r="I152" t="str">
            <v>Post Connection Services - Connection Management Services</v>
          </cell>
          <cell r="J152" t="str">
            <v>Connection Management Services</v>
          </cell>
          <cell r="K152" t="str">
            <v>Re-Energisation</v>
          </cell>
          <cell r="L152" t="str">
            <v>Re-energisation (non payment) - visual examination required</v>
          </cell>
          <cell r="M152" t="str">
            <v>Retailer requests a visual examination upon re-energisation of the customer’s premises where the customer has not paid their electricity account. NMI de-energised &gt; 30 days. - No CT (business hours)</v>
          </cell>
          <cell r="N152" t="str">
            <v>TSP</v>
          </cell>
          <cell r="S152">
            <v>5</v>
          </cell>
          <cell r="T152">
            <v>11</v>
          </cell>
          <cell r="U152">
            <v>52</v>
          </cell>
          <cell r="V152">
            <v>52</v>
          </cell>
          <cell r="W152">
            <v>52</v>
          </cell>
          <cell r="X152">
            <v>52</v>
          </cell>
          <cell r="Y152">
            <v>52</v>
          </cell>
          <cell r="Z152">
            <v>52</v>
          </cell>
          <cell r="AA152">
            <v>52</v>
          </cell>
          <cell r="AC152">
            <v>35.35</v>
          </cell>
          <cell r="AD152">
            <v>36.229999999999997</v>
          </cell>
          <cell r="AE152">
            <v>37.270000000000003</v>
          </cell>
          <cell r="AF152">
            <v>38.549999999999997</v>
          </cell>
          <cell r="AG152">
            <v>39.86</v>
          </cell>
          <cell r="AH152">
            <v>41.23</v>
          </cell>
          <cell r="AI152">
            <v>41.23</v>
          </cell>
          <cell r="AJ152">
            <v>107.76</v>
          </cell>
          <cell r="AK152">
            <v>110.55</v>
          </cell>
          <cell r="AL152">
            <v>114.11</v>
          </cell>
          <cell r="AM152">
            <v>117.43</v>
          </cell>
          <cell r="AN152">
            <v>120.43</v>
          </cell>
          <cell r="AP152">
            <v>1.6136308513218531</v>
          </cell>
          <cell r="AR152" t="str">
            <v>Previously 40 min vs 47 min</v>
          </cell>
          <cell r="AS152" t="str">
            <v>FW_11</v>
          </cell>
          <cell r="AT152">
            <v>1</v>
          </cell>
          <cell r="AU152">
            <v>26</v>
          </cell>
          <cell r="AV152">
            <v>21.073749543629098</v>
          </cell>
          <cell r="AW152">
            <v>47.073749543629098</v>
          </cell>
          <cell r="AX152">
            <v>0.80992070259208726</v>
          </cell>
          <cell r="AZ152">
            <v>57.571180865980956</v>
          </cell>
          <cell r="BA152">
            <v>0</v>
          </cell>
          <cell r="BB152">
            <v>0</v>
          </cell>
          <cell r="BC152">
            <v>6.4537293750764659</v>
          </cell>
          <cell r="BD152">
            <v>32.088240217613247</v>
          </cell>
          <cell r="BE152">
            <v>19.211208673952882</v>
          </cell>
          <cell r="BF152">
            <v>115.32435913262356</v>
          </cell>
          <cell r="BG152">
            <v>70.239999999999995</v>
          </cell>
          <cell r="BH152">
            <v>0</v>
          </cell>
          <cell r="BI152">
            <v>0</v>
          </cell>
          <cell r="BJ152">
            <v>0</v>
          </cell>
          <cell r="BK152">
            <v>35.73922615491481</v>
          </cell>
          <cell r="BL152">
            <v>105.97922615491481</v>
          </cell>
          <cell r="BM152">
            <v>107.76</v>
          </cell>
          <cell r="BO152">
            <v>59.586402481013742</v>
          </cell>
          <cell r="BP152">
            <v>0</v>
          </cell>
          <cell r="BQ152">
            <v>0</v>
          </cell>
          <cell r="BR152">
            <v>6.6617597973773366</v>
          </cell>
          <cell r="BS152">
            <v>30.930871946231846</v>
          </cell>
          <cell r="BT152">
            <v>22.039133619902746</v>
          </cell>
          <cell r="BU152">
            <v>119.21816784452567</v>
          </cell>
          <cell r="BV152">
            <v>71.917524359999987</v>
          </cell>
          <cell r="BW152">
            <v>0</v>
          </cell>
          <cell r="BX152">
            <v>0</v>
          </cell>
          <cell r="BY152">
            <v>0</v>
          </cell>
          <cell r="BZ152">
            <v>36.592777158366104</v>
          </cell>
          <cell r="CA152">
            <v>108.51030151836609</v>
          </cell>
          <cell r="CB152">
            <v>110.55</v>
          </cell>
          <cell r="CD152">
            <v>61.672164913459135</v>
          </cell>
          <cell r="CE152">
            <v>0</v>
          </cell>
          <cell r="CF152">
            <v>0</v>
          </cell>
          <cell r="CG152">
            <v>6.8826136043420396</v>
          </cell>
          <cell r="CH152">
            <v>32.819994234712858</v>
          </cell>
          <cell r="CI152">
            <v>25.056034365017585</v>
          </cell>
          <cell r="CJ152">
            <v>126.4308071175316</v>
          </cell>
          <cell r="CK152">
            <v>73.713251005125912</v>
          </cell>
          <cell r="CL152">
            <v>0</v>
          </cell>
          <cell r="CM152">
            <v>0</v>
          </cell>
          <cell r="CN152">
            <v>0</v>
          </cell>
          <cell r="CO152">
            <v>37.506471359427636</v>
          </cell>
          <cell r="CP152">
            <v>111.21972236455355</v>
          </cell>
          <cell r="CQ152">
            <v>114.11</v>
          </cell>
          <cell r="CS152">
            <v>63.830937374089849</v>
          </cell>
          <cell r="CT152">
            <v>0</v>
          </cell>
          <cell r="CU152">
            <v>0</v>
          </cell>
          <cell r="CV152">
            <v>7.1171495172110184</v>
          </cell>
          <cell r="CW152">
            <v>35.053446764544006</v>
          </cell>
          <cell r="CX152">
            <v>26.06588082064712</v>
          </cell>
          <cell r="CY152">
            <v>132.06741447649199</v>
          </cell>
          <cell r="CZ152">
            <v>75.553815597785643</v>
          </cell>
          <cell r="DA152">
            <v>0</v>
          </cell>
          <cell r="DB152">
            <v>0</v>
          </cell>
          <cell r="DC152">
            <v>0</v>
          </cell>
          <cell r="DD152">
            <v>38.442979819419016</v>
          </cell>
          <cell r="DE152">
            <v>113.99679541720465</v>
          </cell>
          <cell r="DF152">
            <v>117.43</v>
          </cell>
          <cell r="DH152">
            <v>66.065275505932476</v>
          </cell>
          <cell r="DI152">
            <v>0</v>
          </cell>
          <cell r="DJ152">
            <v>0</v>
          </cell>
          <cell r="DK152">
            <v>7.3266390536079111</v>
          </cell>
          <cell r="DL152">
            <v>34.704824540583409</v>
          </cell>
          <cell r="DM152">
            <v>27.604045983298921</v>
          </cell>
          <cell r="DN152">
            <v>135.70078508342272</v>
          </cell>
          <cell r="DO152">
            <v>77.440337707900639</v>
          </cell>
          <cell r="DP152">
            <v>0</v>
          </cell>
          <cell r="DQ152">
            <v>0</v>
          </cell>
          <cell r="DR152">
            <v>0</v>
          </cell>
          <cell r="DS152">
            <v>39.402872193275037</v>
          </cell>
          <cell r="DT152">
            <v>116.84320990117567</v>
          </cell>
          <cell r="DU152">
            <v>120.43</v>
          </cell>
        </row>
        <row r="153">
          <cell r="B153">
            <v>214</v>
          </cell>
          <cell r="C153" t="str">
            <v>RN$V2MB</v>
          </cell>
          <cell r="D153" t="str">
            <v xml:space="preserve">PENUFBP069-0780-SALE               </v>
          </cell>
          <cell r="E153" t="str">
            <v>Service 089</v>
          </cell>
          <cell r="F153" t="str">
            <v>Schedule 8</v>
          </cell>
          <cell r="G153" t="str">
            <v>Price Cap</v>
          </cell>
          <cell r="H153" t="str">
            <v>Business Hours</v>
          </cell>
          <cell r="I153" t="str">
            <v>Post Connection Services - Connection Management Services</v>
          </cell>
          <cell r="J153" t="str">
            <v>Connection Management Services</v>
          </cell>
          <cell r="K153" t="str">
            <v>Re-Energisation</v>
          </cell>
          <cell r="L153" t="str">
            <v>Re-energisation (non payment) - visual examination required</v>
          </cell>
          <cell r="M153" t="str">
            <v>Retailer requests a visual examination upon re-energisation of the customer’s premises where the customer has not paid their electricity account. NMI de-energised &gt; 30 days. - CT Metering (business hours)</v>
          </cell>
          <cell r="N153" t="str">
            <v>TSP</v>
          </cell>
          <cell r="Q153" t="str">
            <v>YES</v>
          </cell>
          <cell r="R153" t="str">
            <v>YES</v>
          </cell>
          <cell r="S153">
            <v>2</v>
          </cell>
          <cell r="T153">
            <v>2</v>
          </cell>
          <cell r="U153">
            <v>1</v>
          </cell>
          <cell r="V153">
            <v>1</v>
          </cell>
          <cell r="W153">
            <v>1</v>
          </cell>
          <cell r="X153">
            <v>1</v>
          </cell>
          <cell r="Y153">
            <v>1</v>
          </cell>
          <cell r="Z153">
            <v>1</v>
          </cell>
          <cell r="AA153">
            <v>1</v>
          </cell>
          <cell r="AE153">
            <v>37.270000000000003</v>
          </cell>
          <cell r="AF153">
            <v>38.549999999999997</v>
          </cell>
          <cell r="AG153">
            <v>39.86</v>
          </cell>
          <cell r="AH153">
            <v>41.23</v>
          </cell>
          <cell r="AI153" t="str">
            <v>41.23 + POA AC</v>
          </cell>
          <cell r="AJ153">
            <v>276.33999999999997</v>
          </cell>
          <cell r="AK153">
            <v>285.25</v>
          </cell>
          <cell r="AL153">
            <v>300.98</v>
          </cell>
          <cell r="AM153">
            <v>313.52999999999997</v>
          </cell>
          <cell r="AN153">
            <v>322.04000000000002</v>
          </cell>
          <cell r="AP153">
            <v>5.7024011642008245</v>
          </cell>
          <cell r="AR153" t="str">
            <v>Service assumptions previously had only 1 crew - need to confirm whether or not we charged additional crew as this will determine how we apply schedule 8
previously 50 min vs 79 min</v>
          </cell>
          <cell r="AS153" t="str">
            <v>FW_11</v>
          </cell>
          <cell r="AT153">
            <v>2</v>
          </cell>
          <cell r="AU153">
            <v>26</v>
          </cell>
          <cell r="AV153">
            <v>53.379807692307701</v>
          </cell>
          <cell r="AW153">
            <v>79.379807692307708</v>
          </cell>
          <cell r="AX153">
            <v>0.3979328165374677</v>
          </cell>
          <cell r="AZ153">
            <v>194.16295961404376</v>
          </cell>
          <cell r="BA153">
            <v>0</v>
          </cell>
          <cell r="BB153">
            <v>0</v>
          </cell>
          <cell r="BC153">
            <v>21.765667772734307</v>
          </cell>
          <cell r="BD153">
            <v>108.21990439907256</v>
          </cell>
          <cell r="BE153">
            <v>64.791186801968394</v>
          </cell>
          <cell r="BF153">
            <v>388.93971858781902</v>
          </cell>
          <cell r="BG153">
            <v>70.239999999999995</v>
          </cell>
          <cell r="BH153">
            <v>0</v>
          </cell>
          <cell r="BI153">
            <v>0</v>
          </cell>
          <cell r="BJ153">
            <v>0</v>
          </cell>
          <cell r="BK153">
            <v>35.73922615491481</v>
          </cell>
          <cell r="BL153">
            <v>105.97922615491481</v>
          </cell>
          <cell r="BM153">
            <v>276.33999999999997</v>
          </cell>
          <cell r="BO153">
            <v>200.95943985237372</v>
          </cell>
          <cell r="BP153">
            <v>0</v>
          </cell>
          <cell r="BQ153">
            <v>0</v>
          </cell>
          <cell r="BR153">
            <v>22.46726537549538</v>
          </cell>
          <cell r="BS153">
            <v>104.31659643222855</v>
          </cell>
          <cell r="BT153">
            <v>74.328567637532657</v>
          </cell>
          <cell r="BU153">
            <v>402.07186929763031</v>
          </cell>
          <cell r="BV153">
            <v>71.917524359999987</v>
          </cell>
          <cell r="BW153">
            <v>0</v>
          </cell>
          <cell r="BX153">
            <v>0</v>
          </cell>
          <cell r="BY153">
            <v>0</v>
          </cell>
          <cell r="BZ153">
            <v>36.592777158366104</v>
          </cell>
          <cell r="CA153">
            <v>108.51030151836609</v>
          </cell>
          <cell r="CB153">
            <v>285.25</v>
          </cell>
          <cell r="CD153">
            <v>207.99382408496618</v>
          </cell>
          <cell r="CE153">
            <v>0</v>
          </cell>
          <cell r="CF153">
            <v>0</v>
          </cell>
          <cell r="CG153">
            <v>23.212110767882226</v>
          </cell>
          <cell r="CH153">
            <v>110.68779759723837</v>
          </cell>
          <cell r="CI153">
            <v>84.503282985076368</v>
          </cell>
          <cell r="CJ153">
            <v>426.3970154351631</v>
          </cell>
          <cell r="CK153">
            <v>73.713251005125912</v>
          </cell>
          <cell r="CL153">
            <v>0</v>
          </cell>
          <cell r="CM153">
            <v>0</v>
          </cell>
          <cell r="CN153">
            <v>0</v>
          </cell>
          <cell r="CO153">
            <v>37.506471359427636</v>
          </cell>
          <cell r="CP153">
            <v>111.21972236455355</v>
          </cell>
          <cell r="CQ153">
            <v>300.98</v>
          </cell>
          <cell r="CS153">
            <v>215.2744399032363</v>
          </cell>
          <cell r="CT153">
            <v>0</v>
          </cell>
          <cell r="CU153">
            <v>0</v>
          </cell>
          <cell r="CV153">
            <v>24.003100049210847</v>
          </cell>
          <cell r="CW153">
            <v>118.22027733495617</v>
          </cell>
          <cell r="CX153">
            <v>87.909062988742122</v>
          </cell>
          <cell r="CY153">
            <v>445.40688027614544</v>
          </cell>
          <cell r="CZ153">
            <v>75.553815597785643</v>
          </cell>
          <cell r="DA153">
            <v>0</v>
          </cell>
          <cell r="DB153">
            <v>0</v>
          </cell>
          <cell r="DC153">
            <v>0</v>
          </cell>
          <cell r="DD153">
            <v>38.442979819419016</v>
          </cell>
          <cell r="DE153">
            <v>113.99679541720465</v>
          </cell>
          <cell r="DF153">
            <v>313.52999999999997</v>
          </cell>
          <cell r="DH153">
            <v>222.80990639760915</v>
          </cell>
          <cell r="DI153">
            <v>0</v>
          </cell>
          <cell r="DJ153">
            <v>0</v>
          </cell>
          <cell r="DK153">
            <v>24.709618619494854</v>
          </cell>
          <cell r="DL153">
            <v>117.04452374134843</v>
          </cell>
          <cell r="DM153">
            <v>93.096635935194698</v>
          </cell>
          <cell r="DN153">
            <v>457.66068469364711</v>
          </cell>
          <cell r="DO153">
            <v>77.440337707900639</v>
          </cell>
          <cell r="DP153">
            <v>0</v>
          </cell>
          <cell r="DQ153">
            <v>0</v>
          </cell>
          <cell r="DR153">
            <v>0</v>
          </cell>
          <cell r="DS153">
            <v>39.402872193275037</v>
          </cell>
          <cell r="DT153">
            <v>116.84320990117567</v>
          </cell>
          <cell r="DU153">
            <v>322.04000000000002</v>
          </cell>
        </row>
        <row r="154">
          <cell r="B154">
            <v>216</v>
          </cell>
          <cell r="C154" t="str">
            <v>RN$V1MA</v>
          </cell>
          <cell r="D154" t="str">
            <v xml:space="preserve">PENUFBP069-0780-SALE               </v>
          </cell>
          <cell r="E154" t="str">
            <v>Service 093</v>
          </cell>
          <cell r="F154" t="str">
            <v>Schedule 8</v>
          </cell>
          <cell r="G154" t="str">
            <v>Price Cap</v>
          </cell>
          <cell r="H154" t="str">
            <v>After Hours</v>
          </cell>
          <cell r="I154" t="str">
            <v>Post Connection Services - Connection Management Services</v>
          </cell>
          <cell r="J154" t="str">
            <v>Connection Management Services</v>
          </cell>
          <cell r="K154" t="str">
            <v>Re-Energisation</v>
          </cell>
          <cell r="L154" t="str">
            <v>Re-energisation (non payment) - visual examination required</v>
          </cell>
          <cell r="M154" t="str">
            <v>Retailer requests a visual examination upon re-energisation of the customer’s premises where the customer has not paid their electricity account. NMI de-energised &gt; 30 days. - No CT (after hours)</v>
          </cell>
          <cell r="N154" t="str">
            <v>TSP</v>
          </cell>
          <cell r="O154" t="str">
            <v>YES</v>
          </cell>
          <cell r="S154">
            <v>1</v>
          </cell>
          <cell r="T154">
            <v>4</v>
          </cell>
          <cell r="U154">
            <v>0</v>
          </cell>
          <cell r="V154">
            <v>0</v>
          </cell>
          <cell r="W154">
            <v>0</v>
          </cell>
          <cell r="X154">
            <v>0</v>
          </cell>
          <cell r="Y154">
            <v>0</v>
          </cell>
          <cell r="Z154">
            <v>0</v>
          </cell>
          <cell r="AA154">
            <v>0</v>
          </cell>
          <cell r="AC154">
            <v>84.87</v>
          </cell>
          <cell r="AD154">
            <v>86.95</v>
          </cell>
          <cell r="AE154">
            <v>89.54</v>
          </cell>
          <cell r="AF154">
            <v>92.64</v>
          </cell>
          <cell r="AG154">
            <v>95.86</v>
          </cell>
          <cell r="AH154">
            <v>99.18</v>
          </cell>
          <cell r="AI154">
            <v>99.18</v>
          </cell>
          <cell r="AJ154">
            <v>153.56</v>
          </cell>
          <cell r="AK154">
            <v>157.56</v>
          </cell>
          <cell r="AL154">
            <v>162.74</v>
          </cell>
          <cell r="AM154">
            <v>167.53</v>
          </cell>
          <cell r="AN154">
            <v>171.81</v>
          </cell>
          <cell r="AP154">
            <v>0.54829602742488392</v>
          </cell>
          <cell r="AR154" t="str">
            <v>Previously 40 min vs 47 min</v>
          </cell>
          <cell r="AS154" t="str">
            <v>FW_12</v>
          </cell>
          <cell r="AT154">
            <v>1</v>
          </cell>
          <cell r="AU154">
            <v>26</v>
          </cell>
          <cell r="AV154">
            <v>21.008876990277599</v>
          </cell>
          <cell r="AW154">
            <v>47.008876990277599</v>
          </cell>
          <cell r="AX154">
            <v>0.79408418657565416</v>
          </cell>
          <cell r="AZ154">
            <v>82.043374006705662</v>
          </cell>
          <cell r="BA154">
            <v>0</v>
          </cell>
          <cell r="BB154">
            <v>0</v>
          </cell>
          <cell r="BC154">
            <v>9.1970622261517043</v>
          </cell>
          <cell r="BD154">
            <v>45.728217726141651</v>
          </cell>
          <cell r="BE154">
            <v>27.377454390367369</v>
          </cell>
          <cell r="BF154">
            <v>164.3461083493664</v>
          </cell>
          <cell r="BG154">
            <v>99.92</v>
          </cell>
          <cell r="BH154">
            <v>0</v>
          </cell>
          <cell r="BI154">
            <v>0</v>
          </cell>
          <cell r="BJ154">
            <v>0</v>
          </cell>
          <cell r="BK154">
            <v>50.840880942469937</v>
          </cell>
          <cell r="BL154">
            <v>150.76088094246995</v>
          </cell>
          <cell r="BM154">
            <v>153.56</v>
          </cell>
          <cell r="BO154">
            <v>84.915220270436365</v>
          </cell>
          <cell r="BP154">
            <v>0</v>
          </cell>
          <cell r="BQ154">
            <v>0</v>
          </cell>
          <cell r="BR154">
            <v>9.4935216262347861</v>
          </cell>
          <cell r="BS154">
            <v>44.078878655374957</v>
          </cell>
          <cell r="BT154">
            <v>31.407465595861936</v>
          </cell>
          <cell r="BU154">
            <v>169.89508614790805</v>
          </cell>
          <cell r="BV154">
            <v>102.30636437999999</v>
          </cell>
          <cell r="BW154">
            <v>0</v>
          </cell>
          <cell r="BX154">
            <v>0</v>
          </cell>
          <cell r="BY154">
            <v>0</v>
          </cell>
          <cell r="BZ154">
            <v>52.05510099179871</v>
          </cell>
          <cell r="CA154">
            <v>154.36146537179872</v>
          </cell>
          <cell r="CB154">
            <v>157.56</v>
          </cell>
          <cell r="CD154">
            <v>87.8875926407827</v>
          </cell>
          <cell r="CE154">
            <v>0</v>
          </cell>
          <cell r="CF154">
            <v>0</v>
          </cell>
          <cell r="CG154">
            <v>9.8082553387113496</v>
          </cell>
          <cell r="CH154">
            <v>46.771023650959648</v>
          </cell>
          <cell r="CI154">
            <v>35.706781893520578</v>
          </cell>
          <cell r="CJ154">
            <v>180.17365352397425</v>
          </cell>
          <cell r="CK154">
            <v>104.86087756879529</v>
          </cell>
          <cell r="CL154">
            <v>0</v>
          </cell>
          <cell r="CM154">
            <v>0</v>
          </cell>
          <cell r="CN154">
            <v>0</v>
          </cell>
          <cell r="CO154">
            <v>53.354877822238173</v>
          </cell>
          <cell r="CP154">
            <v>158.21575539103347</v>
          </cell>
          <cell r="CQ154">
            <v>162.74</v>
          </cell>
          <cell r="CS154">
            <v>90.964009933580641</v>
          </cell>
          <cell r="CT154">
            <v>0</v>
          </cell>
          <cell r="CU154">
            <v>0</v>
          </cell>
          <cell r="CV154">
            <v>10.142487107594242</v>
          </cell>
          <cell r="CW154">
            <v>49.953865803489407</v>
          </cell>
          <cell r="CX154">
            <v>37.14589099641406</v>
          </cell>
          <cell r="CY154">
            <v>188.20625384107836</v>
          </cell>
          <cell r="CZ154">
            <v>107.47917503602991</v>
          </cell>
          <cell r="DA154">
            <v>0</v>
          </cell>
          <cell r="DB154">
            <v>0</v>
          </cell>
          <cell r="DC154">
            <v>0</v>
          </cell>
          <cell r="DD154">
            <v>54.687109105301076</v>
          </cell>
          <cell r="DE154">
            <v>162.166284141331</v>
          </cell>
          <cell r="DF154">
            <v>167.53</v>
          </cell>
          <cell r="DH154">
            <v>94.148114137295678</v>
          </cell>
          <cell r="DI154">
            <v>0</v>
          </cell>
          <cell r="DJ154">
            <v>0</v>
          </cell>
          <cell r="DK154">
            <v>10.441025857826091</v>
          </cell>
          <cell r="DL154">
            <v>49.457052240223597</v>
          </cell>
          <cell r="DM154">
            <v>39.33789501344642</v>
          </cell>
          <cell r="DN154">
            <v>193.38408724879179</v>
          </cell>
          <cell r="DO154">
            <v>110.16284942729828</v>
          </cell>
          <cell r="DP154">
            <v>0</v>
          </cell>
          <cell r="DQ154">
            <v>0</v>
          </cell>
          <cell r="DR154">
            <v>0</v>
          </cell>
          <cell r="DS154">
            <v>56.052605204328614</v>
          </cell>
          <cell r="DT154">
            <v>166.2154546316269</v>
          </cell>
          <cell r="DU154">
            <v>171.81</v>
          </cell>
        </row>
        <row r="155">
          <cell r="B155">
            <v>218</v>
          </cell>
          <cell r="C155" t="str">
            <v>RN$V2MA</v>
          </cell>
          <cell r="E155" t="str">
            <v>Service 090</v>
          </cell>
          <cell r="F155" t="str">
            <v>Schedule 8</v>
          </cell>
          <cell r="G155" t="str">
            <v>Price Cap</v>
          </cell>
          <cell r="H155" t="str">
            <v>After Hours</v>
          </cell>
          <cell r="I155" t="str">
            <v>Post Connection Services - Connection Management Services</v>
          </cell>
          <cell r="J155" t="str">
            <v>Connection Management Services</v>
          </cell>
          <cell r="K155" t="str">
            <v>Re-Energisation</v>
          </cell>
          <cell r="L155" t="str">
            <v>Re-energisation (non payment) - visual examination required</v>
          </cell>
          <cell r="M155" t="str">
            <v>Retailer requests a visual examination upon re-energisation of the customer’s premises where the customer has not paid their electricity account. NMI de-energised &gt; 30 days. - CT Metering (after hours)</v>
          </cell>
          <cell r="N155" t="str">
            <v>TSP</v>
          </cell>
          <cell r="O155" t="str">
            <v>YES</v>
          </cell>
          <cell r="Q155" t="str">
            <v>YES</v>
          </cell>
          <cell r="R155" t="str">
            <v>YES</v>
          </cell>
          <cell r="S155">
            <v>0</v>
          </cell>
          <cell r="T155">
            <v>0</v>
          </cell>
          <cell r="U155">
            <v>0</v>
          </cell>
          <cell r="V155">
            <v>0</v>
          </cell>
          <cell r="W155">
            <v>0</v>
          </cell>
          <cell r="X155">
            <v>0</v>
          </cell>
          <cell r="Y155">
            <v>0</v>
          </cell>
          <cell r="Z155">
            <v>0</v>
          </cell>
          <cell r="AA155">
            <v>0</v>
          </cell>
          <cell r="AG155">
            <v>95.86</v>
          </cell>
          <cell r="AH155">
            <v>99.18</v>
          </cell>
          <cell r="AI155" t="str">
            <v>99.18 + POA AC</v>
          </cell>
          <cell r="AJ155">
            <v>381.9</v>
          </cell>
          <cell r="AK155">
            <v>394.2</v>
          </cell>
          <cell r="AL155">
            <v>415.86</v>
          </cell>
          <cell r="AM155">
            <v>433.15</v>
          </cell>
          <cell r="AN155">
            <v>444.91</v>
          </cell>
          <cell r="AP155">
            <v>2.8505747126436778</v>
          </cell>
          <cell r="AR155" t="str">
            <v>Service assumptions previously had only 1 crew - need to confirm whether or not we charged additional crew as this will determine how we apply schedule 8
previously 50 min vs 79 min</v>
          </cell>
          <cell r="AS155" t="str">
            <v>FW_12</v>
          </cell>
          <cell r="AT155">
            <v>2</v>
          </cell>
          <cell r="AU155">
            <v>26</v>
          </cell>
          <cell r="AV155">
            <v>50.657142857142901</v>
          </cell>
          <cell r="AW155">
            <v>76.657142857142901</v>
          </cell>
          <cell r="AX155">
            <v>0.4</v>
          </cell>
          <cell r="AZ155">
            <v>267.57544720818487</v>
          </cell>
          <cell r="BA155">
            <v>0</v>
          </cell>
          <cell r="BB155">
            <v>0</v>
          </cell>
          <cell r="BC155">
            <v>29.995207632037527</v>
          </cell>
          <cell r="BD155">
            <v>149.13755627731172</v>
          </cell>
          <cell r="BE155">
            <v>89.288558529120152</v>
          </cell>
          <cell r="BF155">
            <v>535.99676964665423</v>
          </cell>
          <cell r="BG155">
            <v>99.92</v>
          </cell>
          <cell r="BH155">
            <v>0</v>
          </cell>
          <cell r="BI155">
            <v>0</v>
          </cell>
          <cell r="BJ155">
            <v>0</v>
          </cell>
          <cell r="BK155">
            <v>50.840880942469937</v>
          </cell>
          <cell r="BL155">
            <v>150.76088094246995</v>
          </cell>
          <cell r="BM155">
            <v>381.9</v>
          </cell>
          <cell r="BO155">
            <v>276.94165816226013</v>
          </cell>
          <cell r="BP155">
            <v>0</v>
          </cell>
          <cell r="BQ155">
            <v>0</v>
          </cell>
          <cell r="BR155">
            <v>30.962077382540681</v>
          </cell>
          <cell r="BS155">
            <v>143.75841817138422</v>
          </cell>
          <cell r="BT155">
            <v>102.43199715069694</v>
          </cell>
          <cell r="BU155">
            <v>554.09415086688193</v>
          </cell>
          <cell r="BV155">
            <v>102.30636437999999</v>
          </cell>
          <cell r="BW155">
            <v>0</v>
          </cell>
          <cell r="BX155">
            <v>0</v>
          </cell>
          <cell r="BY155">
            <v>0</v>
          </cell>
          <cell r="BZ155">
            <v>52.05510099179871</v>
          </cell>
          <cell r="CA155">
            <v>154.36146537179872</v>
          </cell>
          <cell r="CB155">
            <v>394.2</v>
          </cell>
          <cell r="CD155">
            <v>286.63572396457181</v>
          </cell>
          <cell r="CE155">
            <v>0</v>
          </cell>
          <cell r="CF155">
            <v>0</v>
          </cell>
          <cell r="CG155">
            <v>31.988546794446215</v>
          </cell>
          <cell r="CH155">
            <v>152.53855318977065</v>
          </cell>
          <cell r="CI155">
            <v>116.45374473193885</v>
          </cell>
          <cell r="CJ155">
            <v>587.6165686807276</v>
          </cell>
          <cell r="CK155">
            <v>104.86087756879529</v>
          </cell>
          <cell r="CL155">
            <v>0</v>
          </cell>
          <cell r="CM155">
            <v>0</v>
          </cell>
          <cell r="CN155">
            <v>0</v>
          </cell>
          <cell r="CO155">
            <v>53.354877822238173</v>
          </cell>
          <cell r="CP155">
            <v>158.21575539103347</v>
          </cell>
          <cell r="CQ155">
            <v>415.86</v>
          </cell>
          <cell r="CS155">
            <v>296.6691208462276</v>
          </cell>
          <cell r="CT155">
            <v>0</v>
          </cell>
          <cell r="CU155">
            <v>0</v>
          </cell>
          <cell r="CV155">
            <v>33.078606974354379</v>
          </cell>
          <cell r="CW155">
            <v>162.91904305463899</v>
          </cell>
          <cell r="CX155">
            <v>121.1472409033252</v>
          </cell>
          <cell r="CY155">
            <v>613.81401177854616</v>
          </cell>
          <cell r="CZ155">
            <v>107.47917503602991</v>
          </cell>
          <cell r="DA155">
            <v>0</v>
          </cell>
          <cell r="DB155">
            <v>0</v>
          </cell>
          <cell r="DC155">
            <v>0</v>
          </cell>
          <cell r="DD155">
            <v>54.687109105301076</v>
          </cell>
          <cell r="DE155">
            <v>162.166284141331</v>
          </cell>
          <cell r="DF155">
            <v>433.15</v>
          </cell>
          <cell r="DH155">
            <v>307.05372675232888</v>
          </cell>
          <cell r="DI155">
            <v>0</v>
          </cell>
          <cell r="DJ155">
            <v>0</v>
          </cell>
          <cell r="DK155">
            <v>34.052258296833273</v>
          </cell>
          <cell r="DL155">
            <v>161.29874022117588</v>
          </cell>
          <cell r="DM155">
            <v>128.29622108899665</v>
          </cell>
          <cell r="DN155">
            <v>630.70094635933469</v>
          </cell>
          <cell r="DO155">
            <v>110.16284942729828</v>
          </cell>
          <cell r="DP155">
            <v>0</v>
          </cell>
          <cell r="DQ155">
            <v>0</v>
          </cell>
          <cell r="DR155">
            <v>0</v>
          </cell>
          <cell r="DS155">
            <v>56.052605204328614</v>
          </cell>
          <cell r="DT155">
            <v>166.2154546316269</v>
          </cell>
          <cell r="DU155">
            <v>444.91</v>
          </cell>
        </row>
        <row r="156">
          <cell r="B156">
            <v>220</v>
          </cell>
          <cell r="C156" t="str">
            <v>RN$V1MT</v>
          </cell>
          <cell r="D156" t="str">
            <v xml:space="preserve">PENUFBP069-0780-SALE               </v>
          </cell>
          <cell r="E156" t="str">
            <v>Service 091</v>
          </cell>
          <cell r="F156" t="str">
            <v>Schedule 8</v>
          </cell>
          <cell r="G156" t="str">
            <v>Price Cap</v>
          </cell>
          <cell r="H156" t="str">
            <v>Anytime</v>
          </cell>
          <cell r="I156" t="str">
            <v>Post Connection Services - Connection Management Services</v>
          </cell>
          <cell r="J156" t="str">
            <v>Connection Management Services</v>
          </cell>
          <cell r="K156" t="str">
            <v>Re-Energisation</v>
          </cell>
          <cell r="L156" t="str">
            <v>Re-energisation (non payment) - visual examination required</v>
          </cell>
          <cell r="M156" t="str">
            <v>Retailer requests a visual examination upon re-energisation of the customer’s premises where the customer has not paid their electricity account. NMI de-energised &gt; 30 days. - No CT (anytime)</v>
          </cell>
          <cell r="N156" t="str">
            <v>TSP</v>
          </cell>
          <cell r="O156" t="str">
            <v>YES</v>
          </cell>
          <cell r="S156">
            <v>0</v>
          </cell>
          <cell r="T156">
            <v>2</v>
          </cell>
          <cell r="U156">
            <v>11</v>
          </cell>
          <cell r="V156">
            <v>11</v>
          </cell>
          <cell r="W156">
            <v>11</v>
          </cell>
          <cell r="X156">
            <v>11</v>
          </cell>
          <cell r="Y156">
            <v>11</v>
          </cell>
          <cell r="Z156">
            <v>11</v>
          </cell>
          <cell r="AA156">
            <v>11</v>
          </cell>
          <cell r="AC156">
            <v>84.87</v>
          </cell>
          <cell r="AD156">
            <v>86.95</v>
          </cell>
          <cell r="AE156">
            <v>89.54</v>
          </cell>
          <cell r="AF156">
            <v>92.64</v>
          </cell>
          <cell r="AG156">
            <v>95.86</v>
          </cell>
          <cell r="AH156">
            <v>99.18</v>
          </cell>
          <cell r="AI156">
            <v>99.18</v>
          </cell>
          <cell r="AJ156">
            <v>153.19999999999999</v>
          </cell>
          <cell r="AK156">
            <v>157.13999999999999</v>
          </cell>
          <cell r="AL156">
            <v>162.15</v>
          </cell>
          <cell r="AM156">
            <v>166.83</v>
          </cell>
          <cell r="AN156">
            <v>171.08</v>
          </cell>
          <cell r="AP156">
            <v>0.54466626335954804</v>
          </cell>
          <cell r="AR156" t="str">
            <v>Previously 40 min vs 47 min</v>
          </cell>
          <cell r="AS156" t="str">
            <v>FW_12</v>
          </cell>
          <cell r="AT156">
            <v>1</v>
          </cell>
          <cell r="AU156">
            <v>26</v>
          </cell>
          <cell r="AV156">
            <v>21.008876990277599</v>
          </cell>
          <cell r="AW156">
            <v>47.008876990277599</v>
          </cell>
          <cell r="AX156">
            <v>0.82081051478641842</v>
          </cell>
          <cell r="AZ156">
            <v>82.043374006705662</v>
          </cell>
          <cell r="BA156">
            <v>0</v>
          </cell>
          <cell r="BB156">
            <v>0</v>
          </cell>
          <cell r="BC156">
            <v>9.1970622261517043</v>
          </cell>
          <cell r="BD156">
            <v>45.728217726141651</v>
          </cell>
          <cell r="BE156">
            <v>27.377454390367369</v>
          </cell>
          <cell r="BF156">
            <v>164.3461083493664</v>
          </cell>
          <cell r="BG156">
            <v>99.92</v>
          </cell>
          <cell r="BH156">
            <v>0</v>
          </cell>
          <cell r="BI156">
            <v>0</v>
          </cell>
          <cell r="BJ156">
            <v>0</v>
          </cell>
          <cell r="BK156">
            <v>50.840880942469937</v>
          </cell>
          <cell r="BL156">
            <v>150.76088094246995</v>
          </cell>
          <cell r="BM156">
            <v>153.19999999999999</v>
          </cell>
          <cell r="BO156">
            <v>84.915220270436365</v>
          </cell>
          <cell r="BP156">
            <v>0</v>
          </cell>
          <cell r="BQ156">
            <v>0</v>
          </cell>
          <cell r="BR156">
            <v>9.4935216262347861</v>
          </cell>
          <cell r="BS156">
            <v>44.078878655374957</v>
          </cell>
          <cell r="BT156">
            <v>31.407465595861936</v>
          </cell>
          <cell r="BU156">
            <v>169.89508614790805</v>
          </cell>
          <cell r="BV156">
            <v>102.30636437999999</v>
          </cell>
          <cell r="BW156">
            <v>0</v>
          </cell>
          <cell r="BX156">
            <v>0</v>
          </cell>
          <cell r="BY156">
            <v>0</v>
          </cell>
          <cell r="BZ156">
            <v>52.05510099179871</v>
          </cell>
          <cell r="CA156">
            <v>154.36146537179872</v>
          </cell>
          <cell r="CB156">
            <v>157.13999999999999</v>
          </cell>
          <cell r="CD156">
            <v>87.8875926407827</v>
          </cell>
          <cell r="CE156">
            <v>0</v>
          </cell>
          <cell r="CF156">
            <v>0</v>
          </cell>
          <cell r="CG156">
            <v>9.8082553387113496</v>
          </cell>
          <cell r="CH156">
            <v>46.771023650959648</v>
          </cell>
          <cell r="CI156">
            <v>35.706781893520578</v>
          </cell>
          <cell r="CJ156">
            <v>180.17365352397425</v>
          </cell>
          <cell r="CK156">
            <v>104.86087756879529</v>
          </cell>
          <cell r="CL156">
            <v>0</v>
          </cell>
          <cell r="CM156">
            <v>0</v>
          </cell>
          <cell r="CN156">
            <v>0</v>
          </cell>
          <cell r="CO156">
            <v>53.354877822238173</v>
          </cell>
          <cell r="CP156">
            <v>158.21575539103347</v>
          </cell>
          <cell r="CQ156">
            <v>162.15</v>
          </cell>
          <cell r="CS156">
            <v>90.964009933580641</v>
          </cell>
          <cell r="CT156">
            <v>0</v>
          </cell>
          <cell r="CU156">
            <v>0</v>
          </cell>
          <cell r="CV156">
            <v>10.142487107594242</v>
          </cell>
          <cell r="CW156">
            <v>49.953865803489407</v>
          </cell>
          <cell r="CX156">
            <v>37.14589099641406</v>
          </cell>
          <cell r="CY156">
            <v>188.20625384107836</v>
          </cell>
          <cell r="CZ156">
            <v>107.47917503602991</v>
          </cell>
          <cell r="DA156">
            <v>0</v>
          </cell>
          <cell r="DB156">
            <v>0</v>
          </cell>
          <cell r="DC156">
            <v>0</v>
          </cell>
          <cell r="DD156">
            <v>54.687109105301076</v>
          </cell>
          <cell r="DE156">
            <v>162.166284141331</v>
          </cell>
          <cell r="DF156">
            <v>166.83</v>
          </cell>
          <cell r="DH156">
            <v>94.148114137295678</v>
          </cell>
          <cell r="DI156">
            <v>0</v>
          </cell>
          <cell r="DJ156">
            <v>0</v>
          </cell>
          <cell r="DK156">
            <v>10.441025857826091</v>
          </cell>
          <cell r="DL156">
            <v>49.457052240223597</v>
          </cell>
          <cell r="DM156">
            <v>39.33789501344642</v>
          </cell>
          <cell r="DN156">
            <v>193.38408724879179</v>
          </cell>
          <cell r="DO156">
            <v>110.16284942729828</v>
          </cell>
          <cell r="DP156">
            <v>0</v>
          </cell>
          <cell r="DQ156">
            <v>0</v>
          </cell>
          <cell r="DR156">
            <v>0</v>
          </cell>
          <cell r="DS156">
            <v>56.052605204328614</v>
          </cell>
          <cell r="DT156">
            <v>166.2154546316269</v>
          </cell>
          <cell r="DU156">
            <v>171.08</v>
          </cell>
        </row>
        <row r="157">
          <cell r="B157">
            <v>222</v>
          </cell>
          <cell r="C157" t="str">
            <v>RN$V2MT</v>
          </cell>
          <cell r="D157" t="str">
            <v xml:space="preserve">PENUFBP069-0780-SALE               </v>
          </cell>
          <cell r="E157" t="str">
            <v>Service 088</v>
          </cell>
          <cell r="F157" t="str">
            <v>Schedule 8</v>
          </cell>
          <cell r="G157" t="str">
            <v>Price Cap</v>
          </cell>
          <cell r="H157" t="str">
            <v>Anytime</v>
          </cell>
          <cell r="I157" t="str">
            <v>Post Connection Services - Connection Management Services</v>
          </cell>
          <cell r="J157" t="str">
            <v>Connection Management Services</v>
          </cell>
          <cell r="K157" t="str">
            <v>Re-Energisation</v>
          </cell>
          <cell r="L157" t="str">
            <v>Re-energisation (non payment) - visual examination required</v>
          </cell>
          <cell r="M157" t="str">
            <v>Retailer requests a visual examination upon re-energisation of the customer’s premises where the customer has not paid their electricity account. NMI de-energised &gt; 30 days. - CT Metering (anytime)</v>
          </cell>
          <cell r="N157" t="str">
            <v>TSP</v>
          </cell>
          <cell r="O157" t="str">
            <v>YES</v>
          </cell>
          <cell r="Q157" t="str">
            <v>YES</v>
          </cell>
          <cell r="R157" t="str">
            <v>YES</v>
          </cell>
          <cell r="S157">
            <v>0</v>
          </cell>
          <cell r="T157">
            <v>0</v>
          </cell>
          <cell r="U157">
            <v>0</v>
          </cell>
          <cell r="V157">
            <v>0</v>
          </cell>
          <cell r="W157">
            <v>0</v>
          </cell>
          <cell r="X157">
            <v>0</v>
          </cell>
          <cell r="Y157">
            <v>0</v>
          </cell>
          <cell r="Z157">
            <v>0</v>
          </cell>
          <cell r="AA157">
            <v>0</v>
          </cell>
          <cell r="AC157">
            <v>84.87</v>
          </cell>
          <cell r="AD157">
            <v>86.95</v>
          </cell>
          <cell r="AE157">
            <v>89.54</v>
          </cell>
          <cell r="AF157">
            <v>92.64</v>
          </cell>
          <cell r="AG157">
            <v>95.86</v>
          </cell>
          <cell r="AH157">
            <v>99.18</v>
          </cell>
          <cell r="AI157" t="str">
            <v>99.18 + POA AC</v>
          </cell>
          <cell r="AJ157">
            <v>417.46</v>
          </cell>
          <cell r="AK157">
            <v>431.1</v>
          </cell>
          <cell r="AL157">
            <v>455.49</v>
          </cell>
          <cell r="AM157">
            <v>474.85</v>
          </cell>
          <cell r="AN157">
            <v>487.78</v>
          </cell>
          <cell r="AP157">
            <v>3.2091147408751759</v>
          </cell>
          <cell r="AR157" t="str">
            <v>Service assumptions previously had only 1 crew - need to confirm whether or not we charged additional crew as this will determine how we apply schedule 8
previously 50 min vs 79 min</v>
          </cell>
          <cell r="AS157" t="str">
            <v>FW_12</v>
          </cell>
          <cell r="AT157">
            <v>2</v>
          </cell>
          <cell r="AU157">
            <v>26</v>
          </cell>
          <cell r="AV157">
            <v>50.657142857142901</v>
          </cell>
          <cell r="AW157">
            <v>76.657142857142901</v>
          </cell>
          <cell r="AX157">
            <v>0.30769230769230771</v>
          </cell>
          <cell r="AZ157">
            <v>267.57544720818487</v>
          </cell>
          <cell r="BA157">
            <v>0</v>
          </cell>
          <cell r="BB157">
            <v>0</v>
          </cell>
          <cell r="BC157">
            <v>29.995207632037527</v>
          </cell>
          <cell r="BD157">
            <v>149.13755627731172</v>
          </cell>
          <cell r="BE157">
            <v>89.288558529120152</v>
          </cell>
          <cell r="BF157">
            <v>535.99676964665423</v>
          </cell>
          <cell r="BG157">
            <v>99.92</v>
          </cell>
          <cell r="BH157">
            <v>0</v>
          </cell>
          <cell r="BI157">
            <v>0</v>
          </cell>
          <cell r="BJ157">
            <v>0</v>
          </cell>
          <cell r="BK157">
            <v>50.840880942469937</v>
          </cell>
          <cell r="BL157">
            <v>150.76088094246995</v>
          </cell>
          <cell r="BM157">
            <v>417.46</v>
          </cell>
          <cell r="BO157">
            <v>276.94165816226013</v>
          </cell>
          <cell r="BP157">
            <v>0</v>
          </cell>
          <cell r="BQ157">
            <v>0</v>
          </cell>
          <cell r="BR157">
            <v>30.962077382540681</v>
          </cell>
          <cell r="BS157">
            <v>143.75841817138422</v>
          </cell>
          <cell r="BT157">
            <v>102.43199715069694</v>
          </cell>
          <cell r="BU157">
            <v>554.09415086688193</v>
          </cell>
          <cell r="BV157">
            <v>102.30636437999999</v>
          </cell>
          <cell r="BW157">
            <v>0</v>
          </cell>
          <cell r="BX157">
            <v>0</v>
          </cell>
          <cell r="BY157">
            <v>0</v>
          </cell>
          <cell r="BZ157">
            <v>52.05510099179871</v>
          </cell>
          <cell r="CA157">
            <v>154.36146537179872</v>
          </cell>
          <cell r="CB157">
            <v>431.1</v>
          </cell>
          <cell r="CD157">
            <v>286.63572396457181</v>
          </cell>
          <cell r="CE157">
            <v>0</v>
          </cell>
          <cell r="CF157">
            <v>0</v>
          </cell>
          <cell r="CG157">
            <v>31.988546794446215</v>
          </cell>
          <cell r="CH157">
            <v>152.53855318977065</v>
          </cell>
          <cell r="CI157">
            <v>116.45374473193885</v>
          </cell>
          <cell r="CJ157">
            <v>587.6165686807276</v>
          </cell>
          <cell r="CK157">
            <v>104.86087756879529</v>
          </cell>
          <cell r="CL157">
            <v>0</v>
          </cell>
          <cell r="CM157">
            <v>0</v>
          </cell>
          <cell r="CN157">
            <v>0</v>
          </cell>
          <cell r="CO157">
            <v>53.354877822238173</v>
          </cell>
          <cell r="CP157">
            <v>158.21575539103347</v>
          </cell>
          <cell r="CQ157">
            <v>455.49</v>
          </cell>
          <cell r="CS157">
            <v>296.6691208462276</v>
          </cell>
          <cell r="CT157">
            <v>0</v>
          </cell>
          <cell r="CU157">
            <v>0</v>
          </cell>
          <cell r="CV157">
            <v>33.078606974354379</v>
          </cell>
          <cell r="CW157">
            <v>162.91904305463899</v>
          </cell>
          <cell r="CX157">
            <v>121.1472409033252</v>
          </cell>
          <cell r="CY157">
            <v>613.81401177854616</v>
          </cell>
          <cell r="CZ157">
            <v>107.47917503602991</v>
          </cell>
          <cell r="DA157">
            <v>0</v>
          </cell>
          <cell r="DB157">
            <v>0</v>
          </cell>
          <cell r="DC157">
            <v>0</v>
          </cell>
          <cell r="DD157">
            <v>54.687109105301076</v>
          </cell>
          <cell r="DE157">
            <v>162.166284141331</v>
          </cell>
          <cell r="DF157">
            <v>474.85</v>
          </cell>
          <cell r="DH157">
            <v>307.05372675232888</v>
          </cell>
          <cell r="DI157">
            <v>0</v>
          </cell>
          <cell r="DJ157">
            <v>0</v>
          </cell>
          <cell r="DK157">
            <v>34.052258296833273</v>
          </cell>
          <cell r="DL157">
            <v>161.29874022117588</v>
          </cell>
          <cell r="DM157">
            <v>128.29622108899665</v>
          </cell>
          <cell r="DN157">
            <v>630.70094635933469</v>
          </cell>
          <cell r="DO157">
            <v>110.16284942729828</v>
          </cell>
          <cell r="DP157">
            <v>0</v>
          </cell>
          <cell r="DQ157">
            <v>0</v>
          </cell>
          <cell r="DR157">
            <v>0</v>
          </cell>
          <cell r="DS157">
            <v>56.052605204328614</v>
          </cell>
          <cell r="DT157">
            <v>166.2154546316269</v>
          </cell>
          <cell r="DU157">
            <v>487.78</v>
          </cell>
        </row>
        <row r="158">
          <cell r="B158">
            <v>224</v>
          </cell>
          <cell r="C158" t="str">
            <v>RNV1MB</v>
          </cell>
          <cell r="D158" t="str">
            <v xml:space="preserve">PENUFBP069-0780-SALE               </v>
          </cell>
          <cell r="E158" t="str">
            <v>Service 092</v>
          </cell>
          <cell r="F158" t="str">
            <v>Schedule 8</v>
          </cell>
          <cell r="G158" t="str">
            <v>Price Cap</v>
          </cell>
          <cell r="H158" t="str">
            <v>Business Hours</v>
          </cell>
          <cell r="I158" t="str">
            <v>Post Connection Services - Connection Management Services</v>
          </cell>
          <cell r="J158" t="str">
            <v>Connection Management Services</v>
          </cell>
          <cell r="K158" t="str">
            <v>Re-Energisation</v>
          </cell>
          <cell r="L158" t="str">
            <v>Re-energisation - visual examination required</v>
          </cell>
          <cell r="M158" t="str">
            <v>Retailer requests a visual examination upon re-energisation of the customer’s premises. No CT (business hours)</v>
          </cell>
          <cell r="N158" t="str">
            <v>TSP</v>
          </cell>
          <cell r="S158">
            <v>55651</v>
          </cell>
          <cell r="T158">
            <v>50140</v>
          </cell>
          <cell r="U158">
            <v>54147</v>
          </cell>
          <cell r="V158">
            <v>54147</v>
          </cell>
          <cell r="W158">
            <v>54147</v>
          </cell>
          <cell r="X158">
            <v>54147</v>
          </cell>
          <cell r="Y158">
            <v>54147</v>
          </cell>
          <cell r="Z158">
            <v>54147</v>
          </cell>
          <cell r="AA158">
            <v>54147</v>
          </cell>
          <cell r="AC158">
            <v>0</v>
          </cell>
          <cell r="AD158">
            <v>0</v>
          </cell>
          <cell r="AE158">
            <v>0</v>
          </cell>
          <cell r="AF158">
            <v>0</v>
          </cell>
          <cell r="AG158">
            <v>0</v>
          </cell>
          <cell r="AH158">
            <v>0</v>
          </cell>
          <cell r="AI158">
            <v>0</v>
          </cell>
          <cell r="AJ158">
            <v>107.76</v>
          </cell>
          <cell r="AK158">
            <v>110.55</v>
          </cell>
          <cell r="AL158">
            <v>114.11</v>
          </cell>
          <cell r="AM158">
            <v>117.43</v>
          </cell>
          <cell r="AN158">
            <v>120.43</v>
          </cell>
          <cell r="AP158">
            <v>0</v>
          </cell>
          <cell r="AR158" t="str">
            <v>Previously 40 min vs 47 min</v>
          </cell>
          <cell r="AS158" t="str">
            <v>FW_11</v>
          </cell>
          <cell r="AT158">
            <v>1</v>
          </cell>
          <cell r="AU158">
            <v>26</v>
          </cell>
          <cell r="AV158">
            <v>21.073749543629098</v>
          </cell>
          <cell r="AW158">
            <v>47.073749543629098</v>
          </cell>
          <cell r="AX158">
            <v>0.80992070259208726</v>
          </cell>
          <cell r="AZ158">
            <v>57.571180865980956</v>
          </cell>
          <cell r="BA158">
            <v>0</v>
          </cell>
          <cell r="BB158">
            <v>0</v>
          </cell>
          <cell r="BC158">
            <v>6.4537293750764659</v>
          </cell>
          <cell r="BD158">
            <v>32.088240217613247</v>
          </cell>
          <cell r="BE158">
            <v>19.211208673952882</v>
          </cell>
          <cell r="BF158">
            <v>115.32435913262356</v>
          </cell>
          <cell r="BG158">
            <v>70.239999999999995</v>
          </cell>
          <cell r="BH158">
            <v>0</v>
          </cell>
          <cell r="BI158">
            <v>0</v>
          </cell>
          <cell r="BJ158">
            <v>0</v>
          </cell>
          <cell r="BK158">
            <v>35.73922615491481</v>
          </cell>
          <cell r="BL158">
            <v>105.97922615491481</v>
          </cell>
          <cell r="BM158">
            <v>107.76</v>
          </cell>
          <cell r="BO158">
            <v>59.586402481013742</v>
          </cell>
          <cell r="BP158">
            <v>0</v>
          </cell>
          <cell r="BQ158">
            <v>0</v>
          </cell>
          <cell r="BR158">
            <v>6.6617597973773366</v>
          </cell>
          <cell r="BS158">
            <v>30.930871946231846</v>
          </cell>
          <cell r="BT158">
            <v>22.039133619902746</v>
          </cell>
          <cell r="BU158">
            <v>119.21816784452567</v>
          </cell>
          <cell r="BV158">
            <v>71.917524359999987</v>
          </cell>
          <cell r="BW158">
            <v>0</v>
          </cell>
          <cell r="BX158">
            <v>0</v>
          </cell>
          <cell r="BY158">
            <v>0</v>
          </cell>
          <cell r="BZ158">
            <v>36.592777158366104</v>
          </cell>
          <cell r="CA158">
            <v>108.51030151836609</v>
          </cell>
          <cell r="CB158">
            <v>110.55</v>
          </cell>
          <cell r="CD158">
            <v>61.672164913459135</v>
          </cell>
          <cell r="CE158">
            <v>0</v>
          </cell>
          <cell r="CF158">
            <v>0</v>
          </cell>
          <cell r="CG158">
            <v>6.8826136043420396</v>
          </cell>
          <cell r="CH158">
            <v>32.819994234712858</v>
          </cell>
          <cell r="CI158">
            <v>25.056034365017585</v>
          </cell>
          <cell r="CJ158">
            <v>126.4308071175316</v>
          </cell>
          <cell r="CK158">
            <v>73.713251005125912</v>
          </cell>
          <cell r="CL158">
            <v>0</v>
          </cell>
          <cell r="CM158">
            <v>0</v>
          </cell>
          <cell r="CN158">
            <v>0</v>
          </cell>
          <cell r="CO158">
            <v>37.506471359427636</v>
          </cell>
          <cell r="CP158">
            <v>111.21972236455355</v>
          </cell>
          <cell r="CQ158">
            <v>114.11</v>
          </cell>
          <cell r="CS158">
            <v>63.830937374089849</v>
          </cell>
          <cell r="CT158">
            <v>0</v>
          </cell>
          <cell r="CU158">
            <v>0</v>
          </cell>
          <cell r="CV158">
            <v>7.1171495172110184</v>
          </cell>
          <cell r="CW158">
            <v>35.053446764544006</v>
          </cell>
          <cell r="CX158">
            <v>26.06588082064712</v>
          </cell>
          <cell r="CY158">
            <v>132.06741447649199</v>
          </cell>
          <cell r="CZ158">
            <v>75.553815597785643</v>
          </cell>
          <cell r="DA158">
            <v>0</v>
          </cell>
          <cell r="DB158">
            <v>0</v>
          </cell>
          <cell r="DC158">
            <v>0</v>
          </cell>
          <cell r="DD158">
            <v>38.442979819419016</v>
          </cell>
          <cell r="DE158">
            <v>113.99679541720465</v>
          </cell>
          <cell r="DF158">
            <v>117.43</v>
          </cell>
          <cell r="DH158">
            <v>66.065275505932476</v>
          </cell>
          <cell r="DI158">
            <v>0</v>
          </cell>
          <cell r="DJ158">
            <v>0</v>
          </cell>
          <cell r="DK158">
            <v>7.3266390536079111</v>
          </cell>
          <cell r="DL158">
            <v>34.704824540583409</v>
          </cell>
          <cell r="DM158">
            <v>27.604045983298921</v>
          </cell>
          <cell r="DN158">
            <v>135.70078508342272</v>
          </cell>
          <cell r="DO158">
            <v>77.440337707900639</v>
          </cell>
          <cell r="DP158">
            <v>0</v>
          </cell>
          <cell r="DQ158">
            <v>0</v>
          </cell>
          <cell r="DR158">
            <v>0</v>
          </cell>
          <cell r="DS158">
            <v>39.402872193275037</v>
          </cell>
          <cell r="DT158">
            <v>116.84320990117567</v>
          </cell>
          <cell r="DU158">
            <v>120.43</v>
          </cell>
        </row>
        <row r="159">
          <cell r="B159">
            <v>226</v>
          </cell>
          <cell r="C159" t="str">
            <v>RNV2MB</v>
          </cell>
          <cell r="D159" t="str">
            <v xml:space="preserve">PENUFBP069-0780-SALE               </v>
          </cell>
          <cell r="E159" t="str">
            <v>Service 089</v>
          </cell>
          <cell r="F159" t="str">
            <v>Schedule 8</v>
          </cell>
          <cell r="G159" t="str">
            <v>Price Cap</v>
          </cell>
          <cell r="H159" t="str">
            <v>Business Hours</v>
          </cell>
          <cell r="I159" t="str">
            <v>Post Connection Services - Connection Management Services</v>
          </cell>
          <cell r="J159" t="str">
            <v>Connection Management Services</v>
          </cell>
          <cell r="K159" t="str">
            <v>Re-Energisation</v>
          </cell>
          <cell r="L159" t="str">
            <v>Re-energisation - visual examination required</v>
          </cell>
          <cell r="M159" t="str">
            <v>Retailer requests a visual examination upon re-energisation of the customer’s premises. CT Metering (business hours)</v>
          </cell>
          <cell r="N159" t="str">
            <v>TSP</v>
          </cell>
          <cell r="Q159" t="str">
            <v>YES</v>
          </cell>
          <cell r="R159" t="str">
            <v>YES</v>
          </cell>
          <cell r="S159">
            <v>293</v>
          </cell>
          <cell r="T159">
            <v>321</v>
          </cell>
          <cell r="U159">
            <v>174</v>
          </cell>
          <cell r="V159">
            <v>174</v>
          </cell>
          <cell r="W159">
            <v>174</v>
          </cell>
          <cell r="X159">
            <v>174</v>
          </cell>
          <cell r="Y159">
            <v>174</v>
          </cell>
          <cell r="Z159">
            <v>174</v>
          </cell>
          <cell r="AA159">
            <v>174</v>
          </cell>
          <cell r="AC159">
            <v>0</v>
          </cell>
          <cell r="AD159">
            <v>0</v>
          </cell>
          <cell r="AE159">
            <v>0</v>
          </cell>
          <cell r="AF159">
            <v>0</v>
          </cell>
          <cell r="AG159">
            <v>0</v>
          </cell>
          <cell r="AH159">
            <v>0</v>
          </cell>
          <cell r="AI159" t="str">
            <v>0 + POA AC</v>
          </cell>
          <cell r="AJ159">
            <v>276.33999999999997</v>
          </cell>
          <cell r="AK159">
            <v>285.25</v>
          </cell>
          <cell r="AL159">
            <v>300.98</v>
          </cell>
          <cell r="AM159">
            <v>313.52999999999997</v>
          </cell>
          <cell r="AN159">
            <v>322.04000000000002</v>
          </cell>
          <cell r="AP159">
            <v>0</v>
          </cell>
          <cell r="AR159" t="str">
            <v>Service assumptions previously had only 1 crew - need to confirm whether or not we charged additional crew as this will determine how we apply schedule 8
previously 50 min vs 79 min</v>
          </cell>
          <cell r="AS159" t="str">
            <v>FW_11</v>
          </cell>
          <cell r="AT159">
            <v>2</v>
          </cell>
          <cell r="AU159">
            <v>26</v>
          </cell>
          <cell r="AV159">
            <v>53.379807692307701</v>
          </cell>
          <cell r="AW159">
            <v>79.379807692307708</v>
          </cell>
          <cell r="AX159">
            <v>0.3979328165374677</v>
          </cell>
          <cell r="AZ159">
            <v>194.16295961404376</v>
          </cell>
          <cell r="BA159">
            <v>0</v>
          </cell>
          <cell r="BB159">
            <v>0</v>
          </cell>
          <cell r="BC159">
            <v>21.765667772734307</v>
          </cell>
          <cell r="BD159">
            <v>108.21990439907256</v>
          </cell>
          <cell r="BE159">
            <v>64.791186801968394</v>
          </cell>
          <cell r="BF159">
            <v>388.93971858781902</v>
          </cell>
          <cell r="BG159">
            <v>70.239999999999995</v>
          </cell>
          <cell r="BH159">
            <v>0</v>
          </cell>
          <cell r="BI159">
            <v>0</v>
          </cell>
          <cell r="BJ159">
            <v>0</v>
          </cell>
          <cell r="BK159">
            <v>35.73922615491481</v>
          </cell>
          <cell r="BL159">
            <v>105.97922615491481</v>
          </cell>
          <cell r="BM159">
            <v>276.33999999999997</v>
          </cell>
          <cell r="BO159">
            <v>200.95943985237372</v>
          </cell>
          <cell r="BP159">
            <v>0</v>
          </cell>
          <cell r="BQ159">
            <v>0</v>
          </cell>
          <cell r="BR159">
            <v>22.46726537549538</v>
          </cell>
          <cell r="BS159">
            <v>104.31659643222855</v>
          </cell>
          <cell r="BT159">
            <v>74.328567637532657</v>
          </cell>
          <cell r="BU159">
            <v>402.07186929763031</v>
          </cell>
          <cell r="BV159">
            <v>71.917524359999987</v>
          </cell>
          <cell r="BW159">
            <v>0</v>
          </cell>
          <cell r="BX159">
            <v>0</v>
          </cell>
          <cell r="BY159">
            <v>0</v>
          </cell>
          <cell r="BZ159">
            <v>36.592777158366104</v>
          </cell>
          <cell r="CA159">
            <v>108.51030151836609</v>
          </cell>
          <cell r="CB159">
            <v>285.25</v>
          </cell>
          <cell r="CD159">
            <v>207.99382408496618</v>
          </cell>
          <cell r="CE159">
            <v>0</v>
          </cell>
          <cell r="CF159">
            <v>0</v>
          </cell>
          <cell r="CG159">
            <v>23.212110767882226</v>
          </cell>
          <cell r="CH159">
            <v>110.68779759723837</v>
          </cell>
          <cell r="CI159">
            <v>84.503282985076368</v>
          </cell>
          <cell r="CJ159">
            <v>426.3970154351631</v>
          </cell>
          <cell r="CK159">
            <v>73.713251005125912</v>
          </cell>
          <cell r="CL159">
            <v>0</v>
          </cell>
          <cell r="CM159">
            <v>0</v>
          </cell>
          <cell r="CN159">
            <v>0</v>
          </cell>
          <cell r="CO159">
            <v>37.506471359427636</v>
          </cell>
          <cell r="CP159">
            <v>111.21972236455355</v>
          </cell>
          <cell r="CQ159">
            <v>300.98</v>
          </cell>
          <cell r="CS159">
            <v>215.2744399032363</v>
          </cell>
          <cell r="CT159">
            <v>0</v>
          </cell>
          <cell r="CU159">
            <v>0</v>
          </cell>
          <cell r="CV159">
            <v>24.003100049210847</v>
          </cell>
          <cell r="CW159">
            <v>118.22027733495617</v>
          </cell>
          <cell r="CX159">
            <v>87.909062988742122</v>
          </cell>
          <cell r="CY159">
            <v>445.40688027614544</v>
          </cell>
          <cell r="CZ159">
            <v>75.553815597785643</v>
          </cell>
          <cell r="DA159">
            <v>0</v>
          </cell>
          <cell r="DB159">
            <v>0</v>
          </cell>
          <cell r="DC159">
            <v>0</v>
          </cell>
          <cell r="DD159">
            <v>38.442979819419016</v>
          </cell>
          <cell r="DE159">
            <v>113.99679541720465</v>
          </cell>
          <cell r="DF159">
            <v>313.52999999999997</v>
          </cell>
          <cell r="DH159">
            <v>222.80990639760915</v>
          </cell>
          <cell r="DI159">
            <v>0</v>
          </cell>
          <cell r="DJ159">
            <v>0</v>
          </cell>
          <cell r="DK159">
            <v>24.709618619494854</v>
          </cell>
          <cell r="DL159">
            <v>117.04452374134843</v>
          </cell>
          <cell r="DM159">
            <v>93.096635935194698</v>
          </cell>
          <cell r="DN159">
            <v>457.66068469364711</v>
          </cell>
          <cell r="DO159">
            <v>77.440337707900639</v>
          </cell>
          <cell r="DP159">
            <v>0</v>
          </cell>
          <cell r="DQ159">
            <v>0</v>
          </cell>
          <cell r="DR159">
            <v>0</v>
          </cell>
          <cell r="DS159">
            <v>39.402872193275037</v>
          </cell>
          <cell r="DT159">
            <v>116.84320990117567</v>
          </cell>
          <cell r="DU159">
            <v>322.04000000000002</v>
          </cell>
        </row>
        <row r="160">
          <cell r="B160">
            <v>228</v>
          </cell>
          <cell r="C160" t="str">
            <v>RNV1MA</v>
          </cell>
          <cell r="D160" t="str">
            <v xml:space="preserve">PENUFBP069-0780-SALE               </v>
          </cell>
          <cell r="E160" t="str">
            <v>Service 093</v>
          </cell>
          <cell r="F160" t="str">
            <v>Schedule 8</v>
          </cell>
          <cell r="G160" t="str">
            <v>Price Cap</v>
          </cell>
          <cell r="H160" t="str">
            <v>After Hours</v>
          </cell>
          <cell r="I160" t="str">
            <v>Post Connection Services - Connection Management Services</v>
          </cell>
          <cell r="J160" t="str">
            <v>Connection Management Services</v>
          </cell>
          <cell r="K160" t="str">
            <v>Re-Energisation</v>
          </cell>
          <cell r="L160" t="str">
            <v>Re-energisation - visual examination required</v>
          </cell>
          <cell r="M160" t="str">
            <v>Retailer requests a visual examination upon re-energisation of the customer’s premises. No CT (after hours)</v>
          </cell>
          <cell r="N160" t="str">
            <v>TSP</v>
          </cell>
          <cell r="O160" t="str">
            <v>YES</v>
          </cell>
          <cell r="S160">
            <v>1173</v>
          </cell>
          <cell r="T160">
            <v>1093</v>
          </cell>
          <cell r="U160">
            <v>799</v>
          </cell>
          <cell r="V160">
            <v>799</v>
          </cell>
          <cell r="W160">
            <v>799</v>
          </cell>
          <cell r="X160">
            <v>799</v>
          </cell>
          <cell r="Y160">
            <v>799</v>
          </cell>
          <cell r="Z160">
            <v>799</v>
          </cell>
          <cell r="AA160">
            <v>799</v>
          </cell>
          <cell r="AC160">
            <v>84.87</v>
          </cell>
          <cell r="AD160">
            <v>86.95</v>
          </cell>
          <cell r="AE160">
            <v>89.54</v>
          </cell>
          <cell r="AF160">
            <v>92.64</v>
          </cell>
          <cell r="AG160">
            <v>95.86</v>
          </cell>
          <cell r="AH160">
            <v>99.18</v>
          </cell>
          <cell r="AI160">
            <v>99.18</v>
          </cell>
          <cell r="AJ160">
            <v>153.56</v>
          </cell>
          <cell r="AK160">
            <v>157.56</v>
          </cell>
          <cell r="AL160">
            <v>162.74</v>
          </cell>
          <cell r="AM160">
            <v>167.53</v>
          </cell>
          <cell r="AN160">
            <v>171.81</v>
          </cell>
          <cell r="AP160">
            <v>0.54829602742488392</v>
          </cell>
          <cell r="AR160" t="str">
            <v>Previously 40 min vs 47 min</v>
          </cell>
          <cell r="AS160" t="str">
            <v>FW_12</v>
          </cell>
          <cell r="AT160">
            <v>1</v>
          </cell>
          <cell r="AU160">
            <v>26</v>
          </cell>
          <cell r="AV160">
            <v>21.008876990277599</v>
          </cell>
          <cell r="AW160">
            <v>47.008876990277599</v>
          </cell>
          <cell r="AX160">
            <v>0.79408418657565416</v>
          </cell>
          <cell r="AZ160">
            <v>82.043374006705662</v>
          </cell>
          <cell r="BA160">
            <v>0</v>
          </cell>
          <cell r="BB160">
            <v>0</v>
          </cell>
          <cell r="BC160">
            <v>9.1970622261517043</v>
          </cell>
          <cell r="BD160">
            <v>45.728217726141651</v>
          </cell>
          <cell r="BE160">
            <v>27.377454390367369</v>
          </cell>
          <cell r="BF160">
            <v>164.3461083493664</v>
          </cell>
          <cell r="BG160">
            <v>99.92</v>
          </cell>
          <cell r="BH160">
            <v>0</v>
          </cell>
          <cell r="BI160">
            <v>0</v>
          </cell>
          <cell r="BJ160">
            <v>0</v>
          </cell>
          <cell r="BK160">
            <v>50.840880942469937</v>
          </cell>
          <cell r="BL160">
            <v>150.76088094246995</v>
          </cell>
          <cell r="BM160">
            <v>153.56</v>
          </cell>
          <cell r="BO160">
            <v>84.915220270436365</v>
          </cell>
          <cell r="BP160">
            <v>0</v>
          </cell>
          <cell r="BQ160">
            <v>0</v>
          </cell>
          <cell r="BR160">
            <v>9.4935216262347861</v>
          </cell>
          <cell r="BS160">
            <v>44.078878655374957</v>
          </cell>
          <cell r="BT160">
            <v>31.407465595861936</v>
          </cell>
          <cell r="BU160">
            <v>169.89508614790805</v>
          </cell>
          <cell r="BV160">
            <v>102.30636437999999</v>
          </cell>
          <cell r="BW160">
            <v>0</v>
          </cell>
          <cell r="BX160">
            <v>0</v>
          </cell>
          <cell r="BY160">
            <v>0</v>
          </cell>
          <cell r="BZ160">
            <v>52.05510099179871</v>
          </cell>
          <cell r="CA160">
            <v>154.36146537179872</v>
          </cell>
          <cell r="CB160">
            <v>157.56</v>
          </cell>
          <cell r="CD160">
            <v>87.8875926407827</v>
          </cell>
          <cell r="CE160">
            <v>0</v>
          </cell>
          <cell r="CF160">
            <v>0</v>
          </cell>
          <cell r="CG160">
            <v>9.8082553387113496</v>
          </cell>
          <cell r="CH160">
            <v>46.771023650959648</v>
          </cell>
          <cell r="CI160">
            <v>35.706781893520578</v>
          </cell>
          <cell r="CJ160">
            <v>180.17365352397425</v>
          </cell>
          <cell r="CK160">
            <v>104.86087756879529</v>
          </cell>
          <cell r="CL160">
            <v>0</v>
          </cell>
          <cell r="CM160">
            <v>0</v>
          </cell>
          <cell r="CN160">
            <v>0</v>
          </cell>
          <cell r="CO160">
            <v>53.354877822238173</v>
          </cell>
          <cell r="CP160">
            <v>158.21575539103347</v>
          </cell>
          <cell r="CQ160">
            <v>162.74</v>
          </cell>
          <cell r="CS160">
            <v>90.964009933580641</v>
          </cell>
          <cell r="CT160">
            <v>0</v>
          </cell>
          <cell r="CU160">
            <v>0</v>
          </cell>
          <cell r="CV160">
            <v>10.142487107594242</v>
          </cell>
          <cell r="CW160">
            <v>49.953865803489407</v>
          </cell>
          <cell r="CX160">
            <v>37.14589099641406</v>
          </cell>
          <cell r="CY160">
            <v>188.20625384107836</v>
          </cell>
          <cell r="CZ160">
            <v>107.47917503602991</v>
          </cell>
          <cell r="DA160">
            <v>0</v>
          </cell>
          <cell r="DB160">
            <v>0</v>
          </cell>
          <cell r="DC160">
            <v>0</v>
          </cell>
          <cell r="DD160">
            <v>54.687109105301076</v>
          </cell>
          <cell r="DE160">
            <v>162.166284141331</v>
          </cell>
          <cell r="DF160">
            <v>167.53</v>
          </cell>
          <cell r="DH160">
            <v>94.148114137295678</v>
          </cell>
          <cell r="DI160">
            <v>0</v>
          </cell>
          <cell r="DJ160">
            <v>0</v>
          </cell>
          <cell r="DK160">
            <v>10.441025857826091</v>
          </cell>
          <cell r="DL160">
            <v>49.457052240223597</v>
          </cell>
          <cell r="DM160">
            <v>39.33789501344642</v>
          </cell>
          <cell r="DN160">
            <v>193.38408724879179</v>
          </cell>
          <cell r="DO160">
            <v>110.16284942729828</v>
          </cell>
          <cell r="DP160">
            <v>0</v>
          </cell>
          <cell r="DQ160">
            <v>0</v>
          </cell>
          <cell r="DR160">
            <v>0</v>
          </cell>
          <cell r="DS160">
            <v>56.052605204328614</v>
          </cell>
          <cell r="DT160">
            <v>166.2154546316269</v>
          </cell>
          <cell r="DU160">
            <v>171.81</v>
          </cell>
        </row>
        <row r="161">
          <cell r="B161">
            <v>230</v>
          </cell>
          <cell r="C161" t="str">
            <v>RNV2MA</v>
          </cell>
          <cell r="D161" t="str">
            <v xml:space="preserve">PENUFBP069-0780-SALE               </v>
          </cell>
          <cell r="E161" t="str">
            <v>Service 090</v>
          </cell>
          <cell r="F161" t="str">
            <v>Schedule 8</v>
          </cell>
          <cell r="G161" t="str">
            <v>Price Cap</v>
          </cell>
          <cell r="H161" t="str">
            <v>After Hours</v>
          </cell>
          <cell r="I161" t="str">
            <v>Post Connection Services - Connection Management Services</v>
          </cell>
          <cell r="J161" t="str">
            <v>Connection Management Services</v>
          </cell>
          <cell r="K161" t="str">
            <v>Re-Energisation</v>
          </cell>
          <cell r="L161" t="str">
            <v>Re-energisation - visual examination required</v>
          </cell>
          <cell r="M161" t="str">
            <v>Retailer requests a visual examination upon re-energisation of the customer’s premises. CT Metering (after hours)</v>
          </cell>
          <cell r="N161" t="str">
            <v>TSP</v>
          </cell>
          <cell r="O161" t="str">
            <v>YES</v>
          </cell>
          <cell r="Q161" t="str">
            <v>YES</v>
          </cell>
          <cell r="R161" t="str">
            <v>YES</v>
          </cell>
          <cell r="S161">
            <v>2</v>
          </cell>
          <cell r="T161">
            <v>4</v>
          </cell>
          <cell r="U161">
            <v>1</v>
          </cell>
          <cell r="V161">
            <v>1</v>
          </cell>
          <cell r="W161">
            <v>1</v>
          </cell>
          <cell r="X161">
            <v>1</v>
          </cell>
          <cell r="Y161">
            <v>1</v>
          </cell>
          <cell r="Z161">
            <v>1</v>
          </cell>
          <cell r="AA161">
            <v>1</v>
          </cell>
          <cell r="AC161">
            <v>84.87</v>
          </cell>
          <cell r="AD161">
            <v>86.95</v>
          </cell>
          <cell r="AE161">
            <v>89.54</v>
          </cell>
          <cell r="AF161">
            <v>92.64</v>
          </cell>
          <cell r="AG161">
            <v>95.86</v>
          </cell>
          <cell r="AH161">
            <v>99.18</v>
          </cell>
          <cell r="AI161" t="str">
            <v>99.18 + POA AC</v>
          </cell>
          <cell r="AJ161">
            <v>381.9</v>
          </cell>
          <cell r="AK161">
            <v>394.2</v>
          </cell>
          <cell r="AL161">
            <v>415.86</v>
          </cell>
          <cell r="AM161">
            <v>433.15</v>
          </cell>
          <cell r="AN161">
            <v>444.91</v>
          </cell>
          <cell r="AP161">
            <v>2.8505747126436778</v>
          </cell>
          <cell r="AR161" t="str">
            <v>Service assumptions previously had only 1 crew - need to confirm whether or not we charged additional crew as this will determine how we apply schedule 8
previously 50 min vs 79 min</v>
          </cell>
          <cell r="AS161" t="str">
            <v>FW_12</v>
          </cell>
          <cell r="AT161">
            <v>2</v>
          </cell>
          <cell r="AU161">
            <v>26</v>
          </cell>
          <cell r="AV161">
            <v>50.657142857142901</v>
          </cell>
          <cell r="AW161">
            <v>76.657142857142901</v>
          </cell>
          <cell r="AX161">
            <v>0.4</v>
          </cell>
          <cell r="AZ161">
            <v>267.57544720818487</v>
          </cell>
          <cell r="BA161">
            <v>0</v>
          </cell>
          <cell r="BB161">
            <v>0</v>
          </cell>
          <cell r="BC161">
            <v>29.995207632037527</v>
          </cell>
          <cell r="BD161">
            <v>149.13755627731172</v>
          </cell>
          <cell r="BE161">
            <v>89.288558529120152</v>
          </cell>
          <cell r="BF161">
            <v>535.99676964665423</v>
          </cell>
          <cell r="BG161">
            <v>99.92</v>
          </cell>
          <cell r="BH161">
            <v>0</v>
          </cell>
          <cell r="BI161">
            <v>0</v>
          </cell>
          <cell r="BJ161">
            <v>0</v>
          </cell>
          <cell r="BK161">
            <v>50.840880942469937</v>
          </cell>
          <cell r="BL161">
            <v>150.76088094246995</v>
          </cell>
          <cell r="BM161">
            <v>381.9</v>
          </cell>
          <cell r="BO161">
            <v>276.94165816226013</v>
          </cell>
          <cell r="BP161">
            <v>0</v>
          </cell>
          <cell r="BQ161">
            <v>0</v>
          </cell>
          <cell r="BR161">
            <v>30.962077382540681</v>
          </cell>
          <cell r="BS161">
            <v>143.75841817138422</v>
          </cell>
          <cell r="BT161">
            <v>102.43199715069694</v>
          </cell>
          <cell r="BU161">
            <v>554.09415086688193</v>
          </cell>
          <cell r="BV161">
            <v>102.30636437999999</v>
          </cell>
          <cell r="BW161">
            <v>0</v>
          </cell>
          <cell r="BX161">
            <v>0</v>
          </cell>
          <cell r="BY161">
            <v>0</v>
          </cell>
          <cell r="BZ161">
            <v>52.05510099179871</v>
          </cell>
          <cell r="CA161">
            <v>154.36146537179872</v>
          </cell>
          <cell r="CB161">
            <v>394.2</v>
          </cell>
          <cell r="CD161">
            <v>286.63572396457181</v>
          </cell>
          <cell r="CE161">
            <v>0</v>
          </cell>
          <cell r="CF161">
            <v>0</v>
          </cell>
          <cell r="CG161">
            <v>31.988546794446215</v>
          </cell>
          <cell r="CH161">
            <v>152.53855318977065</v>
          </cell>
          <cell r="CI161">
            <v>116.45374473193885</v>
          </cell>
          <cell r="CJ161">
            <v>587.6165686807276</v>
          </cell>
          <cell r="CK161">
            <v>104.86087756879529</v>
          </cell>
          <cell r="CL161">
            <v>0</v>
          </cell>
          <cell r="CM161">
            <v>0</v>
          </cell>
          <cell r="CN161">
            <v>0</v>
          </cell>
          <cell r="CO161">
            <v>53.354877822238173</v>
          </cell>
          <cell r="CP161">
            <v>158.21575539103347</v>
          </cell>
          <cell r="CQ161">
            <v>415.86</v>
          </cell>
          <cell r="CS161">
            <v>296.6691208462276</v>
          </cell>
          <cell r="CT161">
            <v>0</v>
          </cell>
          <cell r="CU161">
            <v>0</v>
          </cell>
          <cell r="CV161">
            <v>33.078606974354379</v>
          </cell>
          <cell r="CW161">
            <v>162.91904305463899</v>
          </cell>
          <cell r="CX161">
            <v>121.1472409033252</v>
          </cell>
          <cell r="CY161">
            <v>613.81401177854616</v>
          </cell>
          <cell r="CZ161">
            <v>107.47917503602991</v>
          </cell>
          <cell r="DA161">
            <v>0</v>
          </cell>
          <cell r="DB161">
            <v>0</v>
          </cell>
          <cell r="DC161">
            <v>0</v>
          </cell>
          <cell r="DD161">
            <v>54.687109105301076</v>
          </cell>
          <cell r="DE161">
            <v>162.166284141331</v>
          </cell>
          <cell r="DF161">
            <v>433.15</v>
          </cell>
          <cell r="DH161">
            <v>307.05372675232888</v>
          </cell>
          <cell r="DI161">
            <v>0</v>
          </cell>
          <cell r="DJ161">
            <v>0</v>
          </cell>
          <cell r="DK161">
            <v>34.052258296833273</v>
          </cell>
          <cell r="DL161">
            <v>161.29874022117588</v>
          </cell>
          <cell r="DM161">
            <v>128.29622108899665</v>
          </cell>
          <cell r="DN161">
            <v>630.70094635933469</v>
          </cell>
          <cell r="DO161">
            <v>110.16284942729828</v>
          </cell>
          <cell r="DP161">
            <v>0</v>
          </cell>
          <cell r="DQ161">
            <v>0</v>
          </cell>
          <cell r="DR161">
            <v>0</v>
          </cell>
          <cell r="DS161">
            <v>56.052605204328614</v>
          </cell>
          <cell r="DT161">
            <v>166.2154546316269</v>
          </cell>
          <cell r="DU161">
            <v>444.91</v>
          </cell>
        </row>
        <row r="162">
          <cell r="B162">
            <v>232</v>
          </cell>
          <cell r="C162" t="str">
            <v>RNV1MT</v>
          </cell>
          <cell r="D162" t="str">
            <v xml:space="preserve">PENUFBP069-0780-SALE               </v>
          </cell>
          <cell r="E162" t="str">
            <v>Service 091</v>
          </cell>
          <cell r="F162" t="str">
            <v>Schedule 8</v>
          </cell>
          <cell r="G162" t="str">
            <v>Price Cap</v>
          </cell>
          <cell r="H162" t="str">
            <v>Anytime</v>
          </cell>
          <cell r="I162" t="str">
            <v>Post Connection Services - Connection Management Services</v>
          </cell>
          <cell r="J162" t="str">
            <v>Connection Management Services</v>
          </cell>
          <cell r="K162" t="str">
            <v>Re-Energisation</v>
          </cell>
          <cell r="L162" t="str">
            <v>Re-energisation - visual examination required</v>
          </cell>
          <cell r="M162" t="str">
            <v>Retailer requests a visual examination upon re-energisation of the customer’s premises. No CT (anytime)</v>
          </cell>
          <cell r="N162" t="str">
            <v>TSP</v>
          </cell>
          <cell r="O162" t="str">
            <v>YES</v>
          </cell>
          <cell r="S162">
            <v>7985</v>
          </cell>
          <cell r="T162">
            <v>9466</v>
          </cell>
          <cell r="U162">
            <v>10657</v>
          </cell>
          <cell r="V162">
            <v>10657</v>
          </cell>
          <cell r="W162">
            <v>10657</v>
          </cell>
          <cell r="X162">
            <v>10657</v>
          </cell>
          <cell r="Y162">
            <v>10657</v>
          </cell>
          <cell r="Z162">
            <v>10657</v>
          </cell>
          <cell r="AA162">
            <v>10657</v>
          </cell>
          <cell r="AC162">
            <v>84.87</v>
          </cell>
          <cell r="AD162">
            <v>86.95</v>
          </cell>
          <cell r="AE162">
            <v>89.54</v>
          </cell>
          <cell r="AF162">
            <v>92.64</v>
          </cell>
          <cell r="AG162">
            <v>95.86</v>
          </cell>
          <cell r="AH162">
            <v>99.18</v>
          </cell>
          <cell r="AI162">
            <v>99.18</v>
          </cell>
          <cell r="AJ162">
            <v>153.19999999999999</v>
          </cell>
          <cell r="AK162">
            <v>157.13999999999999</v>
          </cell>
          <cell r="AL162">
            <v>162.15</v>
          </cell>
          <cell r="AM162">
            <v>166.83</v>
          </cell>
          <cell r="AN162">
            <v>171.08</v>
          </cell>
          <cell r="AP162">
            <v>0.54466626335954804</v>
          </cell>
          <cell r="AR162" t="str">
            <v>Previously 40 min vs 47 min</v>
          </cell>
          <cell r="AS162" t="str">
            <v>FW_12</v>
          </cell>
          <cell r="AT162">
            <v>1</v>
          </cell>
          <cell r="AU162">
            <v>26</v>
          </cell>
          <cell r="AV162">
            <v>21.008876990277599</v>
          </cell>
          <cell r="AW162">
            <v>47.008876990277599</v>
          </cell>
          <cell r="AX162">
            <v>0.82081051478641842</v>
          </cell>
          <cell r="AZ162">
            <v>82.043374006705662</v>
          </cell>
          <cell r="BA162">
            <v>0</v>
          </cell>
          <cell r="BB162">
            <v>0</v>
          </cell>
          <cell r="BC162">
            <v>9.1970622261517043</v>
          </cell>
          <cell r="BD162">
            <v>45.728217726141651</v>
          </cell>
          <cell r="BE162">
            <v>27.377454390367369</v>
          </cell>
          <cell r="BF162">
            <v>164.3461083493664</v>
          </cell>
          <cell r="BG162">
            <v>99.92</v>
          </cell>
          <cell r="BH162">
            <v>0</v>
          </cell>
          <cell r="BI162">
            <v>0</v>
          </cell>
          <cell r="BJ162">
            <v>0</v>
          </cell>
          <cell r="BK162">
            <v>50.840880942469937</v>
          </cell>
          <cell r="BL162">
            <v>150.76088094246995</v>
          </cell>
          <cell r="BM162">
            <v>153.19999999999999</v>
          </cell>
          <cell r="BO162">
            <v>84.915220270436365</v>
          </cell>
          <cell r="BP162">
            <v>0</v>
          </cell>
          <cell r="BQ162">
            <v>0</v>
          </cell>
          <cell r="BR162">
            <v>9.4935216262347861</v>
          </cell>
          <cell r="BS162">
            <v>44.078878655374957</v>
          </cell>
          <cell r="BT162">
            <v>31.407465595861936</v>
          </cell>
          <cell r="BU162">
            <v>169.89508614790805</v>
          </cell>
          <cell r="BV162">
            <v>102.30636437999999</v>
          </cell>
          <cell r="BW162">
            <v>0</v>
          </cell>
          <cell r="BX162">
            <v>0</v>
          </cell>
          <cell r="BY162">
            <v>0</v>
          </cell>
          <cell r="BZ162">
            <v>52.05510099179871</v>
          </cell>
          <cell r="CA162">
            <v>154.36146537179872</v>
          </cell>
          <cell r="CB162">
            <v>157.13999999999999</v>
          </cell>
          <cell r="CD162">
            <v>87.8875926407827</v>
          </cell>
          <cell r="CE162">
            <v>0</v>
          </cell>
          <cell r="CF162">
            <v>0</v>
          </cell>
          <cell r="CG162">
            <v>9.8082553387113496</v>
          </cell>
          <cell r="CH162">
            <v>46.771023650959648</v>
          </cell>
          <cell r="CI162">
            <v>35.706781893520578</v>
          </cell>
          <cell r="CJ162">
            <v>180.17365352397425</v>
          </cell>
          <cell r="CK162">
            <v>104.86087756879529</v>
          </cell>
          <cell r="CL162">
            <v>0</v>
          </cell>
          <cell r="CM162">
            <v>0</v>
          </cell>
          <cell r="CN162">
            <v>0</v>
          </cell>
          <cell r="CO162">
            <v>53.354877822238173</v>
          </cell>
          <cell r="CP162">
            <v>158.21575539103347</v>
          </cell>
          <cell r="CQ162">
            <v>162.15</v>
          </cell>
          <cell r="CS162">
            <v>90.964009933580641</v>
          </cell>
          <cell r="CT162">
            <v>0</v>
          </cell>
          <cell r="CU162">
            <v>0</v>
          </cell>
          <cell r="CV162">
            <v>10.142487107594242</v>
          </cell>
          <cell r="CW162">
            <v>49.953865803489407</v>
          </cell>
          <cell r="CX162">
            <v>37.14589099641406</v>
          </cell>
          <cell r="CY162">
            <v>188.20625384107836</v>
          </cell>
          <cell r="CZ162">
            <v>107.47917503602991</v>
          </cell>
          <cell r="DA162">
            <v>0</v>
          </cell>
          <cell r="DB162">
            <v>0</v>
          </cell>
          <cell r="DC162">
            <v>0</v>
          </cell>
          <cell r="DD162">
            <v>54.687109105301076</v>
          </cell>
          <cell r="DE162">
            <v>162.166284141331</v>
          </cell>
          <cell r="DF162">
            <v>166.83</v>
          </cell>
          <cell r="DH162">
            <v>94.148114137295678</v>
          </cell>
          <cell r="DI162">
            <v>0</v>
          </cell>
          <cell r="DJ162">
            <v>0</v>
          </cell>
          <cell r="DK162">
            <v>10.441025857826091</v>
          </cell>
          <cell r="DL162">
            <v>49.457052240223597</v>
          </cell>
          <cell r="DM162">
            <v>39.33789501344642</v>
          </cell>
          <cell r="DN162">
            <v>193.38408724879179</v>
          </cell>
          <cell r="DO162">
            <v>110.16284942729828</v>
          </cell>
          <cell r="DP162">
            <v>0</v>
          </cell>
          <cell r="DQ162">
            <v>0</v>
          </cell>
          <cell r="DR162">
            <v>0</v>
          </cell>
          <cell r="DS162">
            <v>56.052605204328614</v>
          </cell>
          <cell r="DT162">
            <v>166.2154546316269</v>
          </cell>
          <cell r="DU162">
            <v>171.08</v>
          </cell>
        </row>
        <row r="163">
          <cell r="B163">
            <v>234</v>
          </cell>
          <cell r="C163" t="str">
            <v>RNV2MT</v>
          </cell>
          <cell r="D163" t="str">
            <v xml:space="preserve">PENUFBP069-0780-SALE               </v>
          </cell>
          <cell r="E163" t="str">
            <v>Service 088</v>
          </cell>
          <cell r="F163" t="str">
            <v>Schedule 8</v>
          </cell>
          <cell r="G163" t="str">
            <v>Price Cap</v>
          </cell>
          <cell r="H163" t="str">
            <v>Anytime</v>
          </cell>
          <cell r="I163" t="str">
            <v>Post Connection Services - Connection Management Services</v>
          </cell>
          <cell r="J163" t="str">
            <v>Connection Management Services</v>
          </cell>
          <cell r="K163" t="str">
            <v>Re-Energisation</v>
          </cell>
          <cell r="L163" t="str">
            <v>Re-energisation - visual examination required</v>
          </cell>
          <cell r="M163" t="str">
            <v>Retailer requests a visual examination upon re-energisation of the customer’s premises. CT Metering (anytime)</v>
          </cell>
          <cell r="N163" t="str">
            <v>TSP</v>
          </cell>
          <cell r="O163" t="str">
            <v>YES</v>
          </cell>
          <cell r="Q163" t="str">
            <v>YES</v>
          </cell>
          <cell r="R163" t="str">
            <v>YES</v>
          </cell>
          <cell r="S163">
            <v>52</v>
          </cell>
          <cell r="T163">
            <v>55</v>
          </cell>
          <cell r="U163">
            <v>59</v>
          </cell>
          <cell r="V163">
            <v>59</v>
          </cell>
          <cell r="W163">
            <v>59</v>
          </cell>
          <cell r="X163">
            <v>59</v>
          </cell>
          <cell r="Y163">
            <v>59</v>
          </cell>
          <cell r="Z163">
            <v>59</v>
          </cell>
          <cell r="AA163">
            <v>59</v>
          </cell>
          <cell r="AC163">
            <v>84.87</v>
          </cell>
          <cell r="AD163">
            <v>86.95</v>
          </cell>
          <cell r="AE163">
            <v>89.54</v>
          </cell>
          <cell r="AF163">
            <v>92.64</v>
          </cell>
          <cell r="AG163">
            <v>95.86</v>
          </cell>
          <cell r="AH163">
            <v>99.18</v>
          </cell>
          <cell r="AI163" t="str">
            <v>99.18 + POA AC</v>
          </cell>
          <cell r="AJ163">
            <v>417.46</v>
          </cell>
          <cell r="AK163">
            <v>431.1</v>
          </cell>
          <cell r="AL163">
            <v>455.49</v>
          </cell>
          <cell r="AM163">
            <v>474.85</v>
          </cell>
          <cell r="AN163">
            <v>487.78</v>
          </cell>
          <cell r="AP163">
            <v>3.2091147408751759</v>
          </cell>
          <cell r="AR163" t="str">
            <v>Service assumptions previously had only 1 crew - need to confirm whether or not we charged additional crew as this will determine how we apply schedule 8
previously 50 min vs 79 min</v>
          </cell>
          <cell r="AS163" t="str">
            <v>FW_12</v>
          </cell>
          <cell r="AT163">
            <v>2</v>
          </cell>
          <cell r="AU163">
            <v>26</v>
          </cell>
          <cell r="AV163">
            <v>50.657142857142901</v>
          </cell>
          <cell r="AW163">
            <v>76.657142857142901</v>
          </cell>
          <cell r="AX163">
            <v>0.30769230769230771</v>
          </cell>
          <cell r="AZ163">
            <v>267.57544720818487</v>
          </cell>
          <cell r="BA163">
            <v>0</v>
          </cell>
          <cell r="BB163">
            <v>0</v>
          </cell>
          <cell r="BC163">
            <v>29.995207632037527</v>
          </cell>
          <cell r="BD163">
            <v>149.13755627731172</v>
          </cell>
          <cell r="BE163">
            <v>89.288558529120152</v>
          </cell>
          <cell r="BF163">
            <v>535.99676964665423</v>
          </cell>
          <cell r="BG163">
            <v>99.92</v>
          </cell>
          <cell r="BH163">
            <v>0</v>
          </cell>
          <cell r="BI163">
            <v>0</v>
          </cell>
          <cell r="BJ163">
            <v>0</v>
          </cell>
          <cell r="BK163">
            <v>50.840880942469937</v>
          </cell>
          <cell r="BL163">
            <v>150.76088094246995</v>
          </cell>
          <cell r="BM163">
            <v>417.46</v>
          </cell>
          <cell r="BO163">
            <v>276.94165816226013</v>
          </cell>
          <cell r="BP163">
            <v>0</v>
          </cell>
          <cell r="BQ163">
            <v>0</v>
          </cell>
          <cell r="BR163">
            <v>30.962077382540681</v>
          </cell>
          <cell r="BS163">
            <v>143.75841817138422</v>
          </cell>
          <cell r="BT163">
            <v>102.43199715069694</v>
          </cell>
          <cell r="BU163">
            <v>554.09415086688193</v>
          </cell>
          <cell r="BV163">
            <v>102.30636437999999</v>
          </cell>
          <cell r="BW163">
            <v>0</v>
          </cell>
          <cell r="BX163">
            <v>0</v>
          </cell>
          <cell r="BY163">
            <v>0</v>
          </cell>
          <cell r="BZ163">
            <v>52.05510099179871</v>
          </cell>
          <cell r="CA163">
            <v>154.36146537179872</v>
          </cell>
          <cell r="CB163">
            <v>431.1</v>
          </cell>
          <cell r="CD163">
            <v>286.63572396457181</v>
          </cell>
          <cell r="CE163">
            <v>0</v>
          </cell>
          <cell r="CF163">
            <v>0</v>
          </cell>
          <cell r="CG163">
            <v>31.988546794446215</v>
          </cell>
          <cell r="CH163">
            <v>152.53855318977065</v>
          </cell>
          <cell r="CI163">
            <v>116.45374473193885</v>
          </cell>
          <cell r="CJ163">
            <v>587.6165686807276</v>
          </cell>
          <cell r="CK163">
            <v>104.86087756879529</v>
          </cell>
          <cell r="CL163">
            <v>0</v>
          </cell>
          <cell r="CM163">
            <v>0</v>
          </cell>
          <cell r="CN163">
            <v>0</v>
          </cell>
          <cell r="CO163">
            <v>53.354877822238173</v>
          </cell>
          <cell r="CP163">
            <v>158.21575539103347</v>
          </cell>
          <cell r="CQ163">
            <v>455.49</v>
          </cell>
          <cell r="CS163">
            <v>296.6691208462276</v>
          </cell>
          <cell r="CT163">
            <v>0</v>
          </cell>
          <cell r="CU163">
            <v>0</v>
          </cell>
          <cell r="CV163">
            <v>33.078606974354379</v>
          </cell>
          <cell r="CW163">
            <v>162.91904305463899</v>
          </cell>
          <cell r="CX163">
            <v>121.1472409033252</v>
          </cell>
          <cell r="CY163">
            <v>613.81401177854616</v>
          </cell>
          <cell r="CZ163">
            <v>107.47917503602991</v>
          </cell>
          <cell r="DA163">
            <v>0</v>
          </cell>
          <cell r="DB163">
            <v>0</v>
          </cell>
          <cell r="DC163">
            <v>0</v>
          </cell>
          <cell r="DD163">
            <v>54.687109105301076</v>
          </cell>
          <cell r="DE163">
            <v>162.166284141331</v>
          </cell>
          <cell r="DF163">
            <v>474.85</v>
          </cell>
          <cell r="DH163">
            <v>307.05372675232888</v>
          </cell>
          <cell r="DI163">
            <v>0</v>
          </cell>
          <cell r="DJ163">
            <v>0</v>
          </cell>
          <cell r="DK163">
            <v>34.052258296833273</v>
          </cell>
          <cell r="DL163">
            <v>161.29874022117588</v>
          </cell>
          <cell r="DM163">
            <v>128.29622108899665</v>
          </cell>
          <cell r="DN163">
            <v>630.70094635933469</v>
          </cell>
          <cell r="DO163">
            <v>110.16284942729828</v>
          </cell>
          <cell r="DP163">
            <v>0</v>
          </cell>
          <cell r="DQ163">
            <v>0</v>
          </cell>
          <cell r="DR163">
            <v>0</v>
          </cell>
          <cell r="DS163">
            <v>56.052605204328614</v>
          </cell>
          <cell r="DT163">
            <v>166.2154546316269</v>
          </cell>
          <cell r="DU163">
            <v>487.78</v>
          </cell>
        </row>
        <row r="164">
          <cell r="B164">
            <v>1500</v>
          </cell>
          <cell r="C164" t="str">
            <v>LOS</v>
          </cell>
          <cell r="D164" t="str">
            <v xml:space="preserve">PENFBSP067-0780-SALE               </v>
          </cell>
          <cell r="E164" t="str">
            <v>Manually updated</v>
          </cell>
          <cell r="F164" t="str">
            <v>Fee Based</v>
          </cell>
          <cell r="G164" t="str">
            <v>Price Cap</v>
          </cell>
          <cell r="H164" t="str">
            <v>Business Hours</v>
          </cell>
          <cell r="I164" t="str">
            <v>Post Connection Services - Connection Management Services</v>
          </cell>
          <cell r="J164" t="str">
            <v>Connection Management Services</v>
          </cell>
          <cell r="K164" t="str">
            <v>Attending Loss of Supply (customer at fault)</v>
          </cell>
          <cell r="L164" t="str">
            <v>EGX attending LV customers trouble call and found fault in LV customers installation (includes tripped safety switch, internal fault, customers overload)</v>
          </cell>
          <cell r="M164" t="str">
            <v>EGX attending LV customers trouble call and found fault in LV customers installation (includes tripped safety switch, internal fault, customers overload) business hours.</v>
          </cell>
          <cell r="N164" t="str">
            <v>TSP</v>
          </cell>
          <cell r="S164">
            <v>249</v>
          </cell>
          <cell r="T164">
            <v>307</v>
          </cell>
          <cell r="U164">
            <v>746</v>
          </cell>
          <cell r="V164">
            <v>746</v>
          </cell>
          <cell r="W164">
            <v>746</v>
          </cell>
          <cell r="X164">
            <v>746</v>
          </cell>
          <cell r="Y164">
            <v>746</v>
          </cell>
          <cell r="Z164">
            <v>746</v>
          </cell>
          <cell r="AA164">
            <v>746</v>
          </cell>
          <cell r="AC164">
            <v>162.97</v>
          </cell>
          <cell r="AD164">
            <v>100.36</v>
          </cell>
          <cell r="AE164">
            <v>105.68</v>
          </cell>
          <cell r="AF164">
            <v>113.5</v>
          </cell>
          <cell r="AG164">
            <v>117.79</v>
          </cell>
          <cell r="AH164">
            <v>122.5</v>
          </cell>
          <cell r="AI164">
            <v>122.5</v>
          </cell>
          <cell r="AJ164">
            <v>220.49</v>
          </cell>
          <cell r="AK164">
            <v>227.93</v>
          </cell>
          <cell r="AL164">
            <v>241.72</v>
          </cell>
          <cell r="AM164">
            <v>252.5</v>
          </cell>
          <cell r="AN164">
            <v>259.45</v>
          </cell>
          <cell r="AP164">
            <v>0.79991836734693889</v>
          </cell>
          <cell r="AR164" t="str">
            <v>Have used the previous service assumptions for 2010/15
Do we use contractors at all?</v>
          </cell>
          <cell r="AS164" t="str">
            <v>FW_3</v>
          </cell>
          <cell r="AT164">
            <v>1</v>
          </cell>
          <cell r="AU164">
            <v>26</v>
          </cell>
          <cell r="AV164">
            <v>64</v>
          </cell>
          <cell r="AW164">
            <v>90</v>
          </cell>
          <cell r="AX164">
            <v>0</v>
          </cell>
          <cell r="AZ164">
            <v>110.06997165449998</v>
          </cell>
          <cell r="BA164">
            <v>0</v>
          </cell>
          <cell r="BB164">
            <v>0</v>
          </cell>
          <cell r="BC164">
            <v>12.338843822469448</v>
          </cell>
          <cell r="BD164">
            <v>61.349300779802491</v>
          </cell>
          <cell r="BE164">
            <v>36.729786715912063</v>
          </cell>
          <cell r="BF164">
            <v>220.487902972684</v>
          </cell>
          <cell r="BG164">
            <v>72.27</v>
          </cell>
          <cell r="BH164">
            <v>0</v>
          </cell>
          <cell r="BI164">
            <v>0</v>
          </cell>
          <cell r="BJ164">
            <v>0</v>
          </cell>
          <cell r="BK164">
            <v>36.772122355007028</v>
          </cell>
          <cell r="BL164">
            <v>109.04212235500702</v>
          </cell>
          <cell r="BM164">
            <v>220.49</v>
          </cell>
          <cell r="BO164">
            <v>113.92286094229408</v>
          </cell>
          <cell r="BP164">
            <v>0</v>
          </cell>
          <cell r="BQ164">
            <v>0</v>
          </cell>
          <cell r="BR164">
            <v>12.736575853348478</v>
          </cell>
          <cell r="BS164">
            <v>59.136535800718249</v>
          </cell>
          <cell r="BT164">
            <v>42.136478292490189</v>
          </cell>
          <cell r="BU164">
            <v>227.93245088885098</v>
          </cell>
          <cell r="BV164">
            <v>73.996006342499982</v>
          </cell>
          <cell r="BW164">
            <v>0</v>
          </cell>
          <cell r="BX164">
            <v>0</v>
          </cell>
          <cell r="BY164">
            <v>0</v>
          </cell>
          <cell r="BZ164">
            <v>37.650341760181064</v>
          </cell>
          <cell r="CA164">
            <v>111.64634810268105</v>
          </cell>
          <cell r="CB164">
            <v>227.93</v>
          </cell>
          <cell r="CD164">
            <v>117.91061676671812</v>
          </cell>
          <cell r="CE164">
            <v>0</v>
          </cell>
          <cell r="CF164">
            <v>0</v>
          </cell>
          <cell r="CG164">
            <v>13.158824831165743</v>
          </cell>
          <cell r="CH164">
            <v>62.748336594400769</v>
          </cell>
          <cell r="CI164">
            <v>47.904471488117892</v>
          </cell>
          <cell r="CJ164">
            <v>241.72224968040251</v>
          </cell>
          <cell r="CK164">
            <v>75.843631123867439</v>
          </cell>
          <cell r="CL164">
            <v>0</v>
          </cell>
          <cell r="CM164">
            <v>0</v>
          </cell>
          <cell r="CN164">
            <v>0</v>
          </cell>
          <cell r="CO164">
            <v>38.590442556176455</v>
          </cell>
          <cell r="CP164">
            <v>114.43407368004389</v>
          </cell>
          <cell r="CQ164">
            <v>241.72</v>
          </cell>
          <cell r="CS164">
            <v>122.03795999602031</v>
          </cell>
          <cell r="CT164">
            <v>0</v>
          </cell>
          <cell r="CU164">
            <v>0</v>
          </cell>
          <cell r="CV164">
            <v>13.607232539556264</v>
          </cell>
          <cell r="CW164">
            <v>67.018460169292553</v>
          </cell>
          <cell r="CX164">
            <v>49.835190453311498</v>
          </cell>
          <cell r="CY164">
            <v>252.49884315818062</v>
          </cell>
          <cell r="CZ164">
            <v>77.737389710307056</v>
          </cell>
          <cell r="DA164">
            <v>0</v>
          </cell>
          <cell r="DB164">
            <v>0</v>
          </cell>
          <cell r="DC164">
            <v>0</v>
          </cell>
          <cell r="DD164">
            <v>39.554016963972266</v>
          </cell>
          <cell r="DE164">
            <v>117.29140667427933</v>
          </cell>
          <cell r="DF164">
            <v>252.5</v>
          </cell>
          <cell r="DH164">
            <v>126.30977674772097</v>
          </cell>
          <cell r="DI164">
            <v>0</v>
          </cell>
          <cell r="DJ164">
            <v>0</v>
          </cell>
          <cell r="DK164">
            <v>14.007754241322257</v>
          </cell>
          <cell r="DL164">
            <v>66.351931574042823</v>
          </cell>
          <cell r="DM164">
            <v>52.775998567828843</v>
          </cell>
          <cell r="DN164">
            <v>259.44546113091491</v>
          </cell>
          <cell r="DO164">
            <v>79.678434028331125</v>
          </cell>
          <cell r="DP164">
            <v>0</v>
          </cell>
          <cell r="DQ164">
            <v>0</v>
          </cell>
          <cell r="DR164">
            <v>0</v>
          </cell>
          <cell r="DS164">
            <v>40.541651102049926</v>
          </cell>
          <cell r="DT164">
            <v>120.22008513038105</v>
          </cell>
          <cell r="DU164">
            <v>259.45</v>
          </cell>
        </row>
        <row r="165">
          <cell r="B165">
            <v>1600</v>
          </cell>
          <cell r="C165" t="str">
            <v>LOSA</v>
          </cell>
          <cell r="D165" t="str">
            <v xml:space="preserve">PENQUOTE62-0780-SALE               </v>
          </cell>
          <cell r="E165" t="str">
            <v>Manually updated</v>
          </cell>
          <cell r="F165" t="str">
            <v>Quoted</v>
          </cell>
          <cell r="G165" t="str">
            <v>Price Cap</v>
          </cell>
          <cell r="H165" t="str">
            <v>Anytime</v>
          </cell>
          <cell r="I165" t="str">
            <v>Post Connection Services - Connection Management Services</v>
          </cell>
          <cell r="J165" t="str">
            <v>Connection Management Services</v>
          </cell>
          <cell r="K165" t="str">
            <v>Attending Loss of Supply (customer at fault)</v>
          </cell>
          <cell r="L165" t="str">
            <v>EGX attending LV customers trouble call and found fault in LV customers installation (includes tripped safety switch, internal fault, customers overload)</v>
          </cell>
          <cell r="M165" t="str">
            <v>EGX attending LV customers trouble call and found fault in LV customers installation (includes tripped safety switch, internal fault, customers overload) anytime.</v>
          </cell>
          <cell r="N165" t="str">
            <v>TSP</v>
          </cell>
          <cell r="O165" t="str">
            <v>YES</v>
          </cell>
          <cell r="S165">
            <v>12</v>
          </cell>
          <cell r="T165">
            <v>7</v>
          </cell>
          <cell r="U165">
            <v>21</v>
          </cell>
          <cell r="V165">
            <v>21</v>
          </cell>
          <cell r="W165">
            <v>21</v>
          </cell>
          <cell r="X165">
            <v>21</v>
          </cell>
          <cell r="Y165">
            <v>21</v>
          </cell>
          <cell r="Z165">
            <v>21</v>
          </cell>
          <cell r="AA165">
            <v>21</v>
          </cell>
          <cell r="AD165">
            <v>236.6</v>
          </cell>
          <cell r="AF165">
            <v>0</v>
          </cell>
          <cell r="AG165">
            <v>280.45</v>
          </cell>
          <cell r="AH165">
            <v>293.77999999999997</v>
          </cell>
          <cell r="AI165">
            <v>293.77999999999997</v>
          </cell>
          <cell r="AJ165">
            <v>314.64999999999998</v>
          </cell>
          <cell r="AK165">
            <v>325.27</v>
          </cell>
          <cell r="AL165">
            <v>344.95</v>
          </cell>
          <cell r="AM165">
            <v>360.33</v>
          </cell>
          <cell r="AN165">
            <v>370.24</v>
          </cell>
          <cell r="AP165">
            <v>7.103955340731162E-2</v>
          </cell>
          <cell r="AR165" t="str">
            <v>Have used the previous service assumptions for 2010/15
Do we use contractors at all?</v>
          </cell>
          <cell r="AS165" t="str">
            <v>FW_4</v>
          </cell>
          <cell r="AT165">
            <v>1</v>
          </cell>
          <cell r="AU165">
            <v>26</v>
          </cell>
          <cell r="AV165">
            <v>64</v>
          </cell>
          <cell r="AW165">
            <v>90</v>
          </cell>
          <cell r="AX165">
            <v>0</v>
          </cell>
          <cell r="AZ165">
            <v>157.07466617699998</v>
          </cell>
          <cell r="BA165">
            <v>0</v>
          </cell>
          <cell r="BB165">
            <v>0</v>
          </cell>
          <cell r="BC165">
            <v>17.608070078441699</v>
          </cell>
          <cell r="BD165">
            <v>87.548136838153511</v>
          </cell>
          <cell r="BE165">
            <v>52.415012927083175</v>
          </cell>
          <cell r="BF165">
            <v>314.64588602067835</v>
          </cell>
          <cell r="BG165">
            <v>100.88</v>
          </cell>
          <cell r="BH165">
            <v>0</v>
          </cell>
          <cell r="BI165">
            <v>0</v>
          </cell>
          <cell r="BJ165">
            <v>0</v>
          </cell>
          <cell r="BK165">
            <v>51.329344170099752</v>
          </cell>
          <cell r="BL165">
            <v>152.20934417009974</v>
          </cell>
          <cell r="BM165">
            <v>314.64999999999998</v>
          </cell>
          <cell r="BO165">
            <v>162.57290779185965</v>
          </cell>
          <cell r="BP165">
            <v>0</v>
          </cell>
          <cell r="BQ165">
            <v>0</v>
          </cell>
          <cell r="BR165">
            <v>18.175651091129907</v>
          </cell>
          <cell r="BS165">
            <v>84.390424383127126</v>
          </cell>
          <cell r="BT165">
            <v>60.130598401918597</v>
          </cell>
          <cell r="BU165">
            <v>325.26958166803524</v>
          </cell>
          <cell r="BV165">
            <v>103.28929181999997</v>
          </cell>
          <cell r="BW165">
            <v>0</v>
          </cell>
          <cell r="BX165">
            <v>0</v>
          </cell>
          <cell r="BY165">
            <v>0</v>
          </cell>
          <cell r="BZ165">
            <v>52.55523006457819</v>
          </cell>
          <cell r="CA165">
            <v>155.84452188457817</v>
          </cell>
          <cell r="CB165">
            <v>325.27</v>
          </cell>
          <cell r="CD165">
            <v>168.26360985620587</v>
          </cell>
          <cell r="CE165">
            <v>0</v>
          </cell>
          <cell r="CF165">
            <v>0</v>
          </cell>
          <cell r="CG165">
            <v>18.778218859952577</v>
          </cell>
          <cell r="CH165">
            <v>89.544622166935781</v>
          </cell>
          <cell r="CI165">
            <v>68.361777097578681</v>
          </cell>
          <cell r="CJ165">
            <v>344.94822798067293</v>
          </cell>
          <cell r="CK165">
            <v>105.86834796977649</v>
          </cell>
          <cell r="CL165">
            <v>0</v>
          </cell>
          <cell r="CM165">
            <v>0</v>
          </cell>
          <cell r="CN165">
            <v>0</v>
          </cell>
          <cell r="CO165">
            <v>53.867494742868153</v>
          </cell>
          <cell r="CP165">
            <v>159.73584271264465</v>
          </cell>
          <cell r="CQ165">
            <v>344.95</v>
          </cell>
          <cell r="CS165">
            <v>174.15350925561248</v>
          </cell>
          <cell r="CT165">
            <v>0</v>
          </cell>
          <cell r="CU165">
            <v>0</v>
          </cell>
          <cell r="CV165">
            <v>19.418116282000792</v>
          </cell>
          <cell r="CW165">
            <v>95.638275367520066</v>
          </cell>
          <cell r="CX165">
            <v>71.116997548541605</v>
          </cell>
          <cell r="CY165">
            <v>360.32689845367497</v>
          </cell>
          <cell r="CZ165">
            <v>108.51180121732082</v>
          </cell>
          <cell r="DA165">
            <v>0</v>
          </cell>
          <cell r="DB165">
            <v>0</v>
          </cell>
          <cell r="DC165">
            <v>0</v>
          </cell>
          <cell r="DD165">
            <v>55.212525685976509</v>
          </cell>
          <cell r="DE165">
            <v>163.72432690329734</v>
          </cell>
          <cell r="DF165">
            <v>360.33</v>
          </cell>
          <cell r="DH165">
            <v>180.24957869359591</v>
          </cell>
          <cell r="DI165">
            <v>0</v>
          </cell>
          <cell r="DJ165">
            <v>0</v>
          </cell>
          <cell r="DK165">
            <v>19.989678277119786</v>
          </cell>
          <cell r="DL165">
            <v>94.687109895024932</v>
          </cell>
          <cell r="DM165">
            <v>75.313659416760956</v>
          </cell>
          <cell r="DN165">
            <v>370.24002628250162</v>
          </cell>
          <cell r="DO165">
            <v>111.2212595098664</v>
          </cell>
          <cell r="DP165">
            <v>0</v>
          </cell>
          <cell r="DQ165">
            <v>0</v>
          </cell>
          <cell r="DR165">
            <v>0</v>
          </cell>
          <cell r="DS165">
            <v>56.59114104296107</v>
          </cell>
          <cell r="DT165">
            <v>167.81240055282746</v>
          </cell>
          <cell r="DU165">
            <v>370.24</v>
          </cell>
        </row>
        <row r="166">
          <cell r="B166">
            <v>1602</v>
          </cell>
          <cell r="C166" t="str">
            <v>LOST</v>
          </cell>
          <cell r="D166" t="str">
            <v xml:space="preserve">PENQUOTE62-0780-SALE               </v>
          </cell>
          <cell r="E166" t="str">
            <v>Manually updated</v>
          </cell>
          <cell r="F166" t="str">
            <v>Quoted</v>
          </cell>
          <cell r="G166" t="str">
            <v>Price Cap</v>
          </cell>
          <cell r="H166" t="str">
            <v>After Hours</v>
          </cell>
          <cell r="I166" t="str">
            <v>Post Connection Services - Connection Management Services</v>
          </cell>
          <cell r="J166" t="str">
            <v>Connection Management Services</v>
          </cell>
          <cell r="K166" t="str">
            <v>Attending Loss of Supply (customer at fault)</v>
          </cell>
          <cell r="L166" t="str">
            <v>EGX attending LV customers trouble call and found fault in LV customers installation (includes tripped safety switch, internal fault, customers overload)</v>
          </cell>
          <cell r="M166" t="str">
            <v>EGX attending LV customers trouble call and found fault in LV customers installation (includes tripped safety switch, internal fault, customers overload) after hours.</v>
          </cell>
          <cell r="N166" t="str">
            <v>TSP</v>
          </cell>
          <cell r="O166" t="str">
            <v>YES</v>
          </cell>
          <cell r="S166">
            <v>201</v>
          </cell>
          <cell r="T166">
            <v>205</v>
          </cell>
          <cell r="U166">
            <v>562</v>
          </cell>
          <cell r="V166">
            <v>562</v>
          </cell>
          <cell r="W166">
            <v>562</v>
          </cell>
          <cell r="X166">
            <v>562</v>
          </cell>
          <cell r="Y166">
            <v>562</v>
          </cell>
          <cell r="Z166">
            <v>562</v>
          </cell>
          <cell r="AA166">
            <v>562</v>
          </cell>
          <cell r="AD166">
            <v>215.84</v>
          </cell>
          <cell r="AE166">
            <v>249.44</v>
          </cell>
          <cell r="AF166">
            <v>268.52999999999997</v>
          </cell>
          <cell r="AG166">
            <v>280.45</v>
          </cell>
          <cell r="AH166">
            <v>293.77999999999997</v>
          </cell>
          <cell r="AI166">
            <v>293.77999999999997</v>
          </cell>
          <cell r="AJ166">
            <v>314.64999999999998</v>
          </cell>
          <cell r="AK166">
            <v>325.27</v>
          </cell>
          <cell r="AL166">
            <v>344.95</v>
          </cell>
          <cell r="AM166">
            <v>360.33</v>
          </cell>
          <cell r="AN166">
            <v>370.24</v>
          </cell>
          <cell r="AP166">
            <v>7.103955340731162E-2</v>
          </cell>
          <cell r="AR166" t="str">
            <v>Have used the previous service assumptions for 2010/15
Do we use contractors at all?</v>
          </cell>
          <cell r="AS166" t="str">
            <v>FW_4</v>
          </cell>
          <cell r="AT166">
            <v>1</v>
          </cell>
          <cell r="AU166">
            <v>26</v>
          </cell>
          <cell r="AV166">
            <v>64</v>
          </cell>
          <cell r="AW166">
            <v>90</v>
          </cell>
          <cell r="AX166">
            <v>0</v>
          </cell>
          <cell r="AZ166">
            <v>157.07466617699998</v>
          </cell>
          <cell r="BA166">
            <v>0</v>
          </cell>
          <cell r="BB166">
            <v>0</v>
          </cell>
          <cell r="BC166">
            <v>17.608070078441699</v>
          </cell>
          <cell r="BD166">
            <v>87.548136838153511</v>
          </cell>
          <cell r="BE166">
            <v>52.415012927083175</v>
          </cell>
          <cell r="BF166">
            <v>314.64588602067835</v>
          </cell>
          <cell r="BG166">
            <v>100.88</v>
          </cell>
          <cell r="BH166">
            <v>0</v>
          </cell>
          <cell r="BI166">
            <v>0</v>
          </cell>
          <cell r="BJ166">
            <v>0</v>
          </cell>
          <cell r="BK166">
            <v>51.329344170099752</v>
          </cell>
          <cell r="BL166">
            <v>152.20934417009974</v>
          </cell>
          <cell r="BM166">
            <v>314.64999999999998</v>
          </cell>
          <cell r="BO166">
            <v>162.57290779185965</v>
          </cell>
          <cell r="BP166">
            <v>0</v>
          </cell>
          <cell r="BQ166">
            <v>0</v>
          </cell>
          <cell r="BR166">
            <v>18.175651091129907</v>
          </cell>
          <cell r="BS166">
            <v>84.390424383127126</v>
          </cell>
          <cell r="BT166">
            <v>60.130598401918597</v>
          </cell>
          <cell r="BU166">
            <v>325.26958166803524</v>
          </cell>
          <cell r="BV166">
            <v>103.28929181999997</v>
          </cell>
          <cell r="BW166">
            <v>0</v>
          </cell>
          <cell r="BX166">
            <v>0</v>
          </cell>
          <cell r="BY166">
            <v>0</v>
          </cell>
          <cell r="BZ166">
            <v>52.55523006457819</v>
          </cell>
          <cell r="CA166">
            <v>155.84452188457817</v>
          </cell>
          <cell r="CB166">
            <v>325.27</v>
          </cell>
          <cell r="CD166">
            <v>168.26360985620587</v>
          </cell>
          <cell r="CE166">
            <v>0</v>
          </cell>
          <cell r="CF166">
            <v>0</v>
          </cell>
          <cell r="CG166">
            <v>18.778218859952577</v>
          </cell>
          <cell r="CH166">
            <v>89.544622166935781</v>
          </cell>
          <cell r="CI166">
            <v>68.361777097578681</v>
          </cell>
          <cell r="CJ166">
            <v>344.94822798067293</v>
          </cell>
          <cell r="CK166">
            <v>105.86834796977649</v>
          </cell>
          <cell r="CL166">
            <v>0</v>
          </cell>
          <cell r="CM166">
            <v>0</v>
          </cell>
          <cell r="CN166">
            <v>0</v>
          </cell>
          <cell r="CO166">
            <v>53.867494742868153</v>
          </cell>
          <cell r="CP166">
            <v>159.73584271264465</v>
          </cell>
          <cell r="CQ166">
            <v>344.95</v>
          </cell>
          <cell r="CS166">
            <v>174.15350925561248</v>
          </cell>
          <cell r="CT166">
            <v>0</v>
          </cell>
          <cell r="CU166">
            <v>0</v>
          </cell>
          <cell r="CV166">
            <v>19.418116282000792</v>
          </cell>
          <cell r="CW166">
            <v>95.638275367520066</v>
          </cell>
          <cell r="CX166">
            <v>71.116997548541605</v>
          </cell>
          <cell r="CY166">
            <v>360.32689845367497</v>
          </cell>
          <cell r="CZ166">
            <v>108.51180121732082</v>
          </cell>
          <cell r="DA166">
            <v>0</v>
          </cell>
          <cell r="DB166">
            <v>0</v>
          </cell>
          <cell r="DC166">
            <v>0</v>
          </cell>
          <cell r="DD166">
            <v>55.212525685976509</v>
          </cell>
          <cell r="DE166">
            <v>163.72432690329734</v>
          </cell>
          <cell r="DF166">
            <v>360.33</v>
          </cell>
          <cell r="DH166">
            <v>180.24957869359591</v>
          </cell>
          <cell r="DI166">
            <v>0</v>
          </cell>
          <cell r="DJ166">
            <v>0</v>
          </cell>
          <cell r="DK166">
            <v>19.989678277119786</v>
          </cell>
          <cell r="DL166">
            <v>94.687109895024932</v>
          </cell>
          <cell r="DM166">
            <v>75.313659416760956</v>
          </cell>
          <cell r="DN166">
            <v>370.24002628250162</v>
          </cell>
          <cell r="DO166">
            <v>111.2212595098664</v>
          </cell>
          <cell r="DP166">
            <v>0</v>
          </cell>
          <cell r="DQ166">
            <v>0</v>
          </cell>
          <cell r="DR166">
            <v>0</v>
          </cell>
          <cell r="DS166">
            <v>56.59114104296107</v>
          </cell>
          <cell r="DT166">
            <v>167.81240055282746</v>
          </cell>
          <cell r="DU166">
            <v>370.24</v>
          </cell>
        </row>
        <row r="167">
          <cell r="B167" t="str">
            <v>OTHER_60</v>
          </cell>
          <cell r="E167" t="str">
            <v>Service Costings</v>
          </cell>
          <cell r="G167" t="str">
            <v>Price Cap</v>
          </cell>
          <cell r="I167" t="str">
            <v>Accreditation / Certification</v>
          </cell>
          <cell r="J167" t="str">
            <v>Accreditation of design consultants and alternative service providers and approval of materials</v>
          </cell>
          <cell r="K167" t="str">
            <v>Accreditation of Design Consultants</v>
          </cell>
          <cell r="M167" t="str">
            <v>DESKTOP MANGEMENT SYSTEM EVALUATION - Applicant requests to obtain Energex accreditation to provide design services for real estate development (sub-division), Rate 2 public lighting, LCC &amp; distribution works that are reticulated with Energex network (Design Accreditation)
New applicant has ISO9001 accreditation with no other Energex accreditations in place</v>
          </cell>
          <cell r="N167" t="str">
            <v>SUP/PP</v>
          </cell>
          <cell r="U167">
            <v>1</v>
          </cell>
          <cell r="V167">
            <v>1</v>
          </cell>
          <cell r="W167">
            <v>1</v>
          </cell>
          <cell r="X167">
            <v>1</v>
          </cell>
          <cell r="Y167">
            <v>1</v>
          </cell>
          <cell r="Z167">
            <v>1</v>
          </cell>
          <cell r="AA167">
            <v>1</v>
          </cell>
          <cell r="AI167">
            <v>0</v>
          </cell>
          <cell r="AJ167">
            <v>10259.611021414941</v>
          </cell>
          <cell r="AK167">
            <v>10606.01626551407</v>
          </cell>
          <cell r="AL167">
            <v>11247.674922326751</v>
          </cell>
          <cell r="AM167">
            <v>11749.124914490802</v>
          </cell>
          <cell r="AN167">
            <v>12072.360780738998</v>
          </cell>
          <cell r="AP167">
            <v>0</v>
          </cell>
          <cell r="AR167" t="str">
            <v>As per POA Costings</v>
          </cell>
          <cell r="AT167">
            <v>1</v>
          </cell>
          <cell r="AV167">
            <v>3720</v>
          </cell>
          <cell r="AW167">
            <v>3720</v>
          </cell>
          <cell r="AX167">
            <v>0</v>
          </cell>
          <cell r="AZ167">
            <v>5121.7099853919999</v>
          </cell>
          <cell r="BA167">
            <v>0</v>
          </cell>
          <cell r="BB167">
            <v>0</v>
          </cell>
          <cell r="BC167">
            <v>574.14368936244318</v>
          </cell>
          <cell r="BD167">
            <v>2854.6689135799888</v>
          </cell>
          <cell r="BE167">
            <v>1709.0884330805075</v>
          </cell>
          <cell r="BF167">
            <v>10259.611021414939</v>
          </cell>
          <cell r="BG167">
            <v>0</v>
          </cell>
          <cell r="BH167">
            <v>0</v>
          </cell>
          <cell r="BI167">
            <v>0</v>
          </cell>
          <cell r="BJ167">
            <v>0</v>
          </cell>
          <cell r="BK167">
            <v>0</v>
          </cell>
          <cell r="BL167">
            <v>0</v>
          </cell>
          <cell r="BM167">
            <v>10259.61</v>
          </cell>
          <cell r="BO167">
            <v>5300.9903217206602</v>
          </cell>
          <cell r="BP167">
            <v>0</v>
          </cell>
          <cell r="BQ167">
            <v>0</v>
          </cell>
          <cell r="BR167">
            <v>592.6507179683698</v>
          </cell>
          <cell r="BS167">
            <v>2751.7058590942902</v>
          </cell>
          <cell r="BT167">
            <v>1960.6693667307513</v>
          </cell>
          <cell r="BU167">
            <v>10606.016265514072</v>
          </cell>
          <cell r="BV167">
            <v>0</v>
          </cell>
          <cell r="BW167">
            <v>0</v>
          </cell>
          <cell r="BX167">
            <v>0</v>
          </cell>
          <cell r="BY167">
            <v>0</v>
          </cell>
          <cell r="BZ167">
            <v>0</v>
          </cell>
          <cell r="CA167">
            <v>0</v>
          </cell>
          <cell r="CB167">
            <v>10606.02</v>
          </cell>
          <cell r="CD167">
            <v>5486.5461869421688</v>
          </cell>
          <cell r="CE167">
            <v>0</v>
          </cell>
          <cell r="CF167">
            <v>0</v>
          </cell>
          <cell r="CG167">
            <v>612.2985544627461</v>
          </cell>
          <cell r="CH167">
            <v>2919.7680100351122</v>
          </cell>
          <cell r="CI167">
            <v>2229.0621708867225</v>
          </cell>
          <cell r="CJ167">
            <v>11247.674922326749</v>
          </cell>
          <cell r="CK167">
            <v>0</v>
          </cell>
          <cell r="CL167">
            <v>0</v>
          </cell>
          <cell r="CM167">
            <v>0</v>
          </cell>
          <cell r="CN167">
            <v>0</v>
          </cell>
          <cell r="CO167">
            <v>0</v>
          </cell>
          <cell r="CP167">
            <v>0</v>
          </cell>
          <cell r="CQ167">
            <v>11247.67</v>
          </cell>
          <cell r="CS167">
            <v>5678.5972496698914</v>
          </cell>
          <cell r="CT167">
            <v>0</v>
          </cell>
          <cell r="CU167">
            <v>0</v>
          </cell>
          <cell r="CV167">
            <v>633.16359333819287</v>
          </cell>
          <cell r="CW167">
            <v>3118.462842273555</v>
          </cell>
          <cell r="CX167">
            <v>2318.9012292091606</v>
          </cell>
          <cell r="CY167">
            <v>11749.1249144908</v>
          </cell>
          <cell r="CZ167">
            <v>0</v>
          </cell>
          <cell r="DA167">
            <v>0</v>
          </cell>
          <cell r="DB167">
            <v>0</v>
          </cell>
          <cell r="DC167">
            <v>0</v>
          </cell>
          <cell r="DD167">
            <v>0</v>
          </cell>
          <cell r="DE167">
            <v>0</v>
          </cell>
          <cell r="DF167">
            <v>11749.12</v>
          </cell>
          <cell r="DH167">
            <v>5877.3708677973354</v>
          </cell>
          <cell r="DI167">
            <v>0</v>
          </cell>
          <cell r="DJ167">
            <v>0</v>
          </cell>
          <cell r="DK167">
            <v>651.80042923872452</v>
          </cell>
          <cell r="DL167">
            <v>3087.4483329525629</v>
          </cell>
          <cell r="DM167">
            <v>2455.7411507503743</v>
          </cell>
          <cell r="DN167">
            <v>12072.360780738998</v>
          </cell>
          <cell r="DO167">
            <v>0</v>
          </cell>
          <cell r="DP167">
            <v>0</v>
          </cell>
          <cell r="DQ167">
            <v>0</v>
          </cell>
          <cell r="DR167">
            <v>0</v>
          </cell>
          <cell r="DS167">
            <v>0</v>
          </cell>
          <cell r="DT167">
            <v>0</v>
          </cell>
          <cell r="DU167">
            <v>12072.36</v>
          </cell>
        </row>
        <row r="168">
          <cell r="B168" t="str">
            <v>OTHER_61</v>
          </cell>
          <cell r="E168" t="str">
            <v>Service Costings</v>
          </cell>
          <cell r="G168" t="str">
            <v>Price Cap</v>
          </cell>
          <cell r="I168" t="str">
            <v>Accreditation / Certification</v>
          </cell>
          <cell r="J168" t="str">
            <v>Accreditation of design consultants and alternative service providers and approval of materials</v>
          </cell>
          <cell r="K168" t="str">
            <v>Accreditation of Design Consultants</v>
          </cell>
          <cell r="M168" t="str">
            <v>DESKTOP MANGEMENT SYSTEM EVALUATION - Applicant requests to obtain Energex accreditation to provide design services for real estate development (sub-division), Rate 2 public lighting, LCC &amp; distribution works that are reticulated with Energex network (Design Accreditation)
New applicant is not ISO9001 accredited with no other Energex accreditations in place</v>
          </cell>
          <cell r="N168" t="str">
            <v>SUP/PP</v>
          </cell>
          <cell r="U168">
            <v>2</v>
          </cell>
          <cell r="V168">
            <v>2</v>
          </cell>
          <cell r="W168">
            <v>2</v>
          </cell>
          <cell r="X168">
            <v>2</v>
          </cell>
          <cell r="Y168">
            <v>2</v>
          </cell>
          <cell r="Z168">
            <v>2</v>
          </cell>
          <cell r="AA168">
            <v>2</v>
          </cell>
          <cell r="AI168">
            <v>0</v>
          </cell>
          <cell r="AJ168">
            <v>11956.419572597249</v>
          </cell>
          <cell r="AK168">
            <v>12360.115817216274</v>
          </cell>
          <cell r="AL168">
            <v>13107.896615847714</v>
          </cell>
          <cell r="AM168">
            <v>13692.280028481435</v>
          </cell>
          <cell r="AN168">
            <v>14068.974976243924</v>
          </cell>
          <cell r="AP168">
            <v>0</v>
          </cell>
          <cell r="AR168" t="str">
            <v>As per POA Costings</v>
          </cell>
          <cell r="AT168">
            <v>1</v>
          </cell>
          <cell r="AV168">
            <v>4320</v>
          </cell>
          <cell r="AW168">
            <v>4320</v>
          </cell>
          <cell r="AX168">
            <v>0</v>
          </cell>
          <cell r="AZ168">
            <v>5968.7753645520006</v>
          </cell>
          <cell r="BA168">
            <v>0</v>
          </cell>
          <cell r="BB168">
            <v>0</v>
          </cell>
          <cell r="BC168">
            <v>669.09971836627926</v>
          </cell>
          <cell r="BD168">
            <v>3326.7946709060998</v>
          </cell>
          <cell r="BE168">
            <v>1991.7498187728697</v>
          </cell>
          <cell r="BF168">
            <v>11956.419572597249</v>
          </cell>
          <cell r="BG168">
            <v>0</v>
          </cell>
          <cell r="BH168">
            <v>0</v>
          </cell>
          <cell r="BI168">
            <v>0</v>
          </cell>
          <cell r="BJ168">
            <v>0</v>
          </cell>
          <cell r="BK168">
            <v>0</v>
          </cell>
          <cell r="BL168">
            <v>0</v>
          </cell>
          <cell r="BM168">
            <v>11956.42</v>
          </cell>
          <cell r="BO168">
            <v>6177.7063774127773</v>
          </cell>
          <cell r="BP168">
            <v>0</v>
          </cell>
          <cell r="BQ168">
            <v>0</v>
          </cell>
          <cell r="BR168">
            <v>690.66757299474853</v>
          </cell>
          <cell r="BS168">
            <v>3206.8028430153945</v>
          </cell>
          <cell r="BT168">
            <v>2284.9390237933562</v>
          </cell>
          <cell r="BU168">
            <v>12360.115817216278</v>
          </cell>
          <cell r="BV168">
            <v>0</v>
          </cell>
          <cell r="BW168">
            <v>0</v>
          </cell>
          <cell r="BX168">
            <v>0</v>
          </cell>
          <cell r="BY168">
            <v>0</v>
          </cell>
          <cell r="BZ168">
            <v>0</v>
          </cell>
          <cell r="CA168">
            <v>0</v>
          </cell>
          <cell r="CB168">
            <v>12360.12</v>
          </cell>
          <cell r="CD168">
            <v>6393.950811447733</v>
          </cell>
          <cell r="CE168">
            <v>0</v>
          </cell>
          <cell r="CF168">
            <v>0</v>
          </cell>
          <cell r="CG168">
            <v>713.56491055756703</v>
          </cell>
          <cell r="CH168">
            <v>3402.6603259869567</v>
          </cell>
          <cell r="CI168">
            <v>2597.7205678554574</v>
          </cell>
          <cell r="CJ168">
            <v>13107.896615847712</v>
          </cell>
          <cell r="CK168">
            <v>0</v>
          </cell>
          <cell r="CL168">
            <v>0</v>
          </cell>
          <cell r="CM168">
            <v>0</v>
          </cell>
          <cell r="CN168">
            <v>0</v>
          </cell>
          <cell r="CO168">
            <v>0</v>
          </cell>
          <cell r="CP168">
            <v>0</v>
          </cell>
          <cell r="CQ168">
            <v>13107.9</v>
          </cell>
          <cell r="CS168">
            <v>6617.7646656516481</v>
          </cell>
          <cell r="CT168">
            <v>0</v>
          </cell>
          <cell r="CU168">
            <v>0</v>
          </cell>
          <cell r="CV168">
            <v>737.88076022015878</v>
          </cell>
          <cell r="CW168">
            <v>3634.2167442752216</v>
          </cell>
          <cell r="CX168">
            <v>2702.4178583344064</v>
          </cell>
          <cell r="CY168">
            <v>13692.280028481437</v>
          </cell>
          <cell r="CZ168">
            <v>0</v>
          </cell>
          <cell r="DA168">
            <v>0</v>
          </cell>
          <cell r="DB168">
            <v>0</v>
          </cell>
          <cell r="DC168">
            <v>0</v>
          </cell>
          <cell r="DD168">
            <v>0</v>
          </cell>
          <cell r="DE168">
            <v>0</v>
          </cell>
          <cell r="DF168">
            <v>13692.28</v>
          </cell>
          <cell r="DH168">
            <v>6849.4129000081175</v>
          </cell>
          <cell r="DI168">
            <v>0</v>
          </cell>
          <cell r="DJ168">
            <v>0</v>
          </cell>
          <cell r="DK168">
            <v>759.59989061090027</v>
          </cell>
          <cell r="DL168">
            <v>3598.0728314596195</v>
          </cell>
          <cell r="DM168">
            <v>2861.8893541652874</v>
          </cell>
          <cell r="DN168">
            <v>14068.974976243924</v>
          </cell>
          <cell r="DO168">
            <v>0</v>
          </cell>
          <cell r="DP168">
            <v>0</v>
          </cell>
          <cell r="DQ168">
            <v>0</v>
          </cell>
          <cell r="DR168">
            <v>0</v>
          </cell>
          <cell r="DS168">
            <v>0</v>
          </cell>
          <cell r="DT168">
            <v>0</v>
          </cell>
          <cell r="DU168">
            <v>14068.97</v>
          </cell>
        </row>
        <row r="169">
          <cell r="B169" t="str">
            <v>OTHER_62</v>
          </cell>
          <cell r="E169" t="str">
            <v>Service Costings</v>
          </cell>
          <cell r="G169" t="str">
            <v>Price Cap</v>
          </cell>
          <cell r="I169" t="str">
            <v>Accreditation / Certification</v>
          </cell>
          <cell r="J169" t="str">
            <v>Accreditation of design consultants and alternative service providers and approval of materials</v>
          </cell>
          <cell r="K169" t="str">
            <v>Accreditation of Design Consultants</v>
          </cell>
          <cell r="M169" t="str">
            <v>DESKTOP MANGEMENT SYSTEM EVALUATION - Applicant requests to obtain Energex accreditation to provide design services for real estate development (sub-division), Rate 2 public lighting, LCC &amp; distribution works that are reticulated with Energex network (Design Accreditation)
Applicant currently holds accreditation to undertake Design services for Rate 2 public lighting (Design Accreditation) Applicant requesting additional Energex accreditations with or without ISO9001 accreditation (priced per additional accreditation).</v>
          </cell>
          <cell r="N169" t="str">
            <v>SUP/PP</v>
          </cell>
          <cell r="U169">
            <v>1</v>
          </cell>
          <cell r="V169">
            <v>1</v>
          </cell>
          <cell r="W169">
            <v>1</v>
          </cell>
          <cell r="X169">
            <v>1</v>
          </cell>
          <cell r="Y169">
            <v>1</v>
          </cell>
          <cell r="Z169">
            <v>1</v>
          </cell>
          <cell r="AA169">
            <v>1</v>
          </cell>
          <cell r="AI169">
            <v>0</v>
          </cell>
          <cell r="AJ169">
            <v>7010.7728056699725</v>
          </cell>
          <cell r="AK169">
            <v>7247.4843593538817</v>
          </cell>
          <cell r="AL169">
            <v>7685.9535227866127</v>
          </cell>
          <cell r="AM169">
            <v>8028.6129044268255</v>
          </cell>
          <cell r="AN169">
            <v>8249.4919627244471</v>
          </cell>
          <cell r="AP169">
            <v>0</v>
          </cell>
          <cell r="AR169" t="str">
            <v>As per POA Costings</v>
          </cell>
          <cell r="AT169">
            <v>1</v>
          </cell>
          <cell r="AV169">
            <v>2520</v>
          </cell>
          <cell r="AW169">
            <v>2520</v>
          </cell>
          <cell r="AX169">
            <v>0</v>
          </cell>
          <cell r="AZ169">
            <v>3499.8544300719996</v>
          </cell>
          <cell r="BA169">
            <v>0</v>
          </cell>
          <cell r="BB169">
            <v>0</v>
          </cell>
          <cell r="BC169">
            <v>392.33368161107114</v>
          </cell>
          <cell r="BD169">
            <v>1950.7011666177095</v>
          </cell>
          <cell r="BE169">
            <v>1167.8835273691927</v>
          </cell>
          <cell r="BF169">
            <v>7010.7728056699734</v>
          </cell>
          <cell r="BG169">
            <v>0</v>
          </cell>
          <cell r="BH169">
            <v>0</v>
          </cell>
          <cell r="BI169">
            <v>0</v>
          </cell>
          <cell r="BJ169">
            <v>0</v>
          </cell>
          <cell r="BK169">
            <v>0</v>
          </cell>
          <cell r="BL169">
            <v>0</v>
          </cell>
          <cell r="BM169">
            <v>7010.77</v>
          </cell>
          <cell r="BO169">
            <v>3622.363334542239</v>
          </cell>
          <cell r="BP169">
            <v>0</v>
          </cell>
          <cell r="BQ169">
            <v>0</v>
          </cell>
          <cell r="BR169">
            <v>404.98022080182233</v>
          </cell>
          <cell r="BS169">
            <v>1880.3426919279455</v>
          </cell>
          <cell r="BT169">
            <v>1339.7981120818736</v>
          </cell>
          <cell r="BU169">
            <v>7247.4843593538808</v>
          </cell>
          <cell r="BV169">
            <v>0</v>
          </cell>
          <cell r="BW169">
            <v>0</v>
          </cell>
          <cell r="BX169">
            <v>0</v>
          </cell>
          <cell r="BY169">
            <v>0</v>
          </cell>
          <cell r="BZ169">
            <v>0</v>
          </cell>
          <cell r="CA169">
            <v>0</v>
          </cell>
          <cell r="CB169">
            <v>7247.48</v>
          </cell>
          <cell r="CD169">
            <v>3749.1605407045549</v>
          </cell>
          <cell r="CE169">
            <v>0</v>
          </cell>
          <cell r="CF169">
            <v>0</v>
          </cell>
          <cell r="CG169">
            <v>418.40631634262837</v>
          </cell>
          <cell r="CH169">
            <v>1995.1857941682697</v>
          </cell>
          <cell r="CI169">
            <v>1523.2008715711595</v>
          </cell>
          <cell r="CJ169">
            <v>7685.9535227866127</v>
          </cell>
          <cell r="CK169">
            <v>0</v>
          </cell>
          <cell r="CL169">
            <v>0</v>
          </cell>
          <cell r="CM169">
            <v>0</v>
          </cell>
          <cell r="CN169">
            <v>0</v>
          </cell>
          <cell r="CO169">
            <v>0</v>
          </cell>
          <cell r="CP169">
            <v>0</v>
          </cell>
          <cell r="CQ169">
            <v>7685.95</v>
          </cell>
          <cell r="CS169">
            <v>3880.3961562713766</v>
          </cell>
          <cell r="CT169">
            <v>0</v>
          </cell>
          <cell r="CU169">
            <v>0</v>
          </cell>
          <cell r="CV169">
            <v>432.66417142425848</v>
          </cell>
          <cell r="CW169">
            <v>2130.9613439017644</v>
          </cell>
          <cell r="CX169">
            <v>1584.5912328294255</v>
          </cell>
          <cell r="CY169">
            <v>8028.6129044268255</v>
          </cell>
          <cell r="CZ169">
            <v>0</v>
          </cell>
          <cell r="DA169">
            <v>0</v>
          </cell>
          <cell r="DB169">
            <v>0</v>
          </cell>
          <cell r="DC169">
            <v>0</v>
          </cell>
          <cell r="DD169">
            <v>0</v>
          </cell>
          <cell r="DE169">
            <v>0</v>
          </cell>
          <cell r="DF169">
            <v>8028.61</v>
          </cell>
          <cell r="DH169">
            <v>4016.2255433254991</v>
          </cell>
          <cell r="DI169">
            <v>0</v>
          </cell>
          <cell r="DJ169">
            <v>0</v>
          </cell>
          <cell r="DK169">
            <v>445.39941275479782</v>
          </cell>
          <cell r="DL169">
            <v>2109.7679791557757</v>
          </cell>
          <cell r="DM169">
            <v>1678.0990274883736</v>
          </cell>
          <cell r="DN169">
            <v>8249.4919627244471</v>
          </cell>
          <cell r="DO169">
            <v>0</v>
          </cell>
          <cell r="DP169">
            <v>0</v>
          </cell>
          <cell r="DQ169">
            <v>0</v>
          </cell>
          <cell r="DR169">
            <v>0</v>
          </cell>
          <cell r="DS169">
            <v>0</v>
          </cell>
          <cell r="DT169">
            <v>0</v>
          </cell>
          <cell r="DU169">
            <v>8249.49</v>
          </cell>
        </row>
        <row r="170">
          <cell r="B170" t="str">
            <v>OTHER_53</v>
          </cell>
          <cell r="E170" t="str">
            <v>Service Costings</v>
          </cell>
          <cell r="G170" t="str">
            <v>Price Cap</v>
          </cell>
          <cell r="I170" t="str">
            <v>Accreditation / Certification</v>
          </cell>
          <cell r="J170" t="str">
            <v>Accreditation of design consultants and alternative service providers and approval of materials</v>
          </cell>
          <cell r="K170" t="str">
            <v>Accreditation of Design Consultants</v>
          </cell>
          <cell r="M170" t="str">
            <v>ONSITE MANAGEMENT SYSTEM EVALUATION (irrespective of prior accreditations)
Applicant requests to obtain Energex accreditation to provide design services for real estate development (sub-division), Rate 2 public lighting, LCC &amp; distribution works that are reticulated with Energex network (Design Accreditation)</v>
          </cell>
          <cell r="N170" t="str">
            <v>SUP</v>
          </cell>
          <cell r="U170">
            <v>4</v>
          </cell>
          <cell r="V170">
            <v>4</v>
          </cell>
          <cell r="W170">
            <v>4</v>
          </cell>
          <cell r="X170">
            <v>4</v>
          </cell>
          <cell r="Y170">
            <v>4</v>
          </cell>
          <cell r="Z170">
            <v>4</v>
          </cell>
          <cell r="AA170">
            <v>4</v>
          </cell>
          <cell r="AI170">
            <v>0</v>
          </cell>
          <cell r="AJ170">
            <v>678.72342047292329</v>
          </cell>
          <cell r="AK170">
            <v>701.63982068088126</v>
          </cell>
          <cell r="AL170">
            <v>744.08867740838525</v>
          </cell>
          <cell r="AM170">
            <v>777.26204559625307</v>
          </cell>
          <cell r="AN170">
            <v>798.64567820197044</v>
          </cell>
          <cell r="AP170">
            <v>0</v>
          </cell>
          <cell r="AR170" t="str">
            <v>As per POA Costings</v>
          </cell>
          <cell r="AT170">
            <v>1</v>
          </cell>
          <cell r="AV170">
            <v>240</v>
          </cell>
          <cell r="AW170">
            <v>240</v>
          </cell>
          <cell r="AX170">
            <v>0</v>
          </cell>
          <cell r="AZ170">
            <v>338.82615166400001</v>
          </cell>
          <cell r="BA170">
            <v>0</v>
          </cell>
          <cell r="BB170">
            <v>0</v>
          </cell>
          <cell r="BC170">
            <v>37.982411601534402</v>
          </cell>
          <cell r="BD170">
            <v>188.85030293044406</v>
          </cell>
          <cell r="BE170">
            <v>113.06455427694483</v>
          </cell>
          <cell r="BF170">
            <v>678.72342047292329</v>
          </cell>
          <cell r="BG170">
            <v>0</v>
          </cell>
          <cell r="BH170">
            <v>0</v>
          </cell>
          <cell r="BI170">
            <v>0</v>
          </cell>
          <cell r="BJ170">
            <v>0</v>
          </cell>
          <cell r="BK170">
            <v>0</v>
          </cell>
          <cell r="BL170">
            <v>0</v>
          </cell>
          <cell r="BM170">
            <v>678.72</v>
          </cell>
          <cell r="BO170">
            <v>350.6864222768466</v>
          </cell>
          <cell r="BP170">
            <v>0</v>
          </cell>
          <cell r="BQ170">
            <v>0</v>
          </cell>
          <cell r="BR170">
            <v>39.206742010551451</v>
          </cell>
          <cell r="BS170">
            <v>182.03879356844149</v>
          </cell>
          <cell r="BT170">
            <v>129.70786282504181</v>
          </cell>
          <cell r="BU170">
            <v>701.63982068088137</v>
          </cell>
          <cell r="BV170">
            <v>0</v>
          </cell>
          <cell r="BW170">
            <v>0</v>
          </cell>
          <cell r="BX170">
            <v>0</v>
          </cell>
          <cell r="BY170">
            <v>0</v>
          </cell>
          <cell r="BZ170">
            <v>0</v>
          </cell>
          <cell r="CA170">
            <v>0</v>
          </cell>
          <cell r="CB170">
            <v>701.64</v>
          </cell>
          <cell r="CD170">
            <v>362.96184980222529</v>
          </cell>
          <cell r="CE170">
            <v>0</v>
          </cell>
          <cell r="CF170">
            <v>0</v>
          </cell>
          <cell r="CG170">
            <v>40.506542437928346</v>
          </cell>
          <cell r="CH170">
            <v>193.15692638073787</v>
          </cell>
          <cell r="CI170">
            <v>147.46335878749375</v>
          </cell>
          <cell r="CJ170">
            <v>744.08867740838537</v>
          </cell>
          <cell r="CK170">
            <v>0</v>
          </cell>
          <cell r="CL170">
            <v>0</v>
          </cell>
          <cell r="CM170">
            <v>0</v>
          </cell>
          <cell r="CN170">
            <v>0</v>
          </cell>
          <cell r="CO170">
            <v>0</v>
          </cell>
          <cell r="CP170">
            <v>0</v>
          </cell>
          <cell r="CQ170">
            <v>744.09</v>
          </cell>
          <cell r="CS170">
            <v>375.66696639270231</v>
          </cell>
          <cell r="CT170">
            <v>0</v>
          </cell>
          <cell r="CU170">
            <v>0</v>
          </cell>
          <cell r="CV170">
            <v>41.886866752786311</v>
          </cell>
          <cell r="CW170">
            <v>206.30156080066646</v>
          </cell>
          <cell r="CX170">
            <v>153.40665165009804</v>
          </cell>
          <cell r="CY170">
            <v>777.26204559625319</v>
          </cell>
          <cell r="CZ170">
            <v>0</v>
          </cell>
          <cell r="DA170">
            <v>0</v>
          </cell>
          <cell r="DB170">
            <v>0</v>
          </cell>
          <cell r="DC170">
            <v>0</v>
          </cell>
          <cell r="DD170">
            <v>0</v>
          </cell>
          <cell r="DE170">
            <v>0</v>
          </cell>
          <cell r="DF170">
            <v>777.26</v>
          </cell>
          <cell r="DH170">
            <v>388.81681288431241</v>
          </cell>
          <cell r="DI170">
            <v>0</v>
          </cell>
          <cell r="DJ170">
            <v>0</v>
          </cell>
          <cell r="DK170">
            <v>43.119784548870243</v>
          </cell>
          <cell r="DL170">
            <v>204.24979940282253</v>
          </cell>
          <cell r="DM170">
            <v>162.45928136596518</v>
          </cell>
          <cell r="DN170">
            <v>798.64567820197044</v>
          </cell>
          <cell r="DO170">
            <v>0</v>
          </cell>
          <cell r="DP170">
            <v>0</v>
          </cell>
          <cell r="DQ170">
            <v>0</v>
          </cell>
          <cell r="DR170">
            <v>0</v>
          </cell>
          <cell r="DS170">
            <v>0</v>
          </cell>
          <cell r="DT170">
            <v>0</v>
          </cell>
          <cell r="DU170">
            <v>798.65</v>
          </cell>
        </row>
        <row r="171">
          <cell r="B171" t="str">
            <v>OTHER_54</v>
          </cell>
          <cell r="E171" t="str">
            <v>Service Costings</v>
          </cell>
          <cell r="G171" t="str">
            <v>Price Cap</v>
          </cell>
          <cell r="I171" t="str">
            <v>Accreditation / Certification</v>
          </cell>
          <cell r="J171" t="str">
            <v>Accreditation of design consultants and alternative service providers and approval of materials</v>
          </cell>
          <cell r="K171" t="str">
            <v>Accreditation of Design Consultants</v>
          </cell>
          <cell r="M171" t="str">
            <v>CAPABILITY EVALUATION (irrespective of prior accreditations)
Applicant requests to obtain Energex accreditation to provide design services for real estate development (sub-division), Rate 2 public lighting, LCC &amp; distribution works that are reticulated with Energex network (Design Accreditation)</v>
          </cell>
          <cell r="N171" t="str">
            <v>PP</v>
          </cell>
          <cell r="U171">
            <v>1</v>
          </cell>
          <cell r="V171">
            <v>1</v>
          </cell>
          <cell r="W171">
            <v>1</v>
          </cell>
          <cell r="X171">
            <v>1</v>
          </cell>
          <cell r="Y171">
            <v>1</v>
          </cell>
          <cell r="Z171">
            <v>1</v>
          </cell>
          <cell r="AA171">
            <v>1</v>
          </cell>
          <cell r="AI171">
            <v>0</v>
          </cell>
          <cell r="AJ171">
            <v>649.7676431489931</v>
          </cell>
          <cell r="AK171">
            <v>671.70638123203821</v>
          </cell>
          <cell r="AL171">
            <v>712.34427990802737</v>
          </cell>
          <cell r="AM171">
            <v>744.10240201279521</v>
          </cell>
          <cell r="AN171">
            <v>764.57376360291005</v>
          </cell>
          <cell r="AP171">
            <v>0</v>
          </cell>
          <cell r="AR171" t="str">
            <v>As per POA Costings</v>
          </cell>
          <cell r="AT171">
            <v>1</v>
          </cell>
          <cell r="AV171">
            <v>240</v>
          </cell>
          <cell r="AW171">
            <v>240</v>
          </cell>
          <cell r="AX171">
            <v>0</v>
          </cell>
          <cell r="AZ171">
            <v>324.37111106399999</v>
          </cell>
          <cell r="BA171">
            <v>0</v>
          </cell>
          <cell r="BB171">
            <v>0</v>
          </cell>
          <cell r="BC171">
            <v>36.3620015502744</v>
          </cell>
          <cell r="BD171">
            <v>180.79354939245582</v>
          </cell>
          <cell r="BE171">
            <v>108.24098114226288</v>
          </cell>
          <cell r="BF171">
            <v>649.7676431489931</v>
          </cell>
          <cell r="BG171">
            <v>0</v>
          </cell>
          <cell r="BH171">
            <v>0</v>
          </cell>
          <cell r="BI171">
            <v>0</v>
          </cell>
          <cell r="BJ171">
            <v>0</v>
          </cell>
          <cell r="BK171">
            <v>0</v>
          </cell>
          <cell r="BL171">
            <v>0</v>
          </cell>
          <cell r="BM171">
            <v>649.77</v>
          </cell>
          <cell r="BO171">
            <v>335.72539743568416</v>
          </cell>
          <cell r="BP171">
            <v>0</v>
          </cell>
          <cell r="BQ171">
            <v>0</v>
          </cell>
          <cell r="BR171">
            <v>37.534099433309486</v>
          </cell>
          <cell r="BS171">
            <v>174.27263343326905</v>
          </cell>
          <cell r="BT171">
            <v>124.17425092977551</v>
          </cell>
          <cell r="BU171">
            <v>671.70638123203821</v>
          </cell>
          <cell r="BV171">
            <v>0</v>
          </cell>
          <cell r="BW171">
            <v>0</v>
          </cell>
          <cell r="BX171">
            <v>0</v>
          </cell>
          <cell r="BY171">
            <v>0</v>
          </cell>
          <cell r="BZ171">
            <v>0</v>
          </cell>
          <cell r="CA171">
            <v>0</v>
          </cell>
          <cell r="CB171">
            <v>671.71</v>
          </cell>
          <cell r="CD171">
            <v>347.47712924752278</v>
          </cell>
          <cell r="CE171">
            <v>0</v>
          </cell>
          <cell r="CF171">
            <v>0</v>
          </cell>
          <cell r="CG171">
            <v>38.778447624023542</v>
          </cell>
          <cell r="CH171">
            <v>184.91644317336846</v>
          </cell>
          <cell r="CI171">
            <v>141.1722598631126</v>
          </cell>
          <cell r="CJ171">
            <v>712.34427990802737</v>
          </cell>
          <cell r="CK171">
            <v>0</v>
          </cell>
          <cell r="CL171">
            <v>0</v>
          </cell>
          <cell r="CM171">
            <v>0</v>
          </cell>
          <cell r="CN171">
            <v>0</v>
          </cell>
          <cell r="CO171">
            <v>0</v>
          </cell>
          <cell r="CP171">
            <v>0</v>
          </cell>
          <cell r="CQ171">
            <v>712.34</v>
          </cell>
          <cell r="CS171">
            <v>359.64021867970303</v>
          </cell>
          <cell r="CT171">
            <v>0</v>
          </cell>
          <cell r="CU171">
            <v>0</v>
          </cell>
          <cell r="CV171">
            <v>40.09988438278689</v>
          </cell>
          <cell r="CW171">
            <v>197.50029967435816</v>
          </cell>
          <cell r="CX171">
            <v>146.86199927594708</v>
          </cell>
          <cell r="CY171">
            <v>744.10240201279521</v>
          </cell>
          <cell r="CZ171">
            <v>0</v>
          </cell>
          <cell r="DA171">
            <v>0</v>
          </cell>
          <cell r="DB171">
            <v>0</v>
          </cell>
          <cell r="DC171">
            <v>0</v>
          </cell>
          <cell r="DD171">
            <v>0</v>
          </cell>
          <cell r="DE171">
            <v>0</v>
          </cell>
          <cell r="DF171">
            <v>744.1</v>
          </cell>
          <cell r="DH171">
            <v>372.2290648943673</v>
          </cell>
          <cell r="DI171">
            <v>0</v>
          </cell>
          <cell r="DJ171">
            <v>0</v>
          </cell>
          <cell r="DK171">
            <v>41.280203296785331</v>
          </cell>
          <cell r="DL171">
            <v>195.53607075935736</v>
          </cell>
          <cell r="DM171">
            <v>155.5284246524001</v>
          </cell>
          <cell r="DN171">
            <v>764.57376360291005</v>
          </cell>
          <cell r="DO171">
            <v>0</v>
          </cell>
          <cell r="DP171">
            <v>0</v>
          </cell>
          <cell r="DQ171">
            <v>0</v>
          </cell>
          <cell r="DR171">
            <v>0</v>
          </cell>
          <cell r="DS171">
            <v>0</v>
          </cell>
          <cell r="DT171">
            <v>0</v>
          </cell>
          <cell r="DU171">
            <v>764.57</v>
          </cell>
        </row>
        <row r="172">
          <cell r="B172" t="str">
            <v>OTHER_63</v>
          </cell>
          <cell r="E172" t="str">
            <v>Service Costings</v>
          </cell>
          <cell r="G172" t="str">
            <v>Price Cap</v>
          </cell>
          <cell r="I172" t="str">
            <v>Accreditation / Certification</v>
          </cell>
          <cell r="J172" t="str">
            <v>Accreditation of design consultants and alternative service providers and approval of materials</v>
          </cell>
          <cell r="K172" t="str">
            <v>Accreditation of Alternative Service Providers (Construction Accreditation)</v>
          </cell>
          <cell r="M172" t="str">
            <v>DESKTOP MANAGEMENT SYSTEM EVALUATION - Applicant requests to obtain Energex accreditation to provide construction services for real estate development (sub-division) works that are reticulated with Energex network (Construction Accreditation)
New applicant has ISO9001/AS4801/ISO14001 accreditation with no other Energex accreditations in place.</v>
          </cell>
          <cell r="N172" t="str">
            <v>SUP/PP</v>
          </cell>
          <cell r="U172">
            <v>2</v>
          </cell>
          <cell r="V172">
            <v>2</v>
          </cell>
          <cell r="W172">
            <v>2</v>
          </cell>
          <cell r="X172">
            <v>2</v>
          </cell>
          <cell r="Y172">
            <v>2</v>
          </cell>
          <cell r="Z172">
            <v>2</v>
          </cell>
          <cell r="AA172">
            <v>2</v>
          </cell>
          <cell r="AI172">
            <v>0</v>
          </cell>
          <cell r="AJ172">
            <v>5003.558321575134</v>
          </cell>
          <cell r="AK172">
            <v>5172.4983367600807</v>
          </cell>
          <cell r="AL172">
            <v>5485.4318880618157</v>
          </cell>
          <cell r="AM172">
            <v>5729.9864112215237</v>
          </cell>
          <cell r="AN172">
            <v>5887.6268427175974</v>
          </cell>
          <cell r="AP172">
            <v>0</v>
          </cell>
          <cell r="AR172" t="str">
            <v>As per POA Costings</v>
          </cell>
          <cell r="AT172">
            <v>1</v>
          </cell>
          <cell r="AV172">
            <v>1800</v>
          </cell>
          <cell r="AW172">
            <v>1800</v>
          </cell>
          <cell r="AX172">
            <v>0</v>
          </cell>
          <cell r="AZ172">
            <v>2497.8310156799998</v>
          </cell>
          <cell r="BA172">
            <v>0</v>
          </cell>
          <cell r="BB172">
            <v>0</v>
          </cell>
          <cell r="BC172">
            <v>280.006856857728</v>
          </cell>
          <cell r="BD172">
            <v>1392.2070113643658</v>
          </cell>
          <cell r="BE172">
            <v>833.51343767304036</v>
          </cell>
          <cell r="BF172">
            <v>5003.558321575134</v>
          </cell>
          <cell r="BG172">
            <v>0</v>
          </cell>
          <cell r="BH172">
            <v>0</v>
          </cell>
          <cell r="BI172">
            <v>0</v>
          </cell>
          <cell r="BJ172">
            <v>0</v>
          </cell>
          <cell r="BK172">
            <v>0</v>
          </cell>
          <cell r="BL172">
            <v>0</v>
          </cell>
          <cell r="BM172">
            <v>5003.5600000000004</v>
          </cell>
          <cell r="BO172">
            <v>2585.2650925528619</v>
          </cell>
          <cell r="BP172">
            <v>0</v>
          </cell>
          <cell r="BQ172">
            <v>0</v>
          </cell>
          <cell r="BR172">
            <v>289.03263734740995</v>
          </cell>
          <cell r="BS172">
            <v>1341.9924713577934</v>
          </cell>
          <cell r="BT172">
            <v>956.20813550201456</v>
          </cell>
          <cell r="BU172">
            <v>5172.4983367600798</v>
          </cell>
          <cell r="BV172">
            <v>0</v>
          </cell>
          <cell r="BW172">
            <v>0</v>
          </cell>
          <cell r="BX172">
            <v>0</v>
          </cell>
          <cell r="BY172">
            <v>0</v>
          </cell>
          <cell r="BZ172">
            <v>0</v>
          </cell>
          <cell r="CA172">
            <v>0</v>
          </cell>
          <cell r="CB172">
            <v>5172.5</v>
          </cell>
          <cell r="CD172">
            <v>2675.7597118525819</v>
          </cell>
          <cell r="CE172">
            <v>0</v>
          </cell>
          <cell r="CF172">
            <v>0</v>
          </cell>
          <cell r="CG172">
            <v>298.61478384274812</v>
          </cell>
          <cell r="CH172">
            <v>1423.9554982334257</v>
          </cell>
          <cell r="CI172">
            <v>1087.1018941330594</v>
          </cell>
          <cell r="CJ172">
            <v>5485.4318880618148</v>
          </cell>
          <cell r="CK172">
            <v>0</v>
          </cell>
          <cell r="CL172">
            <v>0</v>
          </cell>
          <cell r="CM172">
            <v>0</v>
          </cell>
          <cell r="CN172">
            <v>0</v>
          </cell>
          <cell r="CO172">
            <v>0</v>
          </cell>
          <cell r="CP172">
            <v>0</v>
          </cell>
          <cell r="CQ172">
            <v>5485.43</v>
          </cell>
          <cell r="CS172">
            <v>2769.4220048062693</v>
          </cell>
          <cell r="CT172">
            <v>0</v>
          </cell>
          <cell r="CU172">
            <v>0</v>
          </cell>
          <cell r="CV172">
            <v>308.79055353589905</v>
          </cell>
          <cell r="CW172">
            <v>1520.8579226260733</v>
          </cell>
          <cell r="CX172">
            <v>1130.9159302532823</v>
          </cell>
          <cell r="CY172">
            <v>5729.9864112215246</v>
          </cell>
          <cell r="CZ172">
            <v>0</v>
          </cell>
          <cell r="DA172">
            <v>0</v>
          </cell>
          <cell r="DB172">
            <v>0</v>
          </cell>
          <cell r="DC172">
            <v>0</v>
          </cell>
          <cell r="DD172">
            <v>0</v>
          </cell>
          <cell r="DE172">
            <v>0</v>
          </cell>
          <cell r="DF172">
            <v>5729.99</v>
          </cell>
          <cell r="DH172">
            <v>2866.3628526625075</v>
          </cell>
          <cell r="DI172">
            <v>0</v>
          </cell>
          <cell r="DJ172">
            <v>0</v>
          </cell>
          <cell r="DK172">
            <v>317.87964036027211</v>
          </cell>
          <cell r="DL172">
            <v>1505.7323095907736</v>
          </cell>
          <cell r="DM172">
            <v>1197.6520401040434</v>
          </cell>
          <cell r="DN172">
            <v>5887.6268427175964</v>
          </cell>
          <cell r="DO172">
            <v>0</v>
          </cell>
          <cell r="DP172">
            <v>0</v>
          </cell>
          <cell r="DQ172">
            <v>0</v>
          </cell>
          <cell r="DR172">
            <v>0</v>
          </cell>
          <cell r="DS172">
            <v>0</v>
          </cell>
          <cell r="DT172">
            <v>0</v>
          </cell>
          <cell r="DU172">
            <v>5887.63</v>
          </cell>
        </row>
        <row r="173">
          <cell r="B173" t="str">
            <v>OTHER_64</v>
          </cell>
          <cell r="E173" t="str">
            <v>Service Costings</v>
          </cell>
          <cell r="G173" t="str">
            <v>Price Cap</v>
          </cell>
          <cell r="I173" t="str">
            <v>Accreditation / Certification</v>
          </cell>
          <cell r="J173" t="str">
            <v>Accreditation of design consultants and alternative service providers and approval of materials</v>
          </cell>
          <cell r="K173" t="str">
            <v>Accreditation of Alternative Service Providers (Construction Accreditation)</v>
          </cell>
          <cell r="M173" t="str">
            <v>DESKTOP MANAGEMENT SYSTEM EVALUATION - Applicant requests to obtain Energex accreditation to provide construction services for real estate development (sub-division) works that are reticulated with Energex network (Construction Accreditation)
New applicant is not ISO9001/AS4801/ISO14001 accredited with no other Energex accreditations in place.</v>
          </cell>
          <cell r="N173" t="str">
            <v>SUP/PP</v>
          </cell>
          <cell r="U173">
            <v>7</v>
          </cell>
          <cell r="V173">
            <v>7</v>
          </cell>
          <cell r="W173">
            <v>7</v>
          </cell>
          <cell r="X173">
            <v>7</v>
          </cell>
          <cell r="Y173">
            <v>7</v>
          </cell>
          <cell r="Z173">
            <v>7</v>
          </cell>
          <cell r="AA173">
            <v>7</v>
          </cell>
          <cell r="AI173">
            <v>0</v>
          </cell>
          <cell r="AJ173">
            <v>9386.3047773252056</v>
          </cell>
          <cell r="AK173">
            <v>9703.2237317369672</v>
          </cell>
          <cell r="AL173">
            <v>10290.263893715961</v>
          </cell>
          <cell r="AM173">
            <v>10749.030064013712</v>
          </cell>
          <cell r="AN173">
            <v>11044.751836431344</v>
          </cell>
          <cell r="AP173">
            <v>0</v>
          </cell>
          <cell r="AR173" t="str">
            <v>As per POA Costings</v>
          </cell>
          <cell r="AT173">
            <v>1</v>
          </cell>
          <cell r="AV173">
            <v>3360</v>
          </cell>
          <cell r="AW173">
            <v>3360</v>
          </cell>
          <cell r="AX173">
            <v>0</v>
          </cell>
          <cell r="AZ173">
            <v>4685.7459608959998</v>
          </cell>
          <cell r="BA173">
            <v>0</v>
          </cell>
          <cell r="BB173">
            <v>0</v>
          </cell>
          <cell r="BC173">
            <v>525.27212221644163</v>
          </cell>
          <cell r="BD173">
            <v>2611.6772268742643</v>
          </cell>
          <cell r="BE173">
            <v>1563.6094673384998</v>
          </cell>
          <cell r="BF173">
            <v>9386.3047773252056</v>
          </cell>
          <cell r="BG173">
            <v>0</v>
          </cell>
          <cell r="BH173">
            <v>0</v>
          </cell>
          <cell r="BI173">
            <v>0</v>
          </cell>
          <cell r="BJ173">
            <v>0</v>
          </cell>
          <cell r="BK173">
            <v>0</v>
          </cell>
          <cell r="BL173">
            <v>0</v>
          </cell>
          <cell r="BM173">
            <v>9386.2999999999993</v>
          </cell>
          <cell r="BO173">
            <v>4849.765812511203</v>
          </cell>
          <cell r="BP173">
            <v>0</v>
          </cell>
          <cell r="BQ173">
            <v>0</v>
          </cell>
          <cell r="BR173">
            <v>542.20381783875246</v>
          </cell>
          <cell r="BS173">
            <v>2517.4784694174909</v>
          </cell>
          <cell r="BT173">
            <v>1793.7756319695202</v>
          </cell>
          <cell r="BU173">
            <v>9703.2237317369654</v>
          </cell>
          <cell r="BV173">
            <v>0</v>
          </cell>
          <cell r="BW173">
            <v>0</v>
          </cell>
          <cell r="BX173">
            <v>0</v>
          </cell>
          <cell r="BY173">
            <v>0</v>
          </cell>
          <cell r="BZ173">
            <v>0</v>
          </cell>
          <cell r="CA173">
            <v>0</v>
          </cell>
          <cell r="CB173">
            <v>9703.2199999999993</v>
          </cell>
          <cell r="CD173">
            <v>5019.5270150123442</v>
          </cell>
          <cell r="CE173">
            <v>0</v>
          </cell>
          <cell r="CF173">
            <v>0</v>
          </cell>
          <cell r="CG173">
            <v>560.17921487537762</v>
          </cell>
          <cell r="CH173">
            <v>2671.2350365008524</v>
          </cell>
          <cell r="CI173">
            <v>2039.3226273273879</v>
          </cell>
          <cell r="CJ173">
            <v>10290.263893715963</v>
          </cell>
          <cell r="CK173">
            <v>0</v>
          </cell>
          <cell r="CL173">
            <v>0</v>
          </cell>
          <cell r="CM173">
            <v>0</v>
          </cell>
          <cell r="CN173">
            <v>0</v>
          </cell>
          <cell r="CO173">
            <v>0</v>
          </cell>
          <cell r="CP173">
            <v>0</v>
          </cell>
          <cell r="CQ173">
            <v>10290.26</v>
          </cell>
          <cell r="CS173">
            <v>5195.2305386458356</v>
          </cell>
          <cell r="CT173">
            <v>0</v>
          </cell>
          <cell r="CU173">
            <v>0</v>
          </cell>
          <cell r="CV173">
            <v>579.26820505901071</v>
          </cell>
          <cell r="CW173">
            <v>2853.0168067040972</v>
          </cell>
          <cell r="CX173">
            <v>2121.514513604769</v>
          </cell>
          <cell r="CY173">
            <v>10749.030064013712</v>
          </cell>
          <cell r="CZ173">
            <v>0</v>
          </cell>
          <cell r="DA173">
            <v>0</v>
          </cell>
          <cell r="DB173">
            <v>0</v>
          </cell>
          <cell r="DC173">
            <v>0</v>
          </cell>
          <cell r="DD173">
            <v>0</v>
          </cell>
          <cell r="DE173">
            <v>0</v>
          </cell>
          <cell r="DF173">
            <v>10749.03</v>
          </cell>
          <cell r="DH173">
            <v>5377.0843884205933</v>
          </cell>
          <cell r="DI173">
            <v>0</v>
          </cell>
          <cell r="DJ173">
            <v>0</v>
          </cell>
          <cell r="DK173">
            <v>596.31865867584384</v>
          </cell>
          <cell r="DL173">
            <v>2824.6422770656545</v>
          </cell>
          <cell r="DM173">
            <v>2246.706512269252</v>
          </cell>
          <cell r="DN173">
            <v>11044.751836431344</v>
          </cell>
          <cell r="DO173">
            <v>0</v>
          </cell>
          <cell r="DP173">
            <v>0</v>
          </cell>
          <cell r="DQ173">
            <v>0</v>
          </cell>
          <cell r="DR173">
            <v>0</v>
          </cell>
          <cell r="DS173">
            <v>0</v>
          </cell>
          <cell r="DT173">
            <v>0</v>
          </cell>
          <cell r="DU173">
            <v>11044.75</v>
          </cell>
        </row>
        <row r="174">
          <cell r="B174" t="str">
            <v>OTHER_65</v>
          </cell>
          <cell r="E174" t="str">
            <v>Service Costings</v>
          </cell>
          <cell r="G174" t="str">
            <v>Price Cap</v>
          </cell>
          <cell r="I174" t="str">
            <v>Accreditation / Certification</v>
          </cell>
          <cell r="J174" t="str">
            <v>Accreditation of design consultants and alternative service providers and approval of materials</v>
          </cell>
          <cell r="K174" t="str">
            <v>Accreditation of Alternative Service Providers (Construction Accreditation)</v>
          </cell>
          <cell r="M174" t="str">
            <v>DESKTOP MANAGEMENT SYSTEM EVALUATION - Applicant requests to obtain Energex accreditation to provide construction services for real estate development (sub-division) works that are reticulated with Energex network (Construction Accreditation)
Applicant requesting additional Energex accreditations with or without ISO9001/AS4801/ISO14001 accreditation (price per additional accreditation).</v>
          </cell>
          <cell r="N174" t="str">
            <v>SUP/PP</v>
          </cell>
          <cell r="U174">
            <v>0</v>
          </cell>
          <cell r="V174">
            <v>0</v>
          </cell>
          <cell r="W174">
            <v>0</v>
          </cell>
          <cell r="X174">
            <v>0</v>
          </cell>
          <cell r="Y174">
            <v>0</v>
          </cell>
          <cell r="Z174">
            <v>0</v>
          </cell>
          <cell r="AA174">
            <v>0</v>
          </cell>
          <cell r="AI174">
            <v>0</v>
          </cell>
          <cell r="AJ174">
            <v>5003.558321575134</v>
          </cell>
          <cell r="AK174">
            <v>5172.4983367600807</v>
          </cell>
          <cell r="AL174">
            <v>5485.4318880618157</v>
          </cell>
          <cell r="AM174">
            <v>5729.9864112215237</v>
          </cell>
          <cell r="AN174">
            <v>5887.6268427175974</v>
          </cell>
          <cell r="AP174">
            <v>0</v>
          </cell>
          <cell r="AR174" t="str">
            <v>As per POA Costings</v>
          </cell>
          <cell r="AT174">
            <v>1</v>
          </cell>
          <cell r="AV174">
            <v>1800</v>
          </cell>
          <cell r="AW174">
            <v>1800</v>
          </cell>
          <cell r="AX174">
            <v>0</v>
          </cell>
          <cell r="AZ174">
            <v>2497.8310156799998</v>
          </cell>
          <cell r="BA174">
            <v>0</v>
          </cell>
          <cell r="BB174">
            <v>0</v>
          </cell>
          <cell r="BC174">
            <v>280.006856857728</v>
          </cell>
          <cell r="BD174">
            <v>1392.2070113643658</v>
          </cell>
          <cell r="BE174">
            <v>833.51343767304036</v>
          </cell>
          <cell r="BF174">
            <v>5003.558321575134</v>
          </cell>
          <cell r="BG174">
            <v>0</v>
          </cell>
          <cell r="BH174">
            <v>0</v>
          </cell>
          <cell r="BI174">
            <v>0</v>
          </cell>
          <cell r="BJ174">
            <v>0</v>
          </cell>
          <cell r="BK174">
            <v>0</v>
          </cell>
          <cell r="BL174">
            <v>0</v>
          </cell>
          <cell r="BM174">
            <v>5003.5600000000004</v>
          </cell>
          <cell r="BO174">
            <v>2585.2650925528619</v>
          </cell>
          <cell r="BP174">
            <v>0</v>
          </cell>
          <cell r="BQ174">
            <v>0</v>
          </cell>
          <cell r="BR174">
            <v>289.03263734740995</v>
          </cell>
          <cell r="BS174">
            <v>1341.9924713577934</v>
          </cell>
          <cell r="BT174">
            <v>956.20813550201456</v>
          </cell>
          <cell r="BU174">
            <v>5172.4983367600798</v>
          </cell>
          <cell r="BV174">
            <v>0</v>
          </cell>
          <cell r="BW174">
            <v>0</v>
          </cell>
          <cell r="BX174">
            <v>0</v>
          </cell>
          <cell r="BY174">
            <v>0</v>
          </cell>
          <cell r="BZ174">
            <v>0</v>
          </cell>
          <cell r="CA174">
            <v>0</v>
          </cell>
          <cell r="CB174">
            <v>5172.5</v>
          </cell>
          <cell r="CD174">
            <v>2675.7597118525819</v>
          </cell>
          <cell r="CE174">
            <v>0</v>
          </cell>
          <cell r="CF174">
            <v>0</v>
          </cell>
          <cell r="CG174">
            <v>298.61478384274812</v>
          </cell>
          <cell r="CH174">
            <v>1423.9554982334257</v>
          </cell>
          <cell r="CI174">
            <v>1087.1018941330594</v>
          </cell>
          <cell r="CJ174">
            <v>5485.4318880618148</v>
          </cell>
          <cell r="CK174">
            <v>0</v>
          </cell>
          <cell r="CL174">
            <v>0</v>
          </cell>
          <cell r="CM174">
            <v>0</v>
          </cell>
          <cell r="CN174">
            <v>0</v>
          </cell>
          <cell r="CO174">
            <v>0</v>
          </cell>
          <cell r="CP174">
            <v>0</v>
          </cell>
          <cell r="CQ174">
            <v>5485.43</v>
          </cell>
          <cell r="CS174">
            <v>2769.4220048062693</v>
          </cell>
          <cell r="CT174">
            <v>0</v>
          </cell>
          <cell r="CU174">
            <v>0</v>
          </cell>
          <cell r="CV174">
            <v>308.79055353589905</v>
          </cell>
          <cell r="CW174">
            <v>1520.8579226260733</v>
          </cell>
          <cell r="CX174">
            <v>1130.9159302532823</v>
          </cell>
          <cell r="CY174">
            <v>5729.9864112215246</v>
          </cell>
          <cell r="CZ174">
            <v>0</v>
          </cell>
          <cell r="DA174">
            <v>0</v>
          </cell>
          <cell r="DB174">
            <v>0</v>
          </cell>
          <cell r="DC174">
            <v>0</v>
          </cell>
          <cell r="DD174">
            <v>0</v>
          </cell>
          <cell r="DE174">
            <v>0</v>
          </cell>
          <cell r="DF174">
            <v>5729.99</v>
          </cell>
          <cell r="DH174">
            <v>2866.3628526625075</v>
          </cell>
          <cell r="DI174">
            <v>0</v>
          </cell>
          <cell r="DJ174">
            <v>0</v>
          </cell>
          <cell r="DK174">
            <v>317.87964036027211</v>
          </cell>
          <cell r="DL174">
            <v>1505.7323095907736</v>
          </cell>
          <cell r="DM174">
            <v>1197.6520401040434</v>
          </cell>
          <cell r="DN174">
            <v>5887.6268427175964</v>
          </cell>
          <cell r="DO174">
            <v>0</v>
          </cell>
          <cell r="DP174">
            <v>0</v>
          </cell>
          <cell r="DQ174">
            <v>0</v>
          </cell>
          <cell r="DR174">
            <v>0</v>
          </cell>
          <cell r="DS174">
            <v>0</v>
          </cell>
          <cell r="DT174">
            <v>0</v>
          </cell>
          <cell r="DU174">
            <v>5887.63</v>
          </cell>
        </row>
        <row r="175">
          <cell r="B175" t="str">
            <v>OTHER_55</v>
          </cell>
          <cell r="E175" t="str">
            <v>Service Costings</v>
          </cell>
          <cell r="G175" t="str">
            <v>Price Cap</v>
          </cell>
          <cell r="I175" t="str">
            <v>Accreditation / Certification</v>
          </cell>
          <cell r="J175" t="str">
            <v>Accreditation of design consultants and alternative service providers and approval of materials</v>
          </cell>
          <cell r="K175" t="str">
            <v>Accreditation of Alternative Service Providers (Construction Accreditation)</v>
          </cell>
          <cell r="M175" t="str">
            <v>ONSITE MANAGEMENT SYSTEM EVALUATION (irrespective of prior accreditations)
Applicant requests to obtain Energex accreditation to provide construction services for real estate development (sub-division) works that are reticulated with Energex network (Construction Accreditation)</v>
          </cell>
          <cell r="N175" t="str">
            <v>SUP</v>
          </cell>
          <cell r="U175">
            <v>9</v>
          </cell>
          <cell r="V175">
            <v>9</v>
          </cell>
          <cell r="W175">
            <v>9</v>
          </cell>
          <cell r="X175">
            <v>9</v>
          </cell>
          <cell r="Y175">
            <v>9</v>
          </cell>
          <cell r="Z175">
            <v>9</v>
          </cell>
          <cell r="AA175">
            <v>9</v>
          </cell>
          <cell r="AI175">
            <v>0</v>
          </cell>
          <cell r="AJ175">
            <v>1357.4468409458466</v>
          </cell>
          <cell r="AK175">
            <v>1403.2796413617625</v>
          </cell>
          <cell r="AL175">
            <v>1488.1773548167705</v>
          </cell>
          <cell r="AM175">
            <v>1554.5240911925061</v>
          </cell>
          <cell r="AN175">
            <v>1597.2913564039409</v>
          </cell>
          <cell r="AP175">
            <v>0</v>
          </cell>
          <cell r="AR175" t="str">
            <v>As per POA Costings</v>
          </cell>
          <cell r="AT175">
            <v>1</v>
          </cell>
          <cell r="AV175">
            <v>480</v>
          </cell>
          <cell r="AW175">
            <v>480</v>
          </cell>
          <cell r="AX175">
            <v>0</v>
          </cell>
          <cell r="AZ175">
            <v>677.65230332800002</v>
          </cell>
          <cell r="BA175">
            <v>0</v>
          </cell>
          <cell r="BB175">
            <v>0</v>
          </cell>
          <cell r="BC175">
            <v>75.964823203068804</v>
          </cell>
          <cell r="BD175">
            <v>377.70060586088812</v>
          </cell>
          <cell r="BE175">
            <v>226.12910855388967</v>
          </cell>
          <cell r="BF175">
            <v>1357.4468409458466</v>
          </cell>
          <cell r="BG175">
            <v>0</v>
          </cell>
          <cell r="BH175">
            <v>0</v>
          </cell>
          <cell r="BI175">
            <v>0</v>
          </cell>
          <cell r="BJ175">
            <v>0</v>
          </cell>
          <cell r="BK175">
            <v>0</v>
          </cell>
          <cell r="BL175">
            <v>0</v>
          </cell>
          <cell r="BM175">
            <v>1357.45</v>
          </cell>
          <cell r="BO175">
            <v>701.3728445536932</v>
          </cell>
          <cell r="BP175">
            <v>0</v>
          </cell>
          <cell r="BQ175">
            <v>0</v>
          </cell>
          <cell r="BR175">
            <v>78.413484021102903</v>
          </cell>
          <cell r="BS175">
            <v>364.07758713688298</v>
          </cell>
          <cell r="BT175">
            <v>259.41572565008363</v>
          </cell>
          <cell r="BU175">
            <v>1403.2796413617627</v>
          </cell>
          <cell r="BV175">
            <v>0</v>
          </cell>
          <cell r="BW175">
            <v>0</v>
          </cell>
          <cell r="BX175">
            <v>0</v>
          </cell>
          <cell r="BY175">
            <v>0</v>
          </cell>
          <cell r="BZ175">
            <v>0</v>
          </cell>
          <cell r="CA175">
            <v>0</v>
          </cell>
          <cell r="CB175">
            <v>1403.28</v>
          </cell>
          <cell r="CD175">
            <v>725.92369960445058</v>
          </cell>
          <cell r="CE175">
            <v>0</v>
          </cell>
          <cell r="CF175">
            <v>0</v>
          </cell>
          <cell r="CG175">
            <v>81.013084875856691</v>
          </cell>
          <cell r="CH175">
            <v>386.31385276147574</v>
          </cell>
          <cell r="CI175">
            <v>294.92671757498749</v>
          </cell>
          <cell r="CJ175">
            <v>1488.1773548167707</v>
          </cell>
          <cell r="CK175">
            <v>0</v>
          </cell>
          <cell r="CL175">
            <v>0</v>
          </cell>
          <cell r="CM175">
            <v>0</v>
          </cell>
          <cell r="CN175">
            <v>0</v>
          </cell>
          <cell r="CO175">
            <v>0</v>
          </cell>
          <cell r="CP175">
            <v>0</v>
          </cell>
          <cell r="CQ175">
            <v>1488.18</v>
          </cell>
          <cell r="CS175">
            <v>751.33393278540461</v>
          </cell>
          <cell r="CT175">
            <v>0</v>
          </cell>
          <cell r="CU175">
            <v>0</v>
          </cell>
          <cell r="CV175">
            <v>83.773733505572622</v>
          </cell>
          <cell r="CW175">
            <v>412.60312160133293</v>
          </cell>
          <cell r="CX175">
            <v>306.81330330019608</v>
          </cell>
          <cell r="CY175">
            <v>1554.5240911925064</v>
          </cell>
          <cell r="CZ175">
            <v>0</v>
          </cell>
          <cell r="DA175">
            <v>0</v>
          </cell>
          <cell r="DB175">
            <v>0</v>
          </cell>
          <cell r="DC175">
            <v>0</v>
          </cell>
          <cell r="DD175">
            <v>0</v>
          </cell>
          <cell r="DE175">
            <v>0</v>
          </cell>
          <cell r="DF175">
            <v>1554.52</v>
          </cell>
          <cell r="DH175">
            <v>777.63362576862482</v>
          </cell>
          <cell r="DI175">
            <v>0</v>
          </cell>
          <cell r="DJ175">
            <v>0</v>
          </cell>
          <cell r="DK175">
            <v>86.239569097740485</v>
          </cell>
          <cell r="DL175">
            <v>408.49959880564506</v>
          </cell>
          <cell r="DM175">
            <v>324.91856273193036</v>
          </cell>
          <cell r="DN175">
            <v>1597.2913564039409</v>
          </cell>
          <cell r="DO175">
            <v>0</v>
          </cell>
          <cell r="DP175">
            <v>0</v>
          </cell>
          <cell r="DQ175">
            <v>0</v>
          </cell>
          <cell r="DR175">
            <v>0</v>
          </cell>
          <cell r="DS175">
            <v>0</v>
          </cell>
          <cell r="DT175">
            <v>0</v>
          </cell>
          <cell r="DU175">
            <v>1597.29</v>
          </cell>
        </row>
        <row r="176">
          <cell r="B176" t="str">
            <v>OTHER_56</v>
          </cell>
          <cell r="E176" t="str">
            <v>Service Costings</v>
          </cell>
          <cell r="G176" t="str">
            <v>Price Cap</v>
          </cell>
          <cell r="I176" t="str">
            <v>Accreditation / Certification</v>
          </cell>
          <cell r="J176" t="str">
            <v>Accreditation of design consultants and alternative service providers and approval of materials</v>
          </cell>
          <cell r="K176" t="str">
            <v>Accreditation of Alternative Service Providers (Construction Accreditation)</v>
          </cell>
          <cell r="M176" t="str">
            <v>CAPABILITY EVALUATION (irrespective of prior accreditations)
Applicant requests to obtain Energex accreditation to provide construction services for real estate development (sub-division) works that are reticulated with Energex network (Construction Accreditation)</v>
          </cell>
          <cell r="N176" t="str">
            <v>SUP/PP</v>
          </cell>
          <cell r="U176">
            <v>2</v>
          </cell>
          <cell r="V176">
            <v>2</v>
          </cell>
          <cell r="W176">
            <v>2</v>
          </cell>
          <cell r="X176">
            <v>2</v>
          </cell>
          <cell r="Y176">
            <v>2</v>
          </cell>
          <cell r="Z176">
            <v>2</v>
          </cell>
          <cell r="AA176">
            <v>2</v>
          </cell>
          <cell r="AI176">
            <v>0</v>
          </cell>
          <cell r="AJ176">
            <v>1328.4910636219163</v>
          </cell>
          <cell r="AK176">
            <v>1373.3462019129197</v>
          </cell>
          <cell r="AL176">
            <v>1456.4329573164125</v>
          </cell>
          <cell r="AM176">
            <v>1521.3644476090483</v>
          </cell>
          <cell r="AN176">
            <v>1563.2194418048803</v>
          </cell>
          <cell r="AP176">
            <v>0</v>
          </cell>
          <cell r="AR176" t="str">
            <v>As per POA Costings</v>
          </cell>
          <cell r="AT176">
            <v>1</v>
          </cell>
          <cell r="AV176">
            <v>480</v>
          </cell>
          <cell r="AW176">
            <v>480</v>
          </cell>
          <cell r="AX176">
            <v>0</v>
          </cell>
          <cell r="AZ176">
            <v>663.19726272799994</v>
          </cell>
          <cell r="BA176">
            <v>0</v>
          </cell>
          <cell r="BB176">
            <v>0</v>
          </cell>
          <cell r="BC176">
            <v>74.344413151808794</v>
          </cell>
          <cell r="BD176">
            <v>369.64385232289987</v>
          </cell>
          <cell r="BE176">
            <v>221.3055354192077</v>
          </cell>
          <cell r="BF176">
            <v>1328.4910636219163</v>
          </cell>
          <cell r="BG176">
            <v>0</v>
          </cell>
          <cell r="BH176">
            <v>0</v>
          </cell>
          <cell r="BI176">
            <v>0</v>
          </cell>
          <cell r="BJ176">
            <v>0</v>
          </cell>
          <cell r="BK176">
            <v>0</v>
          </cell>
          <cell r="BL176">
            <v>0</v>
          </cell>
          <cell r="BM176">
            <v>1328.49</v>
          </cell>
          <cell r="BO176">
            <v>686.4118197125307</v>
          </cell>
          <cell r="BP176">
            <v>0</v>
          </cell>
          <cell r="BQ176">
            <v>0</v>
          </cell>
          <cell r="BR176">
            <v>76.74084144386093</v>
          </cell>
          <cell r="BS176">
            <v>356.31142700171051</v>
          </cell>
          <cell r="BT176">
            <v>253.88211375481731</v>
          </cell>
          <cell r="BU176">
            <v>1373.3462019129195</v>
          </cell>
          <cell r="BV176">
            <v>0</v>
          </cell>
          <cell r="BW176">
            <v>0</v>
          </cell>
          <cell r="BX176">
            <v>0</v>
          </cell>
          <cell r="BY176">
            <v>0</v>
          </cell>
          <cell r="BZ176">
            <v>0</v>
          </cell>
          <cell r="CA176">
            <v>0</v>
          </cell>
          <cell r="CB176">
            <v>1373.35</v>
          </cell>
          <cell r="CD176">
            <v>710.43897904974801</v>
          </cell>
          <cell r="CE176">
            <v>0</v>
          </cell>
          <cell r="CF176">
            <v>0</v>
          </cell>
          <cell r="CG176">
            <v>79.284990061951888</v>
          </cell>
          <cell r="CH176">
            <v>378.07336955410631</v>
          </cell>
          <cell r="CI176">
            <v>288.63561865060632</v>
          </cell>
          <cell r="CJ176">
            <v>1456.4329573164127</v>
          </cell>
          <cell r="CK176">
            <v>0</v>
          </cell>
          <cell r="CL176">
            <v>0</v>
          </cell>
          <cell r="CM176">
            <v>0</v>
          </cell>
          <cell r="CN176">
            <v>0</v>
          </cell>
          <cell r="CO176">
            <v>0</v>
          </cell>
          <cell r="CP176">
            <v>0</v>
          </cell>
          <cell r="CQ176">
            <v>1456.43</v>
          </cell>
          <cell r="CS176">
            <v>735.30718507240522</v>
          </cell>
          <cell r="CT176">
            <v>0</v>
          </cell>
          <cell r="CU176">
            <v>0</v>
          </cell>
          <cell r="CV176">
            <v>81.986751135573186</v>
          </cell>
          <cell r="CW176">
            <v>403.80186047502451</v>
          </cell>
          <cell r="CX176">
            <v>300.2686509260451</v>
          </cell>
          <cell r="CY176">
            <v>1521.3644476090481</v>
          </cell>
          <cell r="CZ176">
            <v>0</v>
          </cell>
          <cell r="DA176">
            <v>0</v>
          </cell>
          <cell r="DB176">
            <v>0</v>
          </cell>
          <cell r="DC176">
            <v>0</v>
          </cell>
          <cell r="DD176">
            <v>0</v>
          </cell>
          <cell r="DE176">
            <v>0</v>
          </cell>
          <cell r="DF176">
            <v>1521.36</v>
          </cell>
          <cell r="DH176">
            <v>761.0458777786796</v>
          </cell>
          <cell r="DI176">
            <v>0</v>
          </cell>
          <cell r="DJ176">
            <v>0</v>
          </cell>
          <cell r="DK176">
            <v>84.399987845655559</v>
          </cell>
          <cell r="DL176">
            <v>399.78587016217983</v>
          </cell>
          <cell r="DM176">
            <v>317.9877060183652</v>
          </cell>
          <cell r="DN176">
            <v>1563.2194418048803</v>
          </cell>
          <cell r="DO176">
            <v>0</v>
          </cell>
          <cell r="DP176">
            <v>0</v>
          </cell>
          <cell r="DQ176">
            <v>0</v>
          </cell>
          <cell r="DR176">
            <v>0</v>
          </cell>
          <cell r="DS176">
            <v>0</v>
          </cell>
          <cell r="DT176">
            <v>0</v>
          </cell>
          <cell r="DU176">
            <v>1563.22</v>
          </cell>
        </row>
        <row r="177">
          <cell r="B177" t="str">
            <v>OTHER_72</v>
          </cell>
          <cell r="E177" t="str">
            <v>Service Costings</v>
          </cell>
          <cell r="G177" t="str">
            <v>Quoted Example Only</v>
          </cell>
          <cell r="I177" t="str">
            <v>Accreditation / Certification</v>
          </cell>
          <cell r="J177" t="str">
            <v>Accreditation of design consultants and alternative service providers and approval of materials</v>
          </cell>
          <cell r="K177" t="str">
            <v>Close out re-evaluation</v>
          </cell>
          <cell r="M177" t="str">
            <v>QA and Capability process: This is to ensure the applicant has adequate QA documentation in place to satify Energex QA Advisor. Applicant will also be required to undertake a capability assessment to assess whether or not they meet Energex requirements.</v>
          </cell>
          <cell r="U177">
            <v>0</v>
          </cell>
          <cell r="V177">
            <v>0</v>
          </cell>
          <cell r="W177">
            <v>0</v>
          </cell>
          <cell r="X177">
            <v>0</v>
          </cell>
          <cell r="Y177">
            <v>0</v>
          </cell>
          <cell r="Z177">
            <v>0</v>
          </cell>
          <cell r="AA177">
            <v>0</v>
          </cell>
          <cell r="AI177">
            <v>0</v>
          </cell>
          <cell r="AJ177">
            <v>6787.2342047292332</v>
          </cell>
          <cell r="AK177">
            <v>7016.3982068088126</v>
          </cell>
          <cell r="AL177">
            <v>7440.8867740838523</v>
          </cell>
          <cell r="AM177">
            <v>7772.6204559625312</v>
          </cell>
          <cell r="AN177">
            <v>7986.4567820197044</v>
          </cell>
          <cell r="AP177">
            <v>0</v>
          </cell>
          <cell r="AR177" t="str">
            <v>As per POA Costings</v>
          </cell>
        </row>
        <row r="178">
          <cell r="B178" t="str">
            <v>OTHER_66</v>
          </cell>
          <cell r="E178" t="str">
            <v>Service Costings</v>
          </cell>
          <cell r="G178" t="str">
            <v>Price Cap</v>
          </cell>
          <cell r="I178" t="str">
            <v>Accreditation / Certification</v>
          </cell>
          <cell r="J178" t="str">
            <v>Accreditation of design consultants and alternative service providers and approval of materials</v>
          </cell>
          <cell r="K178" t="str">
            <v>Management System Re-Evaluation</v>
          </cell>
          <cell r="M178" t="str">
            <v>QA process: This is conducted on request form existing service providers and design consultants with the intent to improve their management system score.</v>
          </cell>
          <cell r="N178" t="str">
            <v>SUP</v>
          </cell>
          <cell r="U178">
            <v>0</v>
          </cell>
          <cell r="V178">
            <v>0</v>
          </cell>
          <cell r="W178">
            <v>0</v>
          </cell>
          <cell r="X178">
            <v>0</v>
          </cell>
          <cell r="Y178">
            <v>0</v>
          </cell>
          <cell r="Z178">
            <v>0</v>
          </cell>
          <cell r="AA178">
            <v>0</v>
          </cell>
          <cell r="AI178">
            <v>0</v>
          </cell>
          <cell r="AJ178">
            <v>6787.2342047292332</v>
          </cell>
          <cell r="AK178">
            <v>7016.3982068088126</v>
          </cell>
          <cell r="AL178">
            <v>7440.8867740838523</v>
          </cell>
          <cell r="AM178">
            <v>7772.6204559625312</v>
          </cell>
          <cell r="AN178">
            <v>7986.4567820197044</v>
          </cell>
          <cell r="AP178">
            <v>0</v>
          </cell>
          <cell r="AR178" t="str">
            <v>As per POA Costings</v>
          </cell>
          <cell r="AT178">
            <v>1</v>
          </cell>
          <cell r="AV178">
            <v>2400</v>
          </cell>
          <cell r="AW178">
            <v>2400</v>
          </cell>
          <cell r="AX178">
            <v>0</v>
          </cell>
          <cell r="AZ178">
            <v>3388.2615166400001</v>
          </cell>
          <cell r="BA178">
            <v>0</v>
          </cell>
          <cell r="BB178">
            <v>0</v>
          </cell>
          <cell r="BC178">
            <v>379.82411601534403</v>
          </cell>
          <cell r="BD178">
            <v>1888.5030293044408</v>
          </cell>
          <cell r="BE178">
            <v>1130.6455427694484</v>
          </cell>
          <cell r="BF178">
            <v>6787.2342047292332</v>
          </cell>
          <cell r="BG178">
            <v>0</v>
          </cell>
          <cell r="BH178">
            <v>0</v>
          </cell>
          <cell r="BI178">
            <v>0</v>
          </cell>
          <cell r="BJ178">
            <v>0</v>
          </cell>
          <cell r="BK178">
            <v>0</v>
          </cell>
          <cell r="BL178">
            <v>0</v>
          </cell>
          <cell r="BM178">
            <v>6787.23</v>
          </cell>
          <cell r="BO178">
            <v>3506.8642227684659</v>
          </cell>
          <cell r="BP178">
            <v>0</v>
          </cell>
          <cell r="BQ178">
            <v>0</v>
          </cell>
          <cell r="BR178">
            <v>392.06742010551449</v>
          </cell>
          <cell r="BS178">
            <v>1820.3879356844145</v>
          </cell>
          <cell r="BT178">
            <v>1297.078628250418</v>
          </cell>
          <cell r="BU178">
            <v>7016.3982068088126</v>
          </cell>
          <cell r="BV178">
            <v>0</v>
          </cell>
          <cell r="BW178">
            <v>0</v>
          </cell>
          <cell r="BX178">
            <v>0</v>
          </cell>
          <cell r="BY178">
            <v>0</v>
          </cell>
          <cell r="BZ178">
            <v>0</v>
          </cell>
          <cell r="CA178">
            <v>0</v>
          </cell>
          <cell r="CB178">
            <v>7016.4</v>
          </cell>
          <cell r="CD178">
            <v>3629.6184980222524</v>
          </cell>
          <cell r="CE178">
            <v>0</v>
          </cell>
          <cell r="CF178">
            <v>0</v>
          </cell>
          <cell r="CG178">
            <v>405.0654243792834</v>
          </cell>
          <cell r="CH178">
            <v>1931.5692638073783</v>
          </cell>
          <cell r="CI178">
            <v>1474.6335878749373</v>
          </cell>
          <cell r="CJ178">
            <v>7440.8867740838523</v>
          </cell>
          <cell r="CK178">
            <v>0</v>
          </cell>
          <cell r="CL178">
            <v>0</v>
          </cell>
          <cell r="CM178">
            <v>0</v>
          </cell>
          <cell r="CN178">
            <v>0</v>
          </cell>
          <cell r="CO178">
            <v>0</v>
          </cell>
          <cell r="CP178">
            <v>0</v>
          </cell>
          <cell r="CQ178">
            <v>7440.89</v>
          </cell>
          <cell r="CS178">
            <v>3756.6696639270226</v>
          </cell>
          <cell r="CT178">
            <v>0</v>
          </cell>
          <cell r="CU178">
            <v>0</v>
          </cell>
          <cell r="CV178">
            <v>418.86866752786301</v>
          </cell>
          <cell r="CW178">
            <v>2063.0156080066645</v>
          </cell>
          <cell r="CX178">
            <v>1534.0665165009802</v>
          </cell>
          <cell r="CY178">
            <v>7772.6204559625303</v>
          </cell>
          <cell r="CZ178">
            <v>0</v>
          </cell>
          <cell r="DA178">
            <v>0</v>
          </cell>
          <cell r="DB178">
            <v>0</v>
          </cell>
          <cell r="DC178">
            <v>0</v>
          </cell>
          <cell r="DD178">
            <v>0</v>
          </cell>
          <cell r="DE178">
            <v>0</v>
          </cell>
          <cell r="DF178">
            <v>7772.62</v>
          </cell>
          <cell r="DH178">
            <v>3888.1681288431232</v>
          </cell>
          <cell r="DI178">
            <v>0</v>
          </cell>
          <cell r="DJ178">
            <v>0</v>
          </cell>
          <cell r="DK178">
            <v>431.19784548870234</v>
          </cell>
          <cell r="DL178">
            <v>2042.4979940282249</v>
          </cell>
          <cell r="DM178">
            <v>1624.5928136596515</v>
          </cell>
          <cell r="DN178">
            <v>7986.4567820197017</v>
          </cell>
          <cell r="DO178">
            <v>0</v>
          </cell>
          <cell r="DP178">
            <v>0</v>
          </cell>
          <cell r="DQ178">
            <v>0</v>
          </cell>
          <cell r="DR178">
            <v>0</v>
          </cell>
          <cell r="DS178">
            <v>0</v>
          </cell>
          <cell r="DT178">
            <v>0</v>
          </cell>
          <cell r="DU178">
            <v>7986.46</v>
          </cell>
        </row>
        <row r="179">
          <cell r="B179" t="str">
            <v>OTHER_67</v>
          </cell>
          <cell r="E179" t="str">
            <v>Service Costings</v>
          </cell>
          <cell r="G179" t="str">
            <v>Price Cap</v>
          </cell>
          <cell r="I179" t="str">
            <v>Accreditation / Certification</v>
          </cell>
          <cell r="J179" t="str">
            <v>Accreditation of design consultants and alternative service providers and approval of materials</v>
          </cell>
          <cell r="K179" t="str">
            <v>Shared Assets Authority</v>
          </cell>
          <cell r="M179" t="str">
            <v xml:space="preserve">High Level QA and capability process: This is conducted to ensure the applicant has adequate Safety and QA documentation to meet Legislative and Energex WCS Requirements. Also involves a capability assessment of the applicant's ability to conduct the work. 
</v>
          </cell>
          <cell r="N179" t="str">
            <v>SUP</v>
          </cell>
          <cell r="U179">
            <v>0</v>
          </cell>
          <cell r="V179">
            <v>0</v>
          </cell>
          <cell r="W179">
            <v>0</v>
          </cell>
          <cell r="X179">
            <v>0</v>
          </cell>
          <cell r="Y179">
            <v>0</v>
          </cell>
          <cell r="Z179">
            <v>0</v>
          </cell>
          <cell r="AA179">
            <v>0</v>
          </cell>
          <cell r="AI179">
            <v>0</v>
          </cell>
          <cell r="AJ179">
            <v>5090.4256535469249</v>
          </cell>
          <cell r="AK179">
            <v>5262.2986551066106</v>
          </cell>
          <cell r="AL179">
            <v>5580.6650805628906</v>
          </cell>
          <cell r="AM179">
            <v>5829.4653419718979</v>
          </cell>
          <cell r="AN179">
            <v>5989.8425865147783</v>
          </cell>
          <cell r="AP179">
            <v>0</v>
          </cell>
          <cell r="AR179" t="str">
            <v>As per POA Costings</v>
          </cell>
          <cell r="AT179">
            <v>1</v>
          </cell>
          <cell r="AV179">
            <v>1800</v>
          </cell>
          <cell r="AW179">
            <v>1800</v>
          </cell>
          <cell r="AX179">
            <v>0</v>
          </cell>
          <cell r="AZ179">
            <v>2541.1961374799998</v>
          </cell>
          <cell r="BA179">
            <v>0</v>
          </cell>
          <cell r="BB179">
            <v>0</v>
          </cell>
          <cell r="BC179">
            <v>284.86808701150801</v>
          </cell>
          <cell r="BD179">
            <v>1416.3772719783303</v>
          </cell>
          <cell r="BE179">
            <v>847.98415707708625</v>
          </cell>
          <cell r="BF179">
            <v>5090.425653546924</v>
          </cell>
          <cell r="BG179">
            <v>0</v>
          </cell>
          <cell r="BH179">
            <v>0</v>
          </cell>
          <cell r="BI179">
            <v>0</v>
          </cell>
          <cell r="BJ179">
            <v>0</v>
          </cell>
          <cell r="BK179">
            <v>0</v>
          </cell>
          <cell r="BL179">
            <v>0</v>
          </cell>
          <cell r="BM179">
            <v>5090.43</v>
          </cell>
          <cell r="BO179">
            <v>2630.1481670763492</v>
          </cell>
          <cell r="BP179">
            <v>0</v>
          </cell>
          <cell r="BQ179">
            <v>0</v>
          </cell>
          <cell r="BR179">
            <v>294.05056507913582</v>
          </cell>
          <cell r="BS179">
            <v>1365.2909517633109</v>
          </cell>
          <cell r="BT179">
            <v>972.80897118781343</v>
          </cell>
          <cell r="BU179">
            <v>5262.2986551066097</v>
          </cell>
          <cell r="BV179">
            <v>0</v>
          </cell>
          <cell r="BW179">
            <v>0</v>
          </cell>
          <cell r="BX179">
            <v>0</v>
          </cell>
          <cell r="BY179">
            <v>0</v>
          </cell>
          <cell r="BZ179">
            <v>0</v>
          </cell>
          <cell r="CA179">
            <v>0</v>
          </cell>
          <cell r="CB179">
            <v>5262.3</v>
          </cell>
          <cell r="CD179">
            <v>2722.2138735166891</v>
          </cell>
          <cell r="CE179">
            <v>0</v>
          </cell>
          <cell r="CF179">
            <v>0</v>
          </cell>
          <cell r="CG179">
            <v>303.79906828446252</v>
          </cell>
          <cell r="CH179">
            <v>1448.6769478555334</v>
          </cell>
          <cell r="CI179">
            <v>1105.9751909062029</v>
          </cell>
          <cell r="CJ179">
            <v>5580.6650805628888</v>
          </cell>
          <cell r="CK179">
            <v>0</v>
          </cell>
          <cell r="CL179">
            <v>0</v>
          </cell>
          <cell r="CM179">
            <v>0</v>
          </cell>
          <cell r="CN179">
            <v>0</v>
          </cell>
          <cell r="CO179">
            <v>0</v>
          </cell>
          <cell r="CP179">
            <v>0</v>
          </cell>
          <cell r="CQ179">
            <v>5580.67</v>
          </cell>
          <cell r="CS179">
            <v>2817.5022479452668</v>
          </cell>
          <cell r="CT179">
            <v>0</v>
          </cell>
          <cell r="CU179">
            <v>0</v>
          </cell>
          <cell r="CV179">
            <v>314.15150064589727</v>
          </cell>
          <cell r="CW179">
            <v>1547.2617060049981</v>
          </cell>
          <cell r="CX179">
            <v>1150.5498873757351</v>
          </cell>
          <cell r="CY179">
            <v>5829.465341971897</v>
          </cell>
          <cell r="CZ179">
            <v>0</v>
          </cell>
          <cell r="DA179">
            <v>0</v>
          </cell>
          <cell r="DB179">
            <v>0</v>
          </cell>
          <cell r="DC179">
            <v>0</v>
          </cell>
          <cell r="DD179">
            <v>0</v>
          </cell>
          <cell r="DE179">
            <v>0</v>
          </cell>
          <cell r="DF179">
            <v>5829.47</v>
          </cell>
          <cell r="DH179">
            <v>2916.1260966323425</v>
          </cell>
          <cell r="DI179">
            <v>0</v>
          </cell>
          <cell r="DJ179">
            <v>0</v>
          </cell>
          <cell r="DK179">
            <v>323.39838411652676</v>
          </cell>
          <cell r="DL179">
            <v>1531.8734955211687</v>
          </cell>
          <cell r="DM179">
            <v>1218.4446102447387</v>
          </cell>
          <cell r="DN179">
            <v>5989.8425865147765</v>
          </cell>
          <cell r="DO179">
            <v>0</v>
          </cell>
          <cell r="DP179">
            <v>0</v>
          </cell>
          <cell r="DQ179">
            <v>0</v>
          </cell>
          <cell r="DR179">
            <v>0</v>
          </cell>
          <cell r="DS179">
            <v>0</v>
          </cell>
          <cell r="DT179">
            <v>0</v>
          </cell>
          <cell r="DU179">
            <v>5989.84</v>
          </cell>
        </row>
        <row r="180">
          <cell r="B180" t="str">
            <v>OTHER_70</v>
          </cell>
          <cell r="E180" t="str">
            <v>Service Costings</v>
          </cell>
          <cell r="G180" t="str">
            <v>Quoted Example Only</v>
          </cell>
          <cell r="I180" t="str">
            <v>Accreditation / Certification</v>
          </cell>
          <cell r="J180" t="str">
            <v>Accreditation of design consultants and alternative service providers and approval of materials</v>
          </cell>
          <cell r="K180" t="str">
            <v>Certification of non-approved materials to be used on the network</v>
          </cell>
          <cell r="M180" t="str">
            <v xml:space="preserve">Certification of non-approved materials to be used on the network - Simple
</v>
          </cell>
          <cell r="U180">
            <v>0</v>
          </cell>
          <cell r="V180">
            <v>0</v>
          </cell>
          <cell r="W180">
            <v>0</v>
          </cell>
          <cell r="X180">
            <v>0</v>
          </cell>
          <cell r="Y180">
            <v>0</v>
          </cell>
          <cell r="Z180">
            <v>0</v>
          </cell>
          <cell r="AA180">
            <v>0</v>
          </cell>
          <cell r="AI180">
            <v>0</v>
          </cell>
          <cell r="AJ180">
            <v>2923.9543941704692</v>
          </cell>
          <cell r="AK180">
            <v>3022.6787155441716</v>
          </cell>
          <cell r="AL180">
            <v>3205.5492595861233</v>
          </cell>
          <cell r="AM180">
            <v>3348.4608090575784</v>
          </cell>
          <cell r="AN180">
            <v>3440.5819362130956</v>
          </cell>
          <cell r="AP180">
            <v>0</v>
          </cell>
          <cell r="AR180" t="str">
            <v>As per POA Costings</v>
          </cell>
        </row>
        <row r="181">
          <cell r="B181" t="str">
            <v>OTHER_71</v>
          </cell>
          <cell r="E181" t="str">
            <v>Service Costings</v>
          </cell>
          <cell r="G181" t="str">
            <v>Quoted Example Only</v>
          </cell>
          <cell r="I181" t="str">
            <v>Accreditation / Certification</v>
          </cell>
          <cell r="J181" t="str">
            <v>Accreditation of design consultants and alternative service providers and approval of materials</v>
          </cell>
          <cell r="K181" t="str">
            <v>Certification of non-approved materials to be used on the network</v>
          </cell>
          <cell r="M181" t="str">
            <v xml:space="preserve">Certification of non-approved materials to be used on the network - Complex
</v>
          </cell>
          <cell r="U181">
            <v>0</v>
          </cell>
          <cell r="V181">
            <v>0</v>
          </cell>
          <cell r="W181">
            <v>0</v>
          </cell>
          <cell r="X181">
            <v>0</v>
          </cell>
          <cell r="Y181">
            <v>0</v>
          </cell>
          <cell r="Z181">
            <v>0</v>
          </cell>
          <cell r="AA181">
            <v>0</v>
          </cell>
          <cell r="AI181">
            <v>0</v>
          </cell>
          <cell r="AJ181">
            <v>6497.6764314899301</v>
          </cell>
          <cell r="AK181">
            <v>6717.0638123203817</v>
          </cell>
          <cell r="AL181">
            <v>7123.4427990802742</v>
          </cell>
          <cell r="AM181">
            <v>7441.0240201279521</v>
          </cell>
          <cell r="AN181">
            <v>7645.7376360291</v>
          </cell>
          <cell r="AP181">
            <v>0</v>
          </cell>
          <cell r="AR181" t="str">
            <v>As per POA Costings</v>
          </cell>
        </row>
        <row r="182">
          <cell r="B182">
            <v>520</v>
          </cell>
          <cell r="C182" t="str">
            <v>AAIM2MB</v>
          </cell>
          <cell r="D182" t="str">
            <v xml:space="preserve">PENSOREV00-0780-SALE               </v>
          </cell>
          <cell r="E182" t="str">
            <v>MSC</v>
          </cell>
          <cell r="F182" t="str">
            <v>DUOS</v>
          </cell>
          <cell r="G182" t="str">
            <v>MSC</v>
          </cell>
          <cell r="H182" t="str">
            <v>Business Hours</v>
          </cell>
          <cell r="I182" t="str">
            <v>Type 5&amp;6 Metering installation, provisio, maintenance, reading &amp; data services</v>
          </cell>
          <cell r="J182" t="str">
            <v>Meter Installation</v>
          </cell>
          <cell r="K182" t="str">
            <v>Installation of a new meter (not Hot Water)</v>
          </cell>
          <cell r="M182" t="str">
            <v>Installation of a new meter (not Hot Water) - No CT (business hours)</v>
          </cell>
          <cell r="N182" t="str">
            <v>TSP</v>
          </cell>
          <cell r="S182">
            <v>72821</v>
          </cell>
          <cell r="T182">
            <v>74910</v>
          </cell>
          <cell r="U182">
            <v>38607</v>
          </cell>
          <cell r="V182">
            <v>38607</v>
          </cell>
          <cell r="W182">
            <v>38607</v>
          </cell>
          <cell r="X182">
            <v>38607</v>
          </cell>
          <cell r="Y182">
            <v>38607</v>
          </cell>
          <cell r="Z182">
            <v>38607</v>
          </cell>
          <cell r="AA182">
            <v>38607</v>
          </cell>
          <cell r="AC182" t="str">
            <v>na</v>
          </cell>
          <cell r="AD182" t="str">
            <v>na</v>
          </cell>
          <cell r="AE182" t="str">
            <v>na</v>
          </cell>
          <cell r="AF182" t="str">
            <v>na</v>
          </cell>
          <cell r="AG182" t="str">
            <v>na</v>
          </cell>
          <cell r="AH182" t="str">
            <v>na</v>
          </cell>
          <cell r="AI182" t="str">
            <v>na</v>
          </cell>
          <cell r="AJ182">
            <v>0</v>
          </cell>
          <cell r="AK182">
            <v>0</v>
          </cell>
          <cell r="AL182">
            <v>0</v>
          </cell>
          <cell r="AM182">
            <v>0</v>
          </cell>
          <cell r="AN182">
            <v>0</v>
          </cell>
          <cell r="AP182">
            <v>0</v>
          </cell>
          <cell r="AR182" t="str">
            <v>Metering Service Charge</v>
          </cell>
          <cell r="AT182">
            <v>0</v>
          </cell>
          <cell r="AU182">
            <v>0</v>
          </cell>
          <cell r="AV182">
            <v>0</v>
          </cell>
          <cell r="AW182">
            <v>0</v>
          </cell>
          <cell r="AX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row>
        <row r="183">
          <cell r="B183">
            <v>522</v>
          </cell>
          <cell r="C183" t="str">
            <v>AAIM1MB</v>
          </cell>
          <cell r="D183" t="str">
            <v xml:space="preserve">PENSOREV00-0780-SALE               </v>
          </cell>
          <cell r="E183" t="str">
            <v>MSC</v>
          </cell>
          <cell r="F183" t="str">
            <v>DUOS</v>
          </cell>
          <cell r="G183" t="str">
            <v>MSC</v>
          </cell>
          <cell r="H183" t="str">
            <v>Business Hours</v>
          </cell>
          <cell r="I183" t="str">
            <v>Type 5&amp;6 Metering installation, provisio, maintenance, reading &amp; data services</v>
          </cell>
          <cell r="J183" t="str">
            <v>Meter Installation</v>
          </cell>
          <cell r="K183" t="str">
            <v>Installation of a new meter (not Hot Water)</v>
          </cell>
          <cell r="M183" t="str">
            <v>Installation of a new meter (not Hot Water) - CT Metering (business hours)</v>
          </cell>
          <cell r="N183" t="str">
            <v>TSP</v>
          </cell>
          <cell r="R183" t="str">
            <v>YES</v>
          </cell>
          <cell r="S183">
            <v>94</v>
          </cell>
          <cell r="T183">
            <v>88</v>
          </cell>
          <cell r="U183">
            <v>29</v>
          </cell>
          <cell r="V183">
            <v>29</v>
          </cell>
          <cell r="W183">
            <v>29</v>
          </cell>
          <cell r="X183">
            <v>29</v>
          </cell>
          <cell r="Y183">
            <v>29</v>
          </cell>
          <cell r="Z183">
            <v>29</v>
          </cell>
          <cell r="AA183">
            <v>29</v>
          </cell>
          <cell r="AC183" t="str">
            <v>na</v>
          </cell>
          <cell r="AD183" t="str">
            <v>na</v>
          </cell>
          <cell r="AE183" t="str">
            <v>na</v>
          </cell>
          <cell r="AF183" t="str">
            <v>na</v>
          </cell>
          <cell r="AG183" t="str">
            <v>na</v>
          </cell>
          <cell r="AH183" t="str">
            <v>na</v>
          </cell>
          <cell r="AI183" t="str">
            <v>na</v>
          </cell>
          <cell r="AJ183">
            <v>0</v>
          </cell>
          <cell r="AK183">
            <v>0</v>
          </cell>
          <cell r="AL183">
            <v>0</v>
          </cell>
          <cell r="AM183">
            <v>0</v>
          </cell>
          <cell r="AN183">
            <v>0</v>
          </cell>
          <cell r="AP183">
            <v>0</v>
          </cell>
          <cell r="AR183" t="str">
            <v>Metering Service Charge</v>
          </cell>
          <cell r="AT183">
            <v>0</v>
          </cell>
          <cell r="AU183">
            <v>0</v>
          </cell>
          <cell r="AV183">
            <v>0</v>
          </cell>
          <cell r="AW183">
            <v>0</v>
          </cell>
          <cell r="AX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row>
        <row r="184">
          <cell r="B184">
            <v>504</v>
          </cell>
          <cell r="C184" t="str">
            <v>AAIM2MA</v>
          </cell>
          <cell r="D184" t="str">
            <v xml:space="preserve">PENSOREV00-0780-SALE               </v>
          </cell>
          <cell r="E184" t="str">
            <v>MSC</v>
          </cell>
          <cell r="F184" t="str">
            <v>DUOS</v>
          </cell>
          <cell r="G184" t="str">
            <v>MSC</v>
          </cell>
          <cell r="H184" t="str">
            <v>After Hours</v>
          </cell>
          <cell r="I184" t="str">
            <v>Type 5&amp;6 Metering installation, provisio, maintenance, reading &amp; data services</v>
          </cell>
          <cell r="J184" t="str">
            <v>Meter Installation</v>
          </cell>
          <cell r="K184" t="str">
            <v>Installation of a new meter (not Hot Water)</v>
          </cell>
          <cell r="M184" t="str">
            <v>Installation of a new meter (not Hot Water) - No CT (after hours)</v>
          </cell>
          <cell r="N184" t="str">
            <v>TSP</v>
          </cell>
          <cell r="O184" t="str">
            <v>YES</v>
          </cell>
          <cell r="S184">
            <v>5</v>
          </cell>
          <cell r="T184">
            <v>0</v>
          </cell>
          <cell r="U184">
            <v>0</v>
          </cell>
          <cell r="V184">
            <v>0</v>
          </cell>
          <cell r="W184">
            <v>0</v>
          </cell>
          <cell r="X184">
            <v>0</v>
          </cell>
          <cell r="Y184">
            <v>0</v>
          </cell>
          <cell r="Z184">
            <v>0</v>
          </cell>
          <cell r="AA184">
            <v>0</v>
          </cell>
          <cell r="AC184" t="str">
            <v>na</v>
          </cell>
          <cell r="AD184" t="str">
            <v>na</v>
          </cell>
          <cell r="AE184" t="str">
            <v>na</v>
          </cell>
          <cell r="AF184" t="str">
            <v>na</v>
          </cell>
          <cell r="AG184" t="str">
            <v>na</v>
          </cell>
          <cell r="AH184" t="str">
            <v>na</v>
          </cell>
          <cell r="AI184" t="str">
            <v>na</v>
          </cell>
          <cell r="AJ184">
            <v>0</v>
          </cell>
          <cell r="AK184">
            <v>0</v>
          </cell>
          <cell r="AL184">
            <v>0</v>
          </cell>
          <cell r="AM184">
            <v>0</v>
          </cell>
          <cell r="AN184">
            <v>0</v>
          </cell>
          <cell r="AP184">
            <v>0</v>
          </cell>
          <cell r="AR184" t="str">
            <v>Metering Service Charge</v>
          </cell>
          <cell r="AT184">
            <v>0</v>
          </cell>
          <cell r="AU184">
            <v>0</v>
          </cell>
          <cell r="AV184">
            <v>0</v>
          </cell>
          <cell r="AW184">
            <v>0</v>
          </cell>
          <cell r="AX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row>
        <row r="185">
          <cell r="B185">
            <v>506</v>
          </cell>
          <cell r="C185" t="str">
            <v>AAIM1MA</v>
          </cell>
          <cell r="D185" t="str">
            <v xml:space="preserve">PENSOREV00-0780-SALE               </v>
          </cell>
          <cell r="E185" t="str">
            <v>MSC</v>
          </cell>
          <cell r="F185" t="str">
            <v>DUOS</v>
          </cell>
          <cell r="G185" t="str">
            <v>MSC</v>
          </cell>
          <cell r="H185" t="str">
            <v>After Hours</v>
          </cell>
          <cell r="I185" t="str">
            <v>Type 5&amp;6 Metering installation, provisio, maintenance, reading &amp; data services</v>
          </cell>
          <cell r="J185" t="str">
            <v>Meter Installation</v>
          </cell>
          <cell r="K185" t="str">
            <v>Installation of a new meter (not Hot Water)</v>
          </cell>
          <cell r="M185" t="str">
            <v>Installation of a new meter (not Hot Water) - CT Metering (after hours)</v>
          </cell>
          <cell r="N185" t="str">
            <v>TSP</v>
          </cell>
          <cell r="O185" t="str">
            <v>YES</v>
          </cell>
          <cell r="R185" t="str">
            <v>YES</v>
          </cell>
          <cell r="S185">
            <v>2</v>
          </cell>
          <cell r="T185">
            <v>2</v>
          </cell>
          <cell r="U185">
            <v>1</v>
          </cell>
          <cell r="V185">
            <v>1</v>
          </cell>
          <cell r="W185">
            <v>1</v>
          </cell>
          <cell r="X185">
            <v>1</v>
          </cell>
          <cell r="Y185">
            <v>1</v>
          </cell>
          <cell r="Z185">
            <v>1</v>
          </cell>
          <cell r="AA185">
            <v>1</v>
          </cell>
          <cell r="AC185" t="str">
            <v>na</v>
          </cell>
          <cell r="AD185" t="str">
            <v>na</v>
          </cell>
          <cell r="AE185" t="str">
            <v>na</v>
          </cell>
          <cell r="AF185" t="str">
            <v>na</v>
          </cell>
          <cell r="AG185" t="str">
            <v>na</v>
          </cell>
          <cell r="AH185" t="str">
            <v>na</v>
          </cell>
          <cell r="AI185" t="str">
            <v>na</v>
          </cell>
          <cell r="AJ185">
            <v>0</v>
          </cell>
          <cell r="AK185">
            <v>0</v>
          </cell>
          <cell r="AL185">
            <v>0</v>
          </cell>
          <cell r="AM185">
            <v>0</v>
          </cell>
          <cell r="AN185">
            <v>0</v>
          </cell>
          <cell r="AP185">
            <v>0</v>
          </cell>
          <cell r="AR185" t="str">
            <v>Metering Service Charge</v>
          </cell>
          <cell r="AT185">
            <v>0</v>
          </cell>
          <cell r="AU185">
            <v>0</v>
          </cell>
          <cell r="AV185">
            <v>0</v>
          </cell>
          <cell r="AW185">
            <v>0</v>
          </cell>
          <cell r="AX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row>
        <row r="186">
          <cell r="B186">
            <v>508</v>
          </cell>
          <cell r="C186" t="str">
            <v>AAIM2MT</v>
          </cell>
          <cell r="D186" t="str">
            <v xml:space="preserve">PENSOREV00-0780-SALE               </v>
          </cell>
          <cell r="E186" t="str">
            <v>MSC</v>
          </cell>
          <cell r="F186" t="str">
            <v>DUOS</v>
          </cell>
          <cell r="G186" t="str">
            <v>MSC</v>
          </cell>
          <cell r="H186" t="str">
            <v>Anytime</v>
          </cell>
          <cell r="I186" t="str">
            <v>Type 5&amp;6 Metering installation, provisio, maintenance, reading &amp; data services</v>
          </cell>
          <cell r="J186" t="str">
            <v>Meter Installation</v>
          </cell>
          <cell r="K186" t="str">
            <v>Installation of a new meter (not Hot Water)</v>
          </cell>
          <cell r="M186" t="str">
            <v>Installation of a new meter (not Hot Water) - No CT (anytime)</v>
          </cell>
          <cell r="N186" t="str">
            <v>TSP</v>
          </cell>
          <cell r="O186" t="str">
            <v>YES</v>
          </cell>
          <cell r="S186">
            <v>2</v>
          </cell>
          <cell r="T186">
            <v>0</v>
          </cell>
          <cell r="U186">
            <v>0</v>
          </cell>
          <cell r="V186">
            <v>0</v>
          </cell>
          <cell r="W186">
            <v>0</v>
          </cell>
          <cell r="X186">
            <v>0</v>
          </cell>
          <cell r="Y186">
            <v>0</v>
          </cell>
          <cell r="Z186">
            <v>0</v>
          </cell>
          <cell r="AA186">
            <v>0</v>
          </cell>
          <cell r="AC186" t="str">
            <v>na</v>
          </cell>
          <cell r="AD186" t="str">
            <v>na</v>
          </cell>
          <cell r="AE186" t="str">
            <v>na</v>
          </cell>
          <cell r="AF186" t="str">
            <v>na</v>
          </cell>
          <cell r="AG186" t="str">
            <v>na</v>
          </cell>
          <cell r="AH186" t="str">
            <v>na</v>
          </cell>
          <cell r="AI186" t="str">
            <v>na</v>
          </cell>
          <cell r="AJ186">
            <v>0</v>
          </cell>
          <cell r="AK186">
            <v>0</v>
          </cell>
          <cell r="AL186">
            <v>0</v>
          </cell>
          <cell r="AM186">
            <v>0</v>
          </cell>
          <cell r="AN186">
            <v>0</v>
          </cell>
          <cell r="AP186">
            <v>0</v>
          </cell>
          <cell r="AR186" t="str">
            <v>Metering Service Charge</v>
          </cell>
          <cell r="AT186">
            <v>0</v>
          </cell>
          <cell r="AU186">
            <v>0</v>
          </cell>
          <cell r="AV186">
            <v>0</v>
          </cell>
          <cell r="AW186">
            <v>0</v>
          </cell>
          <cell r="AX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row>
        <row r="187">
          <cell r="B187">
            <v>510</v>
          </cell>
          <cell r="C187" t="str">
            <v>AAIM1MT</v>
          </cell>
          <cell r="D187" t="str">
            <v xml:space="preserve">PENSOREV00-0780-SALE               </v>
          </cell>
          <cell r="E187" t="str">
            <v>MSC</v>
          </cell>
          <cell r="F187" t="str">
            <v>DUOS</v>
          </cell>
          <cell r="G187" t="str">
            <v>MSC</v>
          </cell>
          <cell r="H187" t="str">
            <v>Anytime</v>
          </cell>
          <cell r="I187" t="str">
            <v>Type 5&amp;6 Metering installation, provisio, maintenance, reading &amp; data services</v>
          </cell>
          <cell r="J187" t="str">
            <v>Meter Installation</v>
          </cell>
          <cell r="K187" t="str">
            <v>Installation of a new meter (not Hot Water)</v>
          </cell>
          <cell r="M187" t="str">
            <v>Installation of a new meter (not Hot Water) - CT Metering (anytime)</v>
          </cell>
          <cell r="N187" t="str">
            <v>TSP</v>
          </cell>
          <cell r="O187" t="str">
            <v>YES</v>
          </cell>
          <cell r="R187" t="str">
            <v>YES</v>
          </cell>
          <cell r="S187">
            <v>2</v>
          </cell>
          <cell r="T187">
            <v>0</v>
          </cell>
          <cell r="U187">
            <v>0</v>
          </cell>
          <cell r="V187">
            <v>0</v>
          </cell>
          <cell r="W187">
            <v>0</v>
          </cell>
          <cell r="X187">
            <v>0</v>
          </cell>
          <cell r="Y187">
            <v>0</v>
          </cell>
          <cell r="Z187">
            <v>0</v>
          </cell>
          <cell r="AA187">
            <v>0</v>
          </cell>
          <cell r="AC187" t="str">
            <v>na</v>
          </cell>
          <cell r="AD187" t="str">
            <v>na</v>
          </cell>
          <cell r="AE187" t="str">
            <v>na</v>
          </cell>
          <cell r="AF187" t="str">
            <v>na</v>
          </cell>
          <cell r="AG187" t="str">
            <v>na</v>
          </cell>
          <cell r="AH187" t="str">
            <v>na</v>
          </cell>
          <cell r="AI187" t="str">
            <v>na</v>
          </cell>
          <cell r="AJ187">
            <v>0</v>
          </cell>
          <cell r="AK187">
            <v>0</v>
          </cell>
          <cell r="AL187">
            <v>0</v>
          </cell>
          <cell r="AM187">
            <v>0</v>
          </cell>
          <cell r="AN187">
            <v>0</v>
          </cell>
          <cell r="AP187">
            <v>0</v>
          </cell>
          <cell r="AR187" t="str">
            <v>Metering Service Charge</v>
          </cell>
          <cell r="AT187">
            <v>0</v>
          </cell>
          <cell r="AU187">
            <v>0</v>
          </cell>
          <cell r="AV187">
            <v>0</v>
          </cell>
          <cell r="AW187">
            <v>0</v>
          </cell>
          <cell r="AX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row>
        <row r="188">
          <cell r="B188">
            <v>524</v>
          </cell>
          <cell r="C188" t="str">
            <v xml:space="preserve">AARM1M
</v>
          </cell>
          <cell r="D188" t="str">
            <v xml:space="preserve">PENSOREV00-0780-SALE               </v>
          </cell>
          <cell r="E188" t="str">
            <v>MSC</v>
          </cell>
          <cell r="F188" t="str">
            <v>DUOS</v>
          </cell>
          <cell r="G188" t="str">
            <v>MSC</v>
          </cell>
          <cell r="H188" t="str">
            <v>Business Hours</v>
          </cell>
          <cell r="I188" t="str">
            <v>Type 5&amp;6 Metering installation, provisio, maintenance, reading &amp; data services</v>
          </cell>
          <cell r="J188" t="str">
            <v>Meter Maintenance</v>
          </cell>
          <cell r="K188" t="str">
            <v>Remove Meter</v>
          </cell>
          <cell r="M188" t="str">
            <v>Remove Meter - No CT (business hours)</v>
          </cell>
          <cell r="N188" t="str">
            <v>TSP</v>
          </cell>
          <cell r="S188">
            <v>2214</v>
          </cell>
          <cell r="T188">
            <v>1202</v>
          </cell>
          <cell r="U188">
            <v>826</v>
          </cell>
          <cell r="V188">
            <v>826</v>
          </cell>
          <cell r="W188">
            <v>826</v>
          </cell>
          <cell r="X188">
            <v>826</v>
          </cell>
          <cell r="Y188">
            <v>826</v>
          </cell>
          <cell r="Z188">
            <v>826</v>
          </cell>
          <cell r="AA188">
            <v>826</v>
          </cell>
          <cell r="AC188" t="str">
            <v>na</v>
          </cell>
          <cell r="AD188" t="str">
            <v>na</v>
          </cell>
          <cell r="AE188" t="str">
            <v>na</v>
          </cell>
          <cell r="AF188" t="str">
            <v>na</v>
          </cell>
          <cell r="AG188" t="str">
            <v>na</v>
          </cell>
          <cell r="AH188" t="str">
            <v>na</v>
          </cell>
          <cell r="AI188" t="str">
            <v>na</v>
          </cell>
          <cell r="AJ188">
            <v>0</v>
          </cell>
          <cell r="AK188">
            <v>0</v>
          </cell>
          <cell r="AL188">
            <v>0</v>
          </cell>
          <cell r="AM188">
            <v>0</v>
          </cell>
          <cell r="AN188">
            <v>0</v>
          </cell>
          <cell r="AP188">
            <v>0</v>
          </cell>
          <cell r="AR188" t="str">
            <v>Metering Service Charge</v>
          </cell>
          <cell r="AT188">
            <v>0</v>
          </cell>
          <cell r="AU188">
            <v>0</v>
          </cell>
          <cell r="AV188">
            <v>0</v>
          </cell>
          <cell r="AW188">
            <v>0</v>
          </cell>
          <cell r="AX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row>
        <row r="189">
          <cell r="B189">
            <v>526</v>
          </cell>
          <cell r="C189" t="str">
            <v xml:space="preserve">AARM2M
</v>
          </cell>
          <cell r="D189" t="str">
            <v xml:space="preserve">PENSOREV00-0780-SALE               </v>
          </cell>
          <cell r="E189" t="str">
            <v>MSC</v>
          </cell>
          <cell r="F189" t="str">
            <v>DUOS</v>
          </cell>
          <cell r="G189" t="str">
            <v>MSC</v>
          </cell>
          <cell r="H189" t="str">
            <v>Business Hours</v>
          </cell>
          <cell r="I189" t="str">
            <v>Type 5&amp;6 Metering installation, provisio, maintenance, reading &amp; data services</v>
          </cell>
          <cell r="J189" t="str">
            <v>Meter Maintenance</v>
          </cell>
          <cell r="K189" t="str">
            <v>Remove Meter</v>
          </cell>
          <cell r="M189" t="str">
            <v>Remove Meter - CT Metering (business hours)</v>
          </cell>
          <cell r="N189" t="str">
            <v>TSP</v>
          </cell>
          <cell r="R189" t="str">
            <v>YES</v>
          </cell>
          <cell r="S189">
            <v>7</v>
          </cell>
          <cell r="T189">
            <v>4</v>
          </cell>
          <cell r="U189">
            <v>6</v>
          </cell>
          <cell r="V189">
            <v>6</v>
          </cell>
          <cell r="W189">
            <v>6</v>
          </cell>
          <cell r="X189">
            <v>6</v>
          </cell>
          <cell r="Y189">
            <v>6</v>
          </cell>
          <cell r="Z189">
            <v>6</v>
          </cell>
          <cell r="AA189">
            <v>6</v>
          </cell>
          <cell r="AC189" t="str">
            <v>na</v>
          </cell>
          <cell r="AD189" t="str">
            <v>na</v>
          </cell>
          <cell r="AE189" t="str">
            <v>na</v>
          </cell>
          <cell r="AF189" t="str">
            <v>na</v>
          </cell>
          <cell r="AG189" t="str">
            <v>na</v>
          </cell>
          <cell r="AH189" t="str">
            <v>na</v>
          </cell>
          <cell r="AI189" t="str">
            <v>na</v>
          </cell>
          <cell r="AJ189">
            <v>0</v>
          </cell>
          <cell r="AK189">
            <v>0</v>
          </cell>
          <cell r="AL189">
            <v>0</v>
          </cell>
          <cell r="AM189">
            <v>0</v>
          </cell>
          <cell r="AN189">
            <v>0</v>
          </cell>
          <cell r="AP189">
            <v>0</v>
          </cell>
          <cell r="AR189" t="str">
            <v>Metering Service Charge</v>
          </cell>
          <cell r="AT189">
            <v>0</v>
          </cell>
          <cell r="AU189">
            <v>0</v>
          </cell>
          <cell r="AV189">
            <v>0</v>
          </cell>
          <cell r="AW189">
            <v>0</v>
          </cell>
          <cell r="AX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row>
        <row r="190">
          <cell r="B190">
            <v>700</v>
          </cell>
          <cell r="C190" t="str">
            <v>MIN1MB</v>
          </cell>
          <cell r="D190" t="str">
            <v xml:space="preserve">PENSOREV00-0780-SALE               </v>
          </cell>
          <cell r="E190" t="str">
            <v>MSC</v>
          </cell>
          <cell r="F190" t="str">
            <v>DUOS</v>
          </cell>
          <cell r="G190" t="str">
            <v>MSC</v>
          </cell>
          <cell r="H190" t="str">
            <v>Business Hours</v>
          </cell>
          <cell r="I190" t="str">
            <v>Type 5&amp;6 Metering installation, provisio, maintenance, reading &amp; data services</v>
          </cell>
          <cell r="J190" t="str">
            <v>Meter Maintenance</v>
          </cell>
          <cell r="K190" t="str">
            <v>Inspection - Network Meter Test</v>
          </cell>
          <cell r="M190" t="str">
            <v>Inspect - Network Meter Test - No CT (business hours)</v>
          </cell>
          <cell r="N190" t="str">
            <v>TSP</v>
          </cell>
          <cell r="S190">
            <v>104</v>
          </cell>
          <cell r="T190">
            <v>60</v>
          </cell>
          <cell r="U190">
            <v>0</v>
          </cell>
          <cell r="V190">
            <v>0</v>
          </cell>
          <cell r="W190">
            <v>0</v>
          </cell>
          <cell r="X190">
            <v>0</v>
          </cell>
          <cell r="Y190">
            <v>0</v>
          </cell>
          <cell r="Z190">
            <v>0</v>
          </cell>
          <cell r="AA190">
            <v>0</v>
          </cell>
          <cell r="AC190" t="str">
            <v>na</v>
          </cell>
          <cell r="AD190" t="str">
            <v>na</v>
          </cell>
          <cell r="AE190" t="str">
            <v>na</v>
          </cell>
          <cell r="AF190" t="str">
            <v>na</v>
          </cell>
          <cell r="AG190" t="str">
            <v>na</v>
          </cell>
          <cell r="AH190" t="str">
            <v>na</v>
          </cell>
          <cell r="AI190" t="str">
            <v>na</v>
          </cell>
          <cell r="AJ190">
            <v>0</v>
          </cell>
          <cell r="AK190">
            <v>0</v>
          </cell>
          <cell r="AL190">
            <v>0</v>
          </cell>
          <cell r="AM190">
            <v>0</v>
          </cell>
          <cell r="AN190">
            <v>0</v>
          </cell>
          <cell r="AP190">
            <v>0</v>
          </cell>
          <cell r="AR190" t="str">
            <v>Metering Service Charge</v>
          </cell>
          <cell r="AT190">
            <v>0</v>
          </cell>
          <cell r="AU190">
            <v>0</v>
          </cell>
          <cell r="AV190">
            <v>0</v>
          </cell>
          <cell r="AW190">
            <v>0</v>
          </cell>
          <cell r="AX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row>
        <row r="191">
          <cell r="B191">
            <v>702</v>
          </cell>
          <cell r="C191" t="str">
            <v>MIN2MB</v>
          </cell>
          <cell r="D191" t="str">
            <v xml:space="preserve">PENSOREV00-0780-SALE               </v>
          </cell>
          <cell r="E191" t="str">
            <v>MSC</v>
          </cell>
          <cell r="F191" t="str">
            <v>DUOS</v>
          </cell>
          <cell r="G191" t="str">
            <v>MSC</v>
          </cell>
          <cell r="H191" t="str">
            <v>Business Hours</v>
          </cell>
          <cell r="I191" t="str">
            <v>Type 5&amp;6 Metering installation, provisio, maintenance, reading &amp; data services</v>
          </cell>
          <cell r="J191" t="str">
            <v>Meter Maintenance</v>
          </cell>
          <cell r="K191" t="str">
            <v>Inspection - Network Meter Test</v>
          </cell>
          <cell r="M191" t="str">
            <v>Inspect - Network Meter Test - CT Metering (business hours)</v>
          </cell>
          <cell r="N191" t="str">
            <v>TSP</v>
          </cell>
          <cell r="R191" t="str">
            <v>YES</v>
          </cell>
          <cell r="S191">
            <v>9</v>
          </cell>
          <cell r="T191">
            <v>0</v>
          </cell>
          <cell r="U191">
            <v>0</v>
          </cell>
          <cell r="V191">
            <v>0</v>
          </cell>
          <cell r="W191">
            <v>0</v>
          </cell>
          <cell r="X191">
            <v>0</v>
          </cell>
          <cell r="Y191">
            <v>0</v>
          </cell>
          <cell r="Z191">
            <v>0</v>
          </cell>
          <cell r="AA191">
            <v>0</v>
          </cell>
          <cell r="AC191" t="str">
            <v>na</v>
          </cell>
          <cell r="AD191" t="str">
            <v>na</v>
          </cell>
          <cell r="AE191" t="str">
            <v>na</v>
          </cell>
          <cell r="AF191" t="str">
            <v>na</v>
          </cell>
          <cell r="AG191" t="str">
            <v>na</v>
          </cell>
          <cell r="AH191" t="str">
            <v>na</v>
          </cell>
          <cell r="AI191" t="str">
            <v>na</v>
          </cell>
          <cell r="AJ191">
            <v>0</v>
          </cell>
          <cell r="AK191">
            <v>0</v>
          </cell>
          <cell r="AL191">
            <v>0</v>
          </cell>
          <cell r="AM191">
            <v>0</v>
          </cell>
          <cell r="AN191">
            <v>0</v>
          </cell>
          <cell r="AP191">
            <v>0</v>
          </cell>
          <cell r="AR191" t="str">
            <v>Metering Service Charge</v>
          </cell>
          <cell r="AT191">
            <v>0</v>
          </cell>
          <cell r="AU191">
            <v>0</v>
          </cell>
          <cell r="AV191">
            <v>0</v>
          </cell>
          <cell r="AW191">
            <v>0</v>
          </cell>
          <cell r="AX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row>
        <row r="192">
          <cell r="B192">
            <v>708</v>
          </cell>
          <cell r="C192" t="str">
            <v>MIT1MB</v>
          </cell>
          <cell r="D192" t="str">
            <v xml:space="preserve">PENSOREV00-0780-SALE               </v>
          </cell>
          <cell r="E192" t="str">
            <v>MSC</v>
          </cell>
          <cell r="F192" t="str">
            <v>DUOS</v>
          </cell>
          <cell r="G192" t="str">
            <v>MSC</v>
          </cell>
          <cell r="H192" t="str">
            <v>Business Hours</v>
          </cell>
          <cell r="I192" t="str">
            <v>Type 5&amp;6 Metering installation, provisio, maintenance, reading &amp; data services</v>
          </cell>
          <cell r="J192" t="str">
            <v>Meter Maintenance</v>
          </cell>
          <cell r="K192" t="str">
            <v>Meter Tampler</v>
          </cell>
          <cell r="M192" t="str">
            <v>Meter Tamper - No CT (business hours)</v>
          </cell>
          <cell r="N192" t="str">
            <v>TSP</v>
          </cell>
          <cell r="S192">
            <v>3</v>
          </cell>
          <cell r="T192">
            <v>0</v>
          </cell>
          <cell r="U192">
            <v>6</v>
          </cell>
          <cell r="V192">
            <v>6</v>
          </cell>
          <cell r="W192">
            <v>6</v>
          </cell>
          <cell r="X192">
            <v>6</v>
          </cell>
          <cell r="Y192">
            <v>6</v>
          </cell>
          <cell r="Z192">
            <v>6</v>
          </cell>
          <cell r="AA192">
            <v>6</v>
          </cell>
          <cell r="AC192" t="str">
            <v>na</v>
          </cell>
          <cell r="AD192" t="str">
            <v>na</v>
          </cell>
          <cell r="AE192" t="str">
            <v>na</v>
          </cell>
          <cell r="AF192" t="str">
            <v>na</v>
          </cell>
          <cell r="AG192" t="str">
            <v>na</v>
          </cell>
          <cell r="AH192" t="str">
            <v>na</v>
          </cell>
          <cell r="AI192" t="str">
            <v>na</v>
          </cell>
          <cell r="AJ192">
            <v>0</v>
          </cell>
          <cell r="AK192">
            <v>0</v>
          </cell>
          <cell r="AL192">
            <v>0</v>
          </cell>
          <cell r="AM192">
            <v>0</v>
          </cell>
          <cell r="AN192">
            <v>0</v>
          </cell>
          <cell r="AP192">
            <v>0</v>
          </cell>
          <cell r="AR192" t="str">
            <v>Metering Service Charge</v>
          </cell>
          <cell r="AT192">
            <v>0</v>
          </cell>
          <cell r="AU192">
            <v>0</v>
          </cell>
          <cell r="AV192">
            <v>0</v>
          </cell>
          <cell r="AW192">
            <v>0</v>
          </cell>
          <cell r="AX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row>
        <row r="193">
          <cell r="B193">
            <v>710</v>
          </cell>
          <cell r="C193" t="str">
            <v>MIT2MB</v>
          </cell>
          <cell r="E193" t="str">
            <v>MSC</v>
          </cell>
          <cell r="F193" t="str">
            <v>DUOS</v>
          </cell>
          <cell r="G193" t="str">
            <v>MSC</v>
          </cell>
          <cell r="H193" t="str">
            <v>Business Hours</v>
          </cell>
          <cell r="I193" t="str">
            <v>Type 5&amp;6 Metering installation, provisio, maintenance, reading &amp; data services</v>
          </cell>
          <cell r="J193" t="str">
            <v>Meter Maintenance</v>
          </cell>
          <cell r="K193" t="str">
            <v>Meter Tampler</v>
          </cell>
          <cell r="M193" t="str">
            <v>Meter Tamper - CT Metering (business hours)</v>
          </cell>
          <cell r="N193" t="str">
            <v>TSP</v>
          </cell>
          <cell r="R193" t="str">
            <v>YES</v>
          </cell>
          <cell r="S193">
            <v>0</v>
          </cell>
          <cell r="T193">
            <v>0</v>
          </cell>
          <cell r="U193">
            <v>0</v>
          </cell>
          <cell r="V193">
            <v>0</v>
          </cell>
          <cell r="W193">
            <v>0</v>
          </cell>
          <cell r="X193">
            <v>0</v>
          </cell>
          <cell r="Y193">
            <v>0</v>
          </cell>
          <cell r="Z193">
            <v>0</v>
          </cell>
          <cell r="AA193">
            <v>0</v>
          </cell>
          <cell r="AC193" t="str">
            <v>na</v>
          </cell>
          <cell r="AD193" t="str">
            <v>na</v>
          </cell>
          <cell r="AE193" t="str">
            <v>na</v>
          </cell>
          <cell r="AF193" t="str">
            <v>na</v>
          </cell>
          <cell r="AG193" t="str">
            <v>na</v>
          </cell>
          <cell r="AH193" t="str">
            <v>na</v>
          </cell>
          <cell r="AI193" t="str">
            <v>na</v>
          </cell>
          <cell r="AJ193">
            <v>0</v>
          </cell>
          <cell r="AK193">
            <v>0</v>
          </cell>
          <cell r="AL193">
            <v>0</v>
          </cell>
          <cell r="AM193">
            <v>0</v>
          </cell>
          <cell r="AN193">
            <v>0</v>
          </cell>
          <cell r="AP193">
            <v>0</v>
          </cell>
          <cell r="AR193" t="str">
            <v>Metering Service Charge</v>
          </cell>
          <cell r="AT193">
            <v>0</v>
          </cell>
          <cell r="AU193">
            <v>0</v>
          </cell>
          <cell r="AV193">
            <v>0</v>
          </cell>
          <cell r="AW193">
            <v>0</v>
          </cell>
          <cell r="AX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row>
        <row r="194">
          <cell r="B194">
            <v>500</v>
          </cell>
          <cell r="C194" t="str">
            <v>AAEM1M</v>
          </cell>
          <cell r="D194" t="str">
            <v xml:space="preserve">PENCAPP066-0661-SALE               </v>
          </cell>
          <cell r="E194" t="str">
            <v>Service 003</v>
          </cell>
          <cell r="F194" t="str">
            <v>Fee Based</v>
          </cell>
          <cell r="G194" t="str">
            <v>MSC</v>
          </cell>
          <cell r="H194" t="str">
            <v>Business Hours</v>
          </cell>
          <cell r="I194" t="str">
            <v>Type 5&amp;6 Metering installation, provisio, maintenance, reading &amp; data services</v>
          </cell>
          <cell r="J194" t="str">
            <v>Meter Installation</v>
          </cell>
          <cell r="K194" t="str">
            <v>Customer requested Meter Exchange (eg for alternative metering configuration/consolidation of multiple meters for one meter)</v>
          </cell>
          <cell r="M194" t="str">
            <v>Exchange Meter – customer requests exchange of their current meter (e.g. for alternative metering configuration/consolidation of multiple meters for one meter) - No CT (business hours)</v>
          </cell>
          <cell r="N194" t="str">
            <v>TSP</v>
          </cell>
          <cell r="S194">
            <v>531</v>
          </cell>
          <cell r="T194">
            <v>489</v>
          </cell>
          <cell r="U194">
            <v>554</v>
          </cell>
          <cell r="V194">
            <v>554</v>
          </cell>
          <cell r="W194">
            <v>554</v>
          </cell>
          <cell r="X194">
            <v>554</v>
          </cell>
          <cell r="Y194">
            <v>554</v>
          </cell>
          <cell r="Z194">
            <v>554</v>
          </cell>
          <cell r="AA194">
            <v>554</v>
          </cell>
          <cell r="AC194">
            <v>135.79</v>
          </cell>
          <cell r="AD194">
            <v>89.85</v>
          </cell>
          <cell r="AE194">
            <v>94.61</v>
          </cell>
          <cell r="AF194">
            <v>101.61</v>
          </cell>
          <cell r="AG194">
            <v>105.45</v>
          </cell>
          <cell r="AH194">
            <v>109.67</v>
          </cell>
          <cell r="AI194">
            <v>109.67</v>
          </cell>
          <cell r="AJ194">
            <v>139</v>
          </cell>
          <cell r="AK194">
            <v>143.19</v>
          </cell>
          <cell r="AL194">
            <v>149.99</v>
          </cell>
          <cell r="AM194">
            <v>155.62</v>
          </cell>
          <cell r="AN194">
            <v>159.77000000000001</v>
          </cell>
          <cell r="AP194">
            <v>0.26743867967538981</v>
          </cell>
          <cell r="AR194" t="str">
            <v>It was discussed and decided that this would be included in the MSC as need to treat labour expense and material expense in the same manner</v>
          </cell>
          <cell r="AS194" t="str">
            <v>FW_15</v>
          </cell>
          <cell r="AT194">
            <v>1</v>
          </cell>
          <cell r="AU194">
            <v>26</v>
          </cell>
          <cell r="AV194">
            <v>43.217961654893998</v>
          </cell>
          <cell r="AW194">
            <v>69.217961654893998</v>
          </cell>
          <cell r="AX194">
            <v>0.48201438848920863</v>
          </cell>
          <cell r="AZ194">
            <v>84.653545303738326</v>
          </cell>
          <cell r="BB194">
            <v>0</v>
          </cell>
          <cell r="BC194">
            <v>9.4896624285490674</v>
          </cell>
          <cell r="BD194">
            <v>47.183039432565863</v>
          </cell>
          <cell r="BE194">
            <v>28.248455205493734</v>
          </cell>
          <cell r="BF194">
            <v>169.57470237034701</v>
          </cell>
          <cell r="BG194">
            <v>70.349999999999994</v>
          </cell>
          <cell r="BI194">
            <v>0</v>
          </cell>
          <cell r="BJ194">
            <v>0</v>
          </cell>
          <cell r="BK194">
            <v>35.795195899747398</v>
          </cell>
          <cell r="BL194">
            <v>106.14519589974739</v>
          </cell>
          <cell r="BM194">
            <v>139</v>
          </cell>
          <cell r="BO194">
            <v>87.616758003550373</v>
          </cell>
          <cell r="BP194">
            <v>0</v>
          </cell>
          <cell r="BQ194">
            <v>0</v>
          </cell>
          <cell r="BR194">
            <v>9.7955535447969311</v>
          </cell>
          <cell r="BS194">
            <v>45.481227416193136</v>
          </cell>
          <cell r="BT194">
            <v>32.406679319131769</v>
          </cell>
          <cell r="BU194">
            <v>175.30021828367219</v>
          </cell>
          <cell r="BV194">
            <v>72.030151462499987</v>
          </cell>
          <cell r="BW194">
            <v>0</v>
          </cell>
          <cell r="BX194">
            <v>0</v>
          </cell>
          <cell r="BY194">
            <v>0</v>
          </cell>
          <cell r="BZ194">
            <v>36.650083614622083</v>
          </cell>
          <cell r="CA194">
            <v>108.68023507712206</v>
          </cell>
          <cell r="CB194">
            <v>143.19</v>
          </cell>
          <cell r="CD194">
            <v>90.683695000706635</v>
          </cell>
          <cell r="CE194">
            <v>0</v>
          </cell>
          <cell r="CF194">
            <v>0</v>
          </cell>
          <cell r="CG194">
            <v>10.120300362078861</v>
          </cell>
          <cell r="CH194">
            <v>48.259021736662383</v>
          </cell>
          <cell r="CI194">
            <v>36.842776339583416</v>
          </cell>
          <cell r="CJ194">
            <v>185.9057934390313</v>
          </cell>
          <cell r="CK194">
            <v>73.828690321905</v>
          </cell>
          <cell r="CL194">
            <v>0</v>
          </cell>
          <cell r="CM194">
            <v>0</v>
          </cell>
          <cell r="CN194">
            <v>0</v>
          </cell>
          <cell r="CO194">
            <v>37.56520871491648</v>
          </cell>
          <cell r="CP194">
            <v>111.39389903682148</v>
          </cell>
          <cell r="CQ194">
            <v>149.99</v>
          </cell>
          <cell r="CS194">
            <v>93.857987060511348</v>
          </cell>
          <cell r="CT194">
            <v>0</v>
          </cell>
          <cell r="CU194">
            <v>0</v>
          </cell>
          <cell r="CV194">
            <v>10.465165557247015</v>
          </cell>
          <cell r="CW194">
            <v>51.543124512979254</v>
          </cell>
          <cell r="CX194">
            <v>38.327670020685048</v>
          </cell>
          <cell r="CY194">
            <v>194.19394715142266</v>
          </cell>
          <cell r="CZ194">
            <v>75.672137347725211</v>
          </cell>
          <cell r="DA194">
            <v>0</v>
          </cell>
          <cell r="DB194">
            <v>0</v>
          </cell>
          <cell r="DC194">
            <v>0</v>
          </cell>
          <cell r="DD194">
            <v>38.5031838026214</v>
          </cell>
          <cell r="DE194">
            <v>114.1753211503466</v>
          </cell>
          <cell r="DF194">
            <v>155.62</v>
          </cell>
          <cell r="DH194">
            <v>97.143392039577463</v>
          </cell>
          <cell r="DI194">
            <v>0</v>
          </cell>
          <cell r="DJ194">
            <v>0</v>
          </cell>
          <cell r="DK194">
            <v>10.773202177189141</v>
          </cell>
          <cell r="DL194">
            <v>51.030505060224961</v>
          </cell>
          <cell r="DM194">
            <v>40.589411612963531</v>
          </cell>
          <cell r="DN194">
            <v>199.53651088995508</v>
          </cell>
          <cell r="DO194">
            <v>77.561613863194893</v>
          </cell>
          <cell r="DP194">
            <v>0</v>
          </cell>
          <cell r="DQ194">
            <v>0</v>
          </cell>
          <cell r="DR194">
            <v>0</v>
          </cell>
          <cell r="DS194">
            <v>39.464579424785001</v>
          </cell>
          <cell r="DT194">
            <v>117.02619328797989</v>
          </cell>
          <cell r="DU194">
            <v>159.77000000000001</v>
          </cell>
        </row>
        <row r="195">
          <cell r="B195">
            <v>502</v>
          </cell>
          <cell r="C195" t="str">
            <v>AAEM2M</v>
          </cell>
          <cell r="D195" t="str">
            <v xml:space="preserve">PENCAPP066-0661-SALE               </v>
          </cell>
          <cell r="E195" t="str">
            <v>Service 001</v>
          </cell>
          <cell r="F195" t="str">
            <v>Fee Based</v>
          </cell>
          <cell r="G195" t="str">
            <v>MSC</v>
          </cell>
          <cell r="H195" t="str">
            <v>Business Hours</v>
          </cell>
          <cell r="I195" t="str">
            <v>Type 5&amp;6 Metering installation, provisio, maintenance, reading &amp; data services</v>
          </cell>
          <cell r="J195" t="str">
            <v>Meter Installation</v>
          </cell>
          <cell r="K195" t="str">
            <v>Customer requested Meter Exchange (eg for alternative metering configuration/consolidation of multiple meters for one meter)</v>
          </cell>
          <cell r="M195" t="str">
            <v>Exchange Meter – customer requests exchange of their current meter (e.g. for alternative metering configuration/consolidation of multiple meters for one meter) - CT Metering (business hours)</v>
          </cell>
          <cell r="N195" t="str">
            <v>TSP</v>
          </cell>
          <cell r="Q195" t="str">
            <v>YES</v>
          </cell>
          <cell r="R195" t="str">
            <v>YES</v>
          </cell>
          <cell r="S195">
            <v>29</v>
          </cell>
          <cell r="T195">
            <v>21</v>
          </cell>
          <cell r="U195">
            <v>19</v>
          </cell>
          <cell r="V195">
            <v>19</v>
          </cell>
          <cell r="W195">
            <v>19</v>
          </cell>
          <cell r="X195">
            <v>19</v>
          </cell>
          <cell r="Y195">
            <v>19</v>
          </cell>
          <cell r="Z195">
            <v>19</v>
          </cell>
          <cell r="AA195">
            <v>19</v>
          </cell>
          <cell r="AD195">
            <v>946.42</v>
          </cell>
          <cell r="AE195">
            <v>94.61</v>
          </cell>
          <cell r="AF195">
            <v>101.61</v>
          </cell>
          <cell r="AG195">
            <v>105.45</v>
          </cell>
          <cell r="AH195">
            <v>109.67</v>
          </cell>
          <cell r="AI195" t="str">
            <v>109.67 + POA AC</v>
          </cell>
          <cell r="AJ195">
            <v>793.15</v>
          </cell>
          <cell r="AK195">
            <v>819.93</v>
          </cell>
          <cell r="AL195">
            <v>869.54</v>
          </cell>
          <cell r="AM195">
            <v>908.31</v>
          </cell>
          <cell r="AN195">
            <v>933.29</v>
          </cell>
          <cell r="AP195">
            <v>6.2321509984498951</v>
          </cell>
          <cell r="AR195" t="str">
            <v>It was discussed and decided that this would be included in the MSC as need to treat labour expense and material expense in the same manner</v>
          </cell>
          <cell r="AS195" t="str">
            <v>FW_15</v>
          </cell>
          <cell r="AT195">
            <v>2</v>
          </cell>
          <cell r="AU195">
            <v>26</v>
          </cell>
          <cell r="AV195">
            <v>135.87704918032799</v>
          </cell>
          <cell r="AW195">
            <v>161.87704918032799</v>
          </cell>
          <cell r="AX195">
            <v>0</v>
          </cell>
          <cell r="AZ195">
            <v>395.95116032872892</v>
          </cell>
          <cell r="BB195">
            <v>0</v>
          </cell>
          <cell r="BC195">
            <v>44.386125072850511</v>
          </cell>
          <cell r="BD195">
            <v>220.68986176690717</v>
          </cell>
          <cell r="BE195">
            <v>132.12687756877011</v>
          </cell>
          <cell r="BF195">
            <v>793.1540247372568</v>
          </cell>
          <cell r="BG195">
            <v>70.349999999999994</v>
          </cell>
          <cell r="BI195">
            <v>0</v>
          </cell>
          <cell r="BJ195">
            <v>0</v>
          </cell>
          <cell r="BK195">
            <v>35.795195899747398</v>
          </cell>
          <cell r="BL195">
            <v>106.14519589974739</v>
          </cell>
          <cell r="BM195">
            <v>793.15</v>
          </cell>
          <cell r="BO195">
            <v>409.81103474487566</v>
          </cell>
          <cell r="BP195">
            <v>0</v>
          </cell>
          <cell r="BQ195">
            <v>0</v>
          </cell>
          <cell r="BR195">
            <v>45.816873684477095</v>
          </cell>
          <cell r="BS195">
            <v>212.72995364815765</v>
          </cell>
          <cell r="BT195">
            <v>151.5761948630946</v>
          </cell>
          <cell r="BU195">
            <v>819.93405694060493</v>
          </cell>
          <cell r="BV195">
            <v>72.030151462499987</v>
          </cell>
          <cell r="BW195">
            <v>0</v>
          </cell>
          <cell r="BX195">
            <v>0</v>
          </cell>
          <cell r="BY195">
            <v>0</v>
          </cell>
          <cell r="BZ195">
            <v>36.650083614622083</v>
          </cell>
          <cell r="CA195">
            <v>108.68023507712206</v>
          </cell>
          <cell r="CB195">
            <v>819.93</v>
          </cell>
          <cell r="CD195">
            <v>424.15606020508523</v>
          </cell>
          <cell r="CE195">
            <v>0</v>
          </cell>
          <cell r="CF195">
            <v>0</v>
          </cell>
          <cell r="CG195">
            <v>47.33581631888751</v>
          </cell>
          <cell r="CH195">
            <v>225.72256819723526</v>
          </cell>
          <cell r="CI195">
            <v>172.32521082310402</v>
          </cell>
          <cell r="CJ195">
            <v>869.53965554431204</v>
          </cell>
          <cell r="CK195">
            <v>73.828690321905</v>
          </cell>
          <cell r="CL195">
            <v>0</v>
          </cell>
          <cell r="CM195">
            <v>0</v>
          </cell>
          <cell r="CN195">
            <v>0</v>
          </cell>
          <cell r="CO195">
            <v>37.56520871491648</v>
          </cell>
          <cell r="CP195">
            <v>111.39389903682148</v>
          </cell>
          <cell r="CQ195">
            <v>869.54</v>
          </cell>
          <cell r="CS195">
            <v>439.00321893650397</v>
          </cell>
          <cell r="CT195">
            <v>0</v>
          </cell>
          <cell r="CU195">
            <v>0</v>
          </cell>
          <cell r="CV195">
            <v>48.948858911420196</v>
          </cell>
          <cell r="CW195">
            <v>241.08334606254272</v>
          </cell>
          <cell r="CX195">
            <v>179.27052390937149</v>
          </cell>
          <cell r="CY195">
            <v>908.30594781983837</v>
          </cell>
          <cell r="CZ195">
            <v>75.672137347725211</v>
          </cell>
          <cell r="DA195">
            <v>0</v>
          </cell>
          <cell r="DB195">
            <v>0</v>
          </cell>
          <cell r="DC195">
            <v>0</v>
          </cell>
          <cell r="DD195">
            <v>38.5031838026214</v>
          </cell>
          <cell r="DE195">
            <v>114.1753211503466</v>
          </cell>
          <cell r="DF195">
            <v>908.31</v>
          </cell>
          <cell r="DH195">
            <v>454.37008761215725</v>
          </cell>
          <cell r="DI195">
            <v>0</v>
          </cell>
          <cell r="DJ195">
            <v>0</v>
          </cell>
          <cell r="DK195">
            <v>50.389642716188241</v>
          </cell>
          <cell r="DL195">
            <v>238.68566423602414</v>
          </cell>
          <cell r="DM195">
            <v>189.84939812678553</v>
          </cell>
          <cell r="DN195">
            <v>933.29479269115518</v>
          </cell>
          <cell r="DO195">
            <v>77.561613863194893</v>
          </cell>
          <cell r="DP195">
            <v>0</v>
          </cell>
          <cell r="DQ195">
            <v>0</v>
          </cell>
          <cell r="DR195">
            <v>0</v>
          </cell>
          <cell r="DS195">
            <v>39.464579424785001</v>
          </cell>
          <cell r="DT195">
            <v>117.02619328797989</v>
          </cell>
          <cell r="DU195">
            <v>933.29</v>
          </cell>
        </row>
        <row r="196">
          <cell r="B196">
            <v>501</v>
          </cell>
          <cell r="C196" t="str">
            <v>AAEM1MAH</v>
          </cell>
          <cell r="D196" t="str">
            <v xml:space="preserve">PENCAPP062-0661-SALE               </v>
          </cell>
          <cell r="E196" t="str">
            <v>Service 003</v>
          </cell>
          <cell r="F196" t="str">
            <v>Quoted</v>
          </cell>
          <cell r="G196" t="str">
            <v>MSC</v>
          </cell>
          <cell r="H196" t="str">
            <v>After Hours</v>
          </cell>
          <cell r="I196" t="str">
            <v>Type 5&amp;6 Metering installation, provisio, maintenance, reading &amp; data services</v>
          </cell>
          <cell r="J196" t="str">
            <v>Meter Installation</v>
          </cell>
          <cell r="K196" t="str">
            <v>Customer requested Meter Exchange (eg for alternative metering configuration/consolidation of multiple meters for one meter)</v>
          </cell>
          <cell r="M196" t="str">
            <v>Exchange Meter – customer requests exchange of their current meter (e.g. for alternative metering configuration/consolidation of multiple meters for one meter) - No CT (after hours)</v>
          </cell>
          <cell r="N196" t="str">
            <v>TSP</v>
          </cell>
          <cell r="O196" t="str">
            <v>YES</v>
          </cell>
          <cell r="S196">
            <v>5</v>
          </cell>
          <cell r="T196">
            <v>3</v>
          </cell>
          <cell r="U196">
            <v>0</v>
          </cell>
          <cell r="V196">
            <v>0</v>
          </cell>
          <cell r="W196">
            <v>0</v>
          </cell>
          <cell r="X196">
            <v>0</v>
          </cell>
          <cell r="Y196">
            <v>0</v>
          </cell>
          <cell r="Z196">
            <v>0</v>
          </cell>
          <cell r="AA196">
            <v>0</v>
          </cell>
          <cell r="AE196">
            <v>249.44</v>
          </cell>
          <cell r="AF196">
            <v>268.52999999999997</v>
          </cell>
          <cell r="AG196">
            <v>280.45</v>
          </cell>
          <cell r="AH196">
            <v>293.77999999999997</v>
          </cell>
          <cell r="AI196">
            <v>293.77999999999997</v>
          </cell>
          <cell r="AJ196">
            <v>198.64</v>
          </cell>
          <cell r="AK196">
            <v>204.62</v>
          </cell>
          <cell r="AL196">
            <v>214.34</v>
          </cell>
          <cell r="AM196">
            <v>222.39</v>
          </cell>
          <cell r="AN196">
            <v>228.3</v>
          </cell>
          <cell r="AP196">
            <v>-0.32384777724828101</v>
          </cell>
          <cell r="AR196" t="str">
            <v>It was discussed and decided that this would be included in the MSC as need to treat labour expense and material expense in the same manner</v>
          </cell>
          <cell r="AS196" t="str">
            <v>FW_20</v>
          </cell>
          <cell r="AT196">
            <v>1</v>
          </cell>
          <cell r="AU196">
            <v>26</v>
          </cell>
          <cell r="AV196">
            <v>43.217961654893998</v>
          </cell>
          <cell r="AW196">
            <v>69.217961654893998</v>
          </cell>
          <cell r="AX196">
            <v>0.48201438848920863</v>
          </cell>
          <cell r="AZ196">
            <v>120.80431355994288</v>
          </cell>
          <cell r="BB196">
            <v>0</v>
          </cell>
          <cell r="BC196">
            <v>13.542163550069597</v>
          </cell>
          <cell r="BD196">
            <v>67.332261984674673</v>
          </cell>
          <cell r="BE196">
            <v>40.311781721417958</v>
          </cell>
          <cell r="BF196">
            <v>241.99052081610512</v>
          </cell>
          <cell r="BG196">
            <v>100.78</v>
          </cell>
          <cell r="BI196">
            <v>0</v>
          </cell>
          <cell r="BJ196">
            <v>0</v>
          </cell>
          <cell r="BK196">
            <v>51.278462583888313</v>
          </cell>
          <cell r="BL196">
            <v>152.05846258388831</v>
          </cell>
          <cell r="BM196">
            <v>198.64</v>
          </cell>
          <cell r="BO196">
            <v>125.03294775179511</v>
          </cell>
          <cell r="BP196">
            <v>0</v>
          </cell>
          <cell r="BQ196">
            <v>0</v>
          </cell>
          <cell r="BR196">
            <v>13.978683558650692</v>
          </cell>
          <cell r="BS196">
            <v>64.903701766572496</v>
          </cell>
          <cell r="BT196">
            <v>46.245749494109248</v>
          </cell>
          <cell r="BU196">
            <v>250.16108257112757</v>
          </cell>
          <cell r="BV196">
            <v>103.18690354499998</v>
          </cell>
          <cell r="BW196">
            <v>0</v>
          </cell>
          <cell r="BX196">
            <v>0</v>
          </cell>
          <cell r="BY196">
            <v>0</v>
          </cell>
          <cell r="BZ196">
            <v>52.503133286163667</v>
          </cell>
          <cell r="CA196">
            <v>155.69003683116364</v>
          </cell>
          <cell r="CB196">
            <v>204.62</v>
          </cell>
          <cell r="CD196">
            <v>129.40960105489893</v>
          </cell>
          <cell r="CE196">
            <v>0</v>
          </cell>
          <cell r="CF196">
            <v>0</v>
          </cell>
          <cell r="CG196">
            <v>14.442111477726721</v>
          </cell>
          <cell r="CH196">
            <v>68.867735817254797</v>
          </cell>
          <cell r="CI196">
            <v>52.576254064451248</v>
          </cell>
          <cell r="CJ196">
            <v>265.29570241433169</v>
          </cell>
          <cell r="CK196">
            <v>105.76340313634095</v>
          </cell>
          <cell r="CL196">
            <v>0</v>
          </cell>
          <cell r="CM196">
            <v>0</v>
          </cell>
          <cell r="CN196">
            <v>0</v>
          </cell>
          <cell r="CO196">
            <v>53.814097146969203</v>
          </cell>
          <cell r="CP196">
            <v>159.57750028331014</v>
          </cell>
          <cell r="CQ196">
            <v>214.34</v>
          </cell>
          <cell r="CS196">
            <v>133.93945473022458</v>
          </cell>
          <cell r="CT196">
            <v>0</v>
          </cell>
          <cell r="CU196">
            <v>0</v>
          </cell>
          <cell r="CV196">
            <v>14.934249202420041</v>
          </cell>
          <cell r="CW196">
            <v>73.554294190324413</v>
          </cell>
          <cell r="CX196">
            <v>54.695262325846038</v>
          </cell>
          <cell r="CY196">
            <v>277.12326044881507</v>
          </cell>
          <cell r="CZ196">
            <v>108.40423599010302</v>
          </cell>
          <cell r="DA196">
            <v>0</v>
          </cell>
          <cell r="DB196">
            <v>0</v>
          </cell>
          <cell r="DC196">
            <v>0</v>
          </cell>
          <cell r="DD196">
            <v>55.157794792156153</v>
          </cell>
          <cell r="DE196">
            <v>163.56203078225917</v>
          </cell>
          <cell r="DF196">
            <v>222.39</v>
          </cell>
          <cell r="DH196">
            <v>138.62787140360135</v>
          </cell>
          <cell r="DI196">
            <v>0</v>
          </cell>
          <cell r="DJ196">
            <v>0</v>
          </cell>
          <cell r="DK196">
            <v>15.373830938659388</v>
          </cell>
          <cell r="DL196">
            <v>72.822763799184116</v>
          </cell>
          <cell r="DM196">
            <v>57.922866551101187</v>
          </cell>
          <cell r="DN196">
            <v>284.74733269254602</v>
          </cell>
          <cell r="DO196">
            <v>111.11100845959888</v>
          </cell>
          <cell r="DP196">
            <v>0</v>
          </cell>
          <cell r="DQ196">
            <v>0</v>
          </cell>
          <cell r="DR196">
            <v>0</v>
          </cell>
          <cell r="DS196">
            <v>56.53504355977018</v>
          </cell>
          <cell r="DT196">
            <v>167.64605201936905</v>
          </cell>
          <cell r="DU196">
            <v>228.3</v>
          </cell>
        </row>
        <row r="197">
          <cell r="B197">
            <v>503</v>
          </cell>
          <cell r="C197" t="str">
            <v>AAEM2MAH</v>
          </cell>
          <cell r="D197" t="str">
            <v xml:space="preserve">PENCAPP062-0661-SALE               </v>
          </cell>
          <cell r="E197" t="str">
            <v>Service 001</v>
          </cell>
          <cell r="F197" t="str">
            <v>Quoted</v>
          </cell>
          <cell r="G197" t="str">
            <v>MSC</v>
          </cell>
          <cell r="H197" t="str">
            <v>After Hours</v>
          </cell>
          <cell r="I197" t="str">
            <v>Type 5&amp;6 Metering installation, provisio, maintenance, reading &amp; data services</v>
          </cell>
          <cell r="J197" t="str">
            <v>Meter Installation</v>
          </cell>
          <cell r="K197" t="str">
            <v>Customer requested Meter Exchange (eg for alternative metering configuration/consolidation of multiple meters for one meter)</v>
          </cell>
          <cell r="M197" t="str">
            <v>Exchange Meter – customer requests exchange of their current meter (e.g. for alternative metering configuration/consolidation of multiple meters for one meter) - CT Metering (after hours)</v>
          </cell>
          <cell r="N197" t="str">
            <v>TSP</v>
          </cell>
          <cell r="O197" t="str">
            <v>YES</v>
          </cell>
          <cell r="Q197" t="str">
            <v>YES</v>
          </cell>
          <cell r="R197" t="str">
            <v>YES</v>
          </cell>
          <cell r="S197">
            <v>1</v>
          </cell>
          <cell r="T197">
            <v>0</v>
          </cell>
          <cell r="U197">
            <v>1</v>
          </cell>
          <cell r="V197">
            <v>1</v>
          </cell>
          <cell r="W197">
            <v>1</v>
          </cell>
          <cell r="X197">
            <v>1</v>
          </cell>
          <cell r="Y197">
            <v>1</v>
          </cell>
          <cell r="Z197">
            <v>1</v>
          </cell>
          <cell r="AA197">
            <v>1</v>
          </cell>
          <cell r="AC197">
            <v>135.79</v>
          </cell>
          <cell r="AD197">
            <v>89.85</v>
          </cell>
          <cell r="AE197">
            <v>997.76</v>
          </cell>
          <cell r="AF197">
            <v>1074.1199999999999</v>
          </cell>
          <cell r="AG197">
            <v>1121.79</v>
          </cell>
          <cell r="AH197">
            <v>1175.1199999999999</v>
          </cell>
          <cell r="AI197" t="str">
            <v>1175.12 + POA AC</v>
          </cell>
          <cell r="AJ197">
            <v>1131.8699999999999</v>
          </cell>
          <cell r="AK197">
            <v>1170.08</v>
          </cell>
          <cell r="AL197">
            <v>1240.8699999999999</v>
          </cell>
          <cell r="AM197">
            <v>1296.19</v>
          </cell>
          <cell r="AN197">
            <v>1331.85</v>
          </cell>
          <cell r="AP197">
            <v>-3.6804751855129693E-2</v>
          </cell>
          <cell r="AR197" t="str">
            <v>It was discussed and decided that this would be included in the MSC as need to treat labour expense and material expense in the same manner</v>
          </cell>
          <cell r="AS197" t="str">
            <v>FW_20</v>
          </cell>
          <cell r="AT197">
            <v>2</v>
          </cell>
          <cell r="AU197">
            <v>26</v>
          </cell>
          <cell r="AV197">
            <v>135.87704918032799</v>
          </cell>
          <cell r="AW197">
            <v>161.87704918032799</v>
          </cell>
          <cell r="AX197">
            <v>0</v>
          </cell>
          <cell r="AZ197">
            <v>565.03963248261834</v>
          </cell>
          <cell r="BB197">
            <v>0</v>
          </cell>
          <cell r="BC197">
            <v>63.340942801301516</v>
          </cell>
          <cell r="BD197">
            <v>314.93409005768575</v>
          </cell>
          <cell r="BE197">
            <v>188.550836119666</v>
          </cell>
          <cell r="BF197">
            <v>1131.8655014612716</v>
          </cell>
          <cell r="BG197">
            <v>100.78</v>
          </cell>
          <cell r="BI197">
            <v>0</v>
          </cell>
          <cell r="BJ197">
            <v>0</v>
          </cell>
          <cell r="BK197">
            <v>51.278462583888313</v>
          </cell>
          <cell r="BL197">
            <v>152.05846258388831</v>
          </cell>
          <cell r="BM197">
            <v>1131.8699999999999</v>
          </cell>
          <cell r="BO197">
            <v>584.81827977803982</v>
          </cell>
          <cell r="BP197">
            <v>0</v>
          </cell>
          <cell r="BQ197">
            <v>0</v>
          </cell>
          <cell r="BR197">
            <v>65.382683679184851</v>
          </cell>
          <cell r="BS197">
            <v>303.57495284924937</v>
          </cell>
          <cell r="BT197">
            <v>216.30586299444286</v>
          </cell>
          <cell r="BU197">
            <v>1170.0817793009169</v>
          </cell>
          <cell r="BV197">
            <v>103.18690354499998</v>
          </cell>
          <cell r="BW197">
            <v>0</v>
          </cell>
          <cell r="BX197">
            <v>0</v>
          </cell>
          <cell r="BY197">
            <v>0</v>
          </cell>
          <cell r="BZ197">
            <v>52.503133286163667</v>
          </cell>
          <cell r="CA197">
            <v>155.69003683116364</v>
          </cell>
          <cell r="CB197">
            <v>1170.08</v>
          </cell>
          <cell r="CD197">
            <v>605.28925884339026</v>
          </cell>
          <cell r="CE197">
            <v>0</v>
          </cell>
          <cell r="CF197">
            <v>0</v>
          </cell>
          <cell r="CG197">
            <v>67.550281286922356</v>
          </cell>
          <cell r="CH197">
            <v>322.11598236335442</v>
          </cell>
          <cell r="CI197">
            <v>245.91561673954143</v>
          </cell>
          <cell r="CJ197">
            <v>1240.8711392332084</v>
          </cell>
          <cell r="CK197">
            <v>105.76340313634095</v>
          </cell>
          <cell r="CL197">
            <v>0</v>
          </cell>
          <cell r="CM197">
            <v>0</v>
          </cell>
          <cell r="CN197">
            <v>0</v>
          </cell>
          <cell r="CO197">
            <v>53.814097146969203</v>
          </cell>
          <cell r="CP197">
            <v>159.57750028331014</v>
          </cell>
          <cell r="CQ197">
            <v>1240.8699999999999</v>
          </cell>
          <cell r="CS197">
            <v>626.47680405994413</v>
          </cell>
          <cell r="CT197">
            <v>0</v>
          </cell>
          <cell r="CU197">
            <v>0</v>
          </cell>
          <cell r="CV197">
            <v>69.852163652683771</v>
          </cell>
          <cell r="CW197">
            <v>344.03648455977327</v>
          </cell>
          <cell r="CX197">
            <v>255.82688243827852</v>
          </cell>
          <cell r="CY197">
            <v>1296.1923347106797</v>
          </cell>
          <cell r="CZ197">
            <v>108.40423599010302</v>
          </cell>
          <cell r="DA197">
            <v>0</v>
          </cell>
          <cell r="DB197">
            <v>0</v>
          </cell>
          <cell r="DC197">
            <v>0</v>
          </cell>
          <cell r="DD197">
            <v>55.157794792156153</v>
          </cell>
          <cell r="DE197">
            <v>163.56203078225917</v>
          </cell>
          <cell r="DF197">
            <v>1296.19</v>
          </cell>
          <cell r="DH197">
            <v>648.40599810925835</v>
          </cell>
          <cell r="DI197">
            <v>0</v>
          </cell>
          <cell r="DJ197">
            <v>0</v>
          </cell>
          <cell r="DK197">
            <v>71.908225190316756</v>
          </cell>
          <cell r="DL197">
            <v>340.6148876715572</v>
          </cell>
          <cell r="DM197">
            <v>270.92339887461083</v>
          </cell>
          <cell r="DN197">
            <v>1331.852509845743</v>
          </cell>
          <cell r="DO197">
            <v>111.11100845959888</v>
          </cell>
          <cell r="DP197">
            <v>0</v>
          </cell>
          <cell r="DQ197">
            <v>0</v>
          </cell>
          <cell r="DR197">
            <v>0</v>
          </cell>
          <cell r="DS197">
            <v>56.53504355977018</v>
          </cell>
          <cell r="DT197">
            <v>167.64605201936905</v>
          </cell>
          <cell r="DU197">
            <v>1331.85</v>
          </cell>
        </row>
        <row r="198">
          <cell r="B198">
            <v>505</v>
          </cell>
          <cell r="C198" t="str">
            <v>AAEM1MAT</v>
          </cell>
          <cell r="E198" t="str">
            <v>Service 003</v>
          </cell>
          <cell r="F198" t="str">
            <v>Quoted</v>
          </cell>
          <cell r="G198" t="str">
            <v>MSC</v>
          </cell>
          <cell r="H198" t="str">
            <v>Anytime</v>
          </cell>
          <cell r="I198" t="str">
            <v>Type 5&amp;6 Metering installation, provisio, maintenance, reading &amp; data services</v>
          </cell>
          <cell r="J198" t="str">
            <v>Meter Installation</v>
          </cell>
          <cell r="K198" t="str">
            <v>Customer requested Meter Exchange (eg for alternative metering configuration/consolidation of multiple meters for one meter)</v>
          </cell>
          <cell r="M198" t="str">
            <v>Exchange Meter – customer requests exchange of their current meter (e.g. for alternative metering configuration/consolidation of multiple meters for one meter) - No CT (anytime)</v>
          </cell>
          <cell r="N198" t="str">
            <v>TSP</v>
          </cell>
          <cell r="O198" t="str">
            <v>YES</v>
          </cell>
          <cell r="Q198" t="str">
            <v>YES</v>
          </cell>
          <cell r="S198">
            <v>0</v>
          </cell>
          <cell r="T198">
            <v>0</v>
          </cell>
          <cell r="U198">
            <v>0</v>
          </cell>
          <cell r="V198">
            <v>0</v>
          </cell>
          <cell r="W198">
            <v>0</v>
          </cell>
          <cell r="X198">
            <v>0</v>
          </cell>
          <cell r="Y198">
            <v>0</v>
          </cell>
          <cell r="Z198">
            <v>0</v>
          </cell>
          <cell r="AA198">
            <v>0</v>
          </cell>
          <cell r="AG198">
            <v>280.45</v>
          </cell>
          <cell r="AH198">
            <v>293.77999999999997</v>
          </cell>
          <cell r="AI198">
            <v>591.41999999999996</v>
          </cell>
          <cell r="AJ198">
            <v>198.64</v>
          </cell>
          <cell r="AK198">
            <v>204.62</v>
          </cell>
          <cell r="AL198">
            <v>214.34</v>
          </cell>
          <cell r="AM198">
            <v>222.39</v>
          </cell>
          <cell r="AN198">
            <v>228.3</v>
          </cell>
          <cell r="AP198">
            <v>-0.32384777724828101</v>
          </cell>
          <cell r="AR198" t="str">
            <v>It was discussed and decided that this would be included in the MSC as need to treat labour expense and material expense in the same manner</v>
          </cell>
          <cell r="AS198" t="str">
            <v>FW_20</v>
          </cell>
          <cell r="AT198">
            <v>1</v>
          </cell>
          <cell r="AU198">
            <v>26</v>
          </cell>
          <cell r="AV198">
            <v>43.217961654893998</v>
          </cell>
          <cell r="AW198">
            <v>69.217961654893998</v>
          </cell>
          <cell r="AX198">
            <v>0.48201438848920863</v>
          </cell>
          <cell r="AZ198">
            <v>120.80431355994288</v>
          </cell>
          <cell r="BB198">
            <v>0</v>
          </cell>
          <cell r="BC198">
            <v>13.542163550069597</v>
          </cell>
          <cell r="BD198">
            <v>67.332261984674673</v>
          </cell>
          <cell r="BE198">
            <v>40.311781721417958</v>
          </cell>
          <cell r="BF198">
            <v>241.99052081610512</v>
          </cell>
          <cell r="BG198">
            <v>100.78</v>
          </cell>
          <cell r="BI198">
            <v>0</v>
          </cell>
          <cell r="BJ198">
            <v>0</v>
          </cell>
          <cell r="BK198">
            <v>51.278462583888313</v>
          </cell>
          <cell r="BL198">
            <v>152.05846258388831</v>
          </cell>
          <cell r="BM198">
            <v>198.64</v>
          </cell>
          <cell r="BO198">
            <v>125.03294775179511</v>
          </cell>
          <cell r="BP198">
            <v>0</v>
          </cell>
          <cell r="BQ198">
            <v>0</v>
          </cell>
          <cell r="BR198">
            <v>13.978683558650692</v>
          </cell>
          <cell r="BS198">
            <v>64.903701766572496</v>
          </cell>
          <cell r="BT198">
            <v>46.245749494109248</v>
          </cell>
          <cell r="BU198">
            <v>250.16108257112757</v>
          </cell>
          <cell r="BV198">
            <v>103.18690354499998</v>
          </cell>
          <cell r="BW198">
            <v>0</v>
          </cell>
          <cell r="BX198">
            <v>0</v>
          </cell>
          <cell r="BY198">
            <v>0</v>
          </cell>
          <cell r="BZ198">
            <v>52.503133286163667</v>
          </cell>
          <cell r="CA198">
            <v>155.69003683116364</v>
          </cell>
          <cell r="CB198">
            <v>204.62</v>
          </cell>
          <cell r="CD198">
            <v>129.40960105489893</v>
          </cell>
          <cell r="CE198">
            <v>0</v>
          </cell>
          <cell r="CF198">
            <v>0</v>
          </cell>
          <cell r="CG198">
            <v>14.442111477726721</v>
          </cell>
          <cell r="CH198">
            <v>68.867735817254797</v>
          </cell>
          <cell r="CI198">
            <v>52.576254064451248</v>
          </cell>
          <cell r="CJ198">
            <v>265.29570241433169</v>
          </cell>
          <cell r="CK198">
            <v>105.76340313634095</v>
          </cell>
          <cell r="CL198">
            <v>0</v>
          </cell>
          <cell r="CM198">
            <v>0</v>
          </cell>
          <cell r="CN198">
            <v>0</v>
          </cell>
          <cell r="CO198">
            <v>53.814097146969203</v>
          </cell>
          <cell r="CP198">
            <v>159.57750028331014</v>
          </cell>
          <cell r="CQ198">
            <v>214.34</v>
          </cell>
          <cell r="CS198">
            <v>133.93945473022458</v>
          </cell>
          <cell r="CT198">
            <v>0</v>
          </cell>
          <cell r="CU198">
            <v>0</v>
          </cell>
          <cell r="CV198">
            <v>14.934249202420041</v>
          </cell>
          <cell r="CW198">
            <v>73.554294190324413</v>
          </cell>
          <cell r="CX198">
            <v>54.695262325846038</v>
          </cell>
          <cell r="CY198">
            <v>277.12326044881507</v>
          </cell>
          <cell r="CZ198">
            <v>108.40423599010302</v>
          </cell>
          <cell r="DA198">
            <v>0</v>
          </cell>
          <cell r="DB198">
            <v>0</v>
          </cell>
          <cell r="DC198">
            <v>0</v>
          </cell>
          <cell r="DD198">
            <v>55.157794792156153</v>
          </cell>
          <cell r="DE198">
            <v>163.56203078225917</v>
          </cell>
          <cell r="DF198">
            <v>222.39</v>
          </cell>
          <cell r="DH198">
            <v>138.62787140360135</v>
          </cell>
          <cell r="DI198">
            <v>0</v>
          </cell>
          <cell r="DJ198">
            <v>0</v>
          </cell>
          <cell r="DK198">
            <v>15.373830938659388</v>
          </cell>
          <cell r="DL198">
            <v>72.822763799184116</v>
          </cell>
          <cell r="DM198">
            <v>57.922866551101187</v>
          </cell>
          <cell r="DN198">
            <v>284.74733269254602</v>
          </cell>
          <cell r="DO198">
            <v>111.11100845959888</v>
          </cell>
          <cell r="DP198">
            <v>0</v>
          </cell>
          <cell r="DQ198">
            <v>0</v>
          </cell>
          <cell r="DR198">
            <v>0</v>
          </cell>
          <cell r="DS198">
            <v>56.53504355977018</v>
          </cell>
          <cell r="DT198">
            <v>167.64605201936905</v>
          </cell>
          <cell r="DU198">
            <v>228.3</v>
          </cell>
        </row>
        <row r="199">
          <cell r="B199">
            <v>507</v>
          </cell>
          <cell r="C199" t="str">
            <v>AAEM2MAT</v>
          </cell>
          <cell r="E199" t="str">
            <v>Service 001</v>
          </cell>
          <cell r="F199" t="str">
            <v>Quoted</v>
          </cell>
          <cell r="G199" t="str">
            <v>MSC</v>
          </cell>
          <cell r="H199" t="str">
            <v>Anytime</v>
          </cell>
          <cell r="I199" t="str">
            <v>Type 5&amp;6 Metering installation, provisio, maintenance, reading &amp; data services</v>
          </cell>
          <cell r="J199" t="str">
            <v>Meter Installation</v>
          </cell>
          <cell r="K199" t="str">
            <v>Customer requested Meter Exchange (eg for alternative metering configuration/consolidation of multiple meters for one meter)</v>
          </cell>
          <cell r="M199" t="str">
            <v>Exchange Meter – customer requests exchange of their current meter (e.g. for alternative metering configuration/consolidation of multiple meters for one meter) - CT Metering (anytime)</v>
          </cell>
          <cell r="N199" t="str">
            <v>TSP</v>
          </cell>
          <cell r="O199" t="str">
            <v>YES</v>
          </cell>
          <cell r="Q199" t="str">
            <v>YES</v>
          </cell>
          <cell r="R199" t="str">
            <v>YES</v>
          </cell>
          <cell r="S199">
            <v>0</v>
          </cell>
          <cell r="T199">
            <v>0</v>
          </cell>
          <cell r="U199">
            <v>0</v>
          </cell>
          <cell r="V199">
            <v>0</v>
          </cell>
          <cell r="W199">
            <v>0</v>
          </cell>
          <cell r="X199">
            <v>0</v>
          </cell>
          <cell r="Y199">
            <v>0</v>
          </cell>
          <cell r="Z199">
            <v>0</v>
          </cell>
          <cell r="AA199">
            <v>0</v>
          </cell>
          <cell r="AG199">
            <v>1121.79</v>
          </cell>
          <cell r="AH199">
            <v>1175.1199999999999</v>
          </cell>
          <cell r="AI199" t="str">
            <v>1175.12 + POA AC</v>
          </cell>
          <cell r="AJ199">
            <v>1131.8699999999999</v>
          </cell>
          <cell r="AK199">
            <v>1170.08</v>
          </cell>
          <cell r="AL199">
            <v>1240.8699999999999</v>
          </cell>
          <cell r="AM199">
            <v>1296.19</v>
          </cell>
          <cell r="AN199">
            <v>1331.85</v>
          </cell>
          <cell r="AP199">
            <v>-3.6804751855129693E-2</v>
          </cell>
          <cell r="AR199" t="str">
            <v>It was discussed and decided that this would be included in the MSC as need to treat labour expense and material expense in the same manner</v>
          </cell>
          <cell r="AS199" t="str">
            <v>FW_20</v>
          </cell>
          <cell r="AT199">
            <v>2</v>
          </cell>
          <cell r="AU199">
            <v>26</v>
          </cell>
          <cell r="AV199">
            <v>135.87704918032799</v>
          </cell>
          <cell r="AW199">
            <v>161.87704918032799</v>
          </cell>
          <cell r="AX199">
            <v>0</v>
          </cell>
          <cell r="AZ199">
            <v>565.03963248261834</v>
          </cell>
          <cell r="BB199">
            <v>0</v>
          </cell>
          <cell r="BC199">
            <v>63.340942801301516</v>
          </cell>
          <cell r="BD199">
            <v>314.93409005768575</v>
          </cell>
          <cell r="BE199">
            <v>188.550836119666</v>
          </cell>
          <cell r="BF199">
            <v>1131.8655014612716</v>
          </cell>
          <cell r="BG199">
            <v>100.78</v>
          </cell>
          <cell r="BI199">
            <v>0</v>
          </cell>
          <cell r="BJ199">
            <v>0</v>
          </cell>
          <cell r="BK199">
            <v>51.278462583888313</v>
          </cell>
          <cell r="BL199">
            <v>152.05846258388831</v>
          </cell>
          <cell r="BM199">
            <v>1131.8699999999999</v>
          </cell>
          <cell r="BO199">
            <v>584.81827977803982</v>
          </cell>
          <cell r="BP199">
            <v>0</v>
          </cell>
          <cell r="BQ199">
            <v>0</v>
          </cell>
          <cell r="BR199">
            <v>65.382683679184851</v>
          </cell>
          <cell r="BS199">
            <v>303.57495284924937</v>
          </cell>
          <cell r="BT199">
            <v>216.30586299444286</v>
          </cell>
          <cell r="BU199">
            <v>1170.0817793009169</v>
          </cell>
          <cell r="BV199">
            <v>103.18690354499998</v>
          </cell>
          <cell r="BW199">
            <v>0</v>
          </cell>
          <cell r="BX199">
            <v>0</v>
          </cell>
          <cell r="BY199">
            <v>0</v>
          </cell>
          <cell r="BZ199">
            <v>52.503133286163667</v>
          </cell>
          <cell r="CA199">
            <v>155.69003683116364</v>
          </cell>
          <cell r="CB199">
            <v>1170.08</v>
          </cell>
          <cell r="CD199">
            <v>605.28925884339026</v>
          </cell>
          <cell r="CE199">
            <v>0</v>
          </cell>
          <cell r="CF199">
            <v>0</v>
          </cell>
          <cell r="CG199">
            <v>67.550281286922356</v>
          </cell>
          <cell r="CH199">
            <v>322.11598236335442</v>
          </cell>
          <cell r="CI199">
            <v>245.91561673954143</v>
          </cell>
          <cell r="CJ199">
            <v>1240.8711392332084</v>
          </cell>
          <cell r="CK199">
            <v>105.76340313634095</v>
          </cell>
          <cell r="CL199">
            <v>0</v>
          </cell>
          <cell r="CM199">
            <v>0</v>
          </cell>
          <cell r="CN199">
            <v>0</v>
          </cell>
          <cell r="CO199">
            <v>53.814097146969203</v>
          </cell>
          <cell r="CP199">
            <v>159.57750028331014</v>
          </cell>
          <cell r="CQ199">
            <v>1240.8699999999999</v>
          </cell>
          <cell r="CS199">
            <v>626.47680405994413</v>
          </cell>
          <cell r="CT199">
            <v>0</v>
          </cell>
          <cell r="CU199">
            <v>0</v>
          </cell>
          <cell r="CV199">
            <v>69.852163652683771</v>
          </cell>
          <cell r="CW199">
            <v>344.03648455977327</v>
          </cell>
          <cell r="CX199">
            <v>255.82688243827852</v>
          </cell>
          <cell r="CY199">
            <v>1296.1923347106797</v>
          </cell>
          <cell r="CZ199">
            <v>108.40423599010302</v>
          </cell>
          <cell r="DA199">
            <v>0</v>
          </cell>
          <cell r="DB199">
            <v>0</v>
          </cell>
          <cell r="DC199">
            <v>0</v>
          </cell>
          <cell r="DD199">
            <v>55.157794792156153</v>
          </cell>
          <cell r="DE199">
            <v>163.56203078225917</v>
          </cell>
          <cell r="DF199">
            <v>1296.19</v>
          </cell>
          <cell r="DH199">
            <v>648.40599810925835</v>
          </cell>
          <cell r="DI199">
            <v>0</v>
          </cell>
          <cell r="DJ199">
            <v>0</v>
          </cell>
          <cell r="DK199">
            <v>71.908225190316756</v>
          </cell>
          <cell r="DL199">
            <v>340.6148876715572</v>
          </cell>
          <cell r="DM199">
            <v>270.92339887461083</v>
          </cell>
          <cell r="DN199">
            <v>1331.852509845743</v>
          </cell>
          <cell r="DO199">
            <v>111.11100845959888</v>
          </cell>
          <cell r="DP199">
            <v>0</v>
          </cell>
          <cell r="DQ199">
            <v>0</v>
          </cell>
          <cell r="DR199">
            <v>0</v>
          </cell>
          <cell r="DS199">
            <v>56.53504355977018</v>
          </cell>
          <cell r="DT199">
            <v>167.64605201936905</v>
          </cell>
          <cell r="DU199">
            <v>1331.85</v>
          </cell>
        </row>
        <row r="200">
          <cell r="B200" t="str">
            <v>NEW_01</v>
          </cell>
          <cell r="E200" t="str">
            <v>Service 002</v>
          </cell>
          <cell r="G200" t="str">
            <v>Price Cap</v>
          </cell>
          <cell r="I200" t="str">
            <v>Auxiliary Metering Services</v>
          </cell>
          <cell r="J200" t="str">
            <v>Meter Installation</v>
          </cell>
          <cell r="K200" t="str">
            <v>After Hours provision of meter exchange</v>
          </cell>
          <cell r="M200" t="str">
            <v>After Hours exchange of meter – CT Metering (after hours - incremental costs only - base cost included in MSC)</v>
          </cell>
          <cell r="N200" t="str">
            <v>TSP</v>
          </cell>
          <cell r="V200">
            <v>0</v>
          </cell>
          <cell r="W200">
            <v>0</v>
          </cell>
          <cell r="X200">
            <v>0</v>
          </cell>
          <cell r="Y200">
            <v>0</v>
          </cell>
          <cell r="Z200">
            <v>0</v>
          </cell>
          <cell r="AA200">
            <v>0</v>
          </cell>
          <cell r="AJ200">
            <v>344.52</v>
          </cell>
          <cell r="AK200">
            <v>356.15</v>
          </cell>
          <cell r="AL200">
            <v>377.7</v>
          </cell>
          <cell r="AM200">
            <v>394.54</v>
          </cell>
          <cell r="AN200">
            <v>405.39</v>
          </cell>
          <cell r="AT200">
            <v>2</v>
          </cell>
          <cell r="AU200">
            <v>26</v>
          </cell>
          <cell r="AV200">
            <v>138.651851851852</v>
          </cell>
          <cell r="AW200">
            <v>164.651851851852</v>
          </cell>
          <cell r="AX200">
            <v>0</v>
          </cell>
          <cell r="AZ200">
            <v>171.98688886356061</v>
          </cell>
          <cell r="BC200">
            <v>19.279730241605144</v>
          </cell>
          <cell r="BD200">
            <v>95.859708297123703</v>
          </cell>
          <cell r="BE200">
            <v>57.391145386322933</v>
          </cell>
          <cell r="BF200">
            <v>344.51747278861239</v>
          </cell>
          <cell r="BJ200">
            <v>0</v>
          </cell>
          <cell r="BK200">
            <v>0</v>
          </cell>
          <cell r="BL200">
            <v>0</v>
          </cell>
          <cell r="BM200">
            <v>344.52</v>
          </cell>
          <cell r="BO200">
            <v>178.00711792134067</v>
          </cell>
          <cell r="BP200">
            <v>0</v>
          </cell>
          <cell r="BQ200">
            <v>0</v>
          </cell>
          <cell r="BR200">
            <v>19.901195783605885</v>
          </cell>
          <cell r="BS200">
            <v>92.402211590088058</v>
          </cell>
          <cell r="BT200">
            <v>65.839226632489726</v>
          </cell>
          <cell r="BU200">
            <v>356.14975192752433</v>
          </cell>
          <cell r="BV200">
            <v>0</v>
          </cell>
          <cell r="BW200">
            <v>0</v>
          </cell>
          <cell r="BX200">
            <v>0</v>
          </cell>
          <cell r="BY200">
            <v>0</v>
          </cell>
          <cell r="BZ200">
            <v>0</v>
          </cell>
          <cell r="CA200">
            <v>0</v>
          </cell>
          <cell r="CB200">
            <v>356.15</v>
          </cell>
          <cell r="CD200">
            <v>184.23807907705924</v>
          </cell>
          <cell r="CE200">
            <v>0</v>
          </cell>
          <cell r="CF200">
            <v>0</v>
          </cell>
          <cell r="CG200">
            <v>20.560969624999814</v>
          </cell>
          <cell r="CH200">
            <v>98.045734272643415</v>
          </cell>
          <cell r="CI200">
            <v>74.851850055488853</v>
          </cell>
          <cell r="CJ200">
            <v>377.69663303019132</v>
          </cell>
          <cell r="CK200">
            <v>0</v>
          </cell>
          <cell r="CL200">
            <v>0</v>
          </cell>
          <cell r="CM200">
            <v>0</v>
          </cell>
          <cell r="CN200">
            <v>0</v>
          </cell>
          <cell r="CO200">
            <v>0</v>
          </cell>
          <cell r="CP200">
            <v>0</v>
          </cell>
          <cell r="CQ200">
            <v>377.7</v>
          </cell>
          <cell r="CS200">
            <v>190.68714879707258</v>
          </cell>
          <cell r="CT200">
            <v>0</v>
          </cell>
          <cell r="CU200">
            <v>0</v>
          </cell>
          <cell r="CV200">
            <v>21.261617090873592</v>
          </cell>
          <cell r="CW200">
            <v>104.71790160102083</v>
          </cell>
          <cell r="CX200">
            <v>77.868643310744901</v>
          </cell>
          <cell r="CY200">
            <v>394.53531079971191</v>
          </cell>
          <cell r="CZ200">
            <v>0</v>
          </cell>
          <cell r="DA200">
            <v>0</v>
          </cell>
          <cell r="DB200">
            <v>0</v>
          </cell>
          <cell r="DC200">
            <v>0</v>
          </cell>
          <cell r="DD200">
            <v>0</v>
          </cell>
          <cell r="DE200">
            <v>0</v>
          </cell>
          <cell r="DF200">
            <v>394.54</v>
          </cell>
          <cell r="DH200">
            <v>197.36196175356528</v>
          </cell>
          <cell r="DI200">
            <v>0</v>
          </cell>
          <cell r="DJ200">
            <v>0</v>
          </cell>
          <cell r="DK200">
            <v>21.887441558470389</v>
          </cell>
          <cell r="DL200">
            <v>103.67643518004792</v>
          </cell>
          <cell r="DM200">
            <v>82.463724337459013</v>
          </cell>
          <cell r="DN200">
            <v>405.38956282954257</v>
          </cell>
          <cell r="DO200">
            <v>0</v>
          </cell>
          <cell r="DP200">
            <v>0</v>
          </cell>
          <cell r="DQ200">
            <v>0</v>
          </cell>
          <cell r="DR200">
            <v>0</v>
          </cell>
          <cell r="DS200">
            <v>0</v>
          </cell>
          <cell r="DT200">
            <v>0</v>
          </cell>
          <cell r="DU200">
            <v>405.39</v>
          </cell>
        </row>
        <row r="201">
          <cell r="B201" t="str">
            <v>NEW_02</v>
          </cell>
          <cell r="E201" t="str">
            <v>Service 003</v>
          </cell>
          <cell r="G201" t="str">
            <v>Price Cap</v>
          </cell>
          <cell r="I201" t="str">
            <v>Auxiliary Metering Services</v>
          </cell>
          <cell r="J201" t="str">
            <v>Meter Installation</v>
          </cell>
          <cell r="K201" t="str">
            <v>After Hours provision of meter exchange</v>
          </cell>
          <cell r="M201" t="str">
            <v>After Hours exchange of meter – No CT (after hours - incremental costs only - base cost included in MSC)</v>
          </cell>
          <cell r="N201" t="str">
            <v>TSP</v>
          </cell>
          <cell r="V201">
            <v>0</v>
          </cell>
          <cell r="W201">
            <v>0</v>
          </cell>
          <cell r="X201">
            <v>0</v>
          </cell>
          <cell r="Y201">
            <v>0</v>
          </cell>
          <cell r="Z201">
            <v>0</v>
          </cell>
          <cell r="AA201">
            <v>0</v>
          </cell>
          <cell r="AJ201">
            <v>72.42</v>
          </cell>
          <cell r="AK201">
            <v>74.86</v>
          </cell>
          <cell r="AL201">
            <v>79.39</v>
          </cell>
          <cell r="AM201">
            <v>82.93</v>
          </cell>
          <cell r="AN201">
            <v>85.21</v>
          </cell>
          <cell r="AT201">
            <v>1</v>
          </cell>
          <cell r="AU201">
            <v>26</v>
          </cell>
          <cell r="AV201">
            <v>43.217961654893998</v>
          </cell>
          <cell r="AW201">
            <v>69.217961654893998</v>
          </cell>
          <cell r="AX201">
            <v>0</v>
          </cell>
          <cell r="AZ201">
            <v>36.150768256204557</v>
          </cell>
          <cell r="BC201">
            <v>4.0525011215205309</v>
          </cell>
          <cell r="BD201">
            <v>20.149222552108817</v>
          </cell>
          <cell r="BE201">
            <v>12.063326515924226</v>
          </cell>
          <cell r="BF201">
            <v>72.415818445758134</v>
          </cell>
          <cell r="BJ201">
            <v>0</v>
          </cell>
          <cell r="BK201">
            <v>0</v>
          </cell>
          <cell r="BL201">
            <v>0</v>
          </cell>
          <cell r="BM201">
            <v>72.42</v>
          </cell>
          <cell r="BO201">
            <v>37.416189748244733</v>
          </cell>
          <cell r="BP201">
            <v>0</v>
          </cell>
          <cell r="BQ201">
            <v>0</v>
          </cell>
          <cell r="BR201">
            <v>4.183130013853761</v>
          </cell>
          <cell r="BS201">
            <v>19.422474350379364</v>
          </cell>
          <cell r="BT201">
            <v>13.839070174977474</v>
          </cell>
          <cell r="BU201">
            <v>74.860864287455342</v>
          </cell>
          <cell r="BV201">
            <v>0</v>
          </cell>
          <cell r="BW201">
            <v>0</v>
          </cell>
          <cell r="BX201">
            <v>0</v>
          </cell>
          <cell r="BY201">
            <v>0</v>
          </cell>
          <cell r="BZ201">
            <v>0</v>
          </cell>
          <cell r="CA201">
            <v>0</v>
          </cell>
          <cell r="CB201">
            <v>74.86</v>
          </cell>
          <cell r="CD201">
            <v>38.725906054192286</v>
          </cell>
          <cell r="CE201">
            <v>0</v>
          </cell>
          <cell r="CF201">
            <v>0</v>
          </cell>
          <cell r="CG201">
            <v>4.3218111156478596</v>
          </cell>
          <cell r="CH201">
            <v>20.608714080592417</v>
          </cell>
          <cell r="CI201">
            <v>15.733477724867827</v>
          </cell>
          <cell r="CJ201">
            <v>79.389908975300386</v>
          </cell>
          <cell r="CK201">
            <v>0</v>
          </cell>
          <cell r="CL201">
            <v>0</v>
          </cell>
          <cell r="CM201">
            <v>0</v>
          </cell>
          <cell r="CN201">
            <v>0</v>
          </cell>
          <cell r="CO201">
            <v>0</v>
          </cell>
          <cell r="CP201">
            <v>0</v>
          </cell>
          <cell r="CQ201">
            <v>79.39</v>
          </cell>
          <cell r="CS201">
            <v>40.081467669713227</v>
          </cell>
          <cell r="CT201">
            <v>0</v>
          </cell>
          <cell r="CU201">
            <v>0</v>
          </cell>
          <cell r="CV201">
            <v>4.4690836451730247</v>
          </cell>
          <cell r="CW201">
            <v>22.011169677345151</v>
          </cell>
          <cell r="CX201">
            <v>16.367592305160983</v>
          </cell>
          <cell r="CY201">
            <v>82.929313297392383</v>
          </cell>
          <cell r="CZ201">
            <v>0</v>
          </cell>
          <cell r="DA201">
            <v>0</v>
          </cell>
          <cell r="DB201">
            <v>0</v>
          </cell>
          <cell r="DC201">
            <v>0</v>
          </cell>
          <cell r="DD201">
            <v>0</v>
          </cell>
          <cell r="DE201">
            <v>0</v>
          </cell>
          <cell r="DF201">
            <v>82.93</v>
          </cell>
          <cell r="DH201">
            <v>41.484479364023862</v>
          </cell>
          <cell r="DI201">
            <v>0</v>
          </cell>
          <cell r="DJ201">
            <v>0</v>
          </cell>
          <cell r="DK201">
            <v>4.6006287614702464</v>
          </cell>
          <cell r="DL201">
            <v>21.792258738959156</v>
          </cell>
          <cell r="DM201">
            <v>17.333454938137653</v>
          </cell>
          <cell r="DN201">
            <v>85.210821802590914</v>
          </cell>
          <cell r="DO201">
            <v>0</v>
          </cell>
          <cell r="DP201">
            <v>0</v>
          </cell>
          <cell r="DQ201">
            <v>0</v>
          </cell>
          <cell r="DR201">
            <v>0</v>
          </cell>
          <cell r="DS201">
            <v>0</v>
          </cell>
          <cell r="DT201">
            <v>0</v>
          </cell>
          <cell r="DU201">
            <v>85.21</v>
          </cell>
        </row>
        <row r="202">
          <cell r="B202" t="str">
            <v>NEW_03</v>
          </cell>
          <cell r="E202" t="str">
            <v>Service 004</v>
          </cell>
          <cell r="G202" t="str">
            <v>Price Cap</v>
          </cell>
          <cell r="I202" t="str">
            <v>Auxiliary Metering Services</v>
          </cell>
          <cell r="J202" t="str">
            <v>Meter Installation</v>
          </cell>
          <cell r="K202" t="str">
            <v>After Hours provision of meter exchange</v>
          </cell>
          <cell r="M202" t="str">
            <v>After Hours exchange of meter – No CT (after hours - incremental costs only - base cost included in MSC)</v>
          </cell>
          <cell r="N202" t="str">
            <v>TSP</v>
          </cell>
          <cell r="V202">
            <v>0</v>
          </cell>
          <cell r="W202">
            <v>0</v>
          </cell>
          <cell r="X202">
            <v>0</v>
          </cell>
          <cell r="Y202">
            <v>0</v>
          </cell>
          <cell r="Z202">
            <v>0</v>
          </cell>
          <cell r="AA202">
            <v>0</v>
          </cell>
          <cell r="AJ202">
            <v>51.3</v>
          </cell>
          <cell r="AK202">
            <v>53.03</v>
          </cell>
          <cell r="AL202">
            <v>56.24</v>
          </cell>
          <cell r="AM202">
            <v>58.74</v>
          </cell>
          <cell r="AN202">
            <v>60.36</v>
          </cell>
          <cell r="AT202">
            <v>1</v>
          </cell>
          <cell r="AU202">
            <v>26</v>
          </cell>
          <cell r="AV202">
            <v>23.031390134529101</v>
          </cell>
          <cell r="AW202">
            <v>49.031390134529104</v>
          </cell>
          <cell r="AX202">
            <v>0</v>
          </cell>
          <cell r="AZ202">
            <v>25.607839058745114</v>
          </cell>
          <cell r="BC202">
            <v>2.8706387584853275</v>
          </cell>
          <cell r="BD202">
            <v>14.272948353861963</v>
          </cell>
          <cell r="BE202">
            <v>8.5452049523141405</v>
          </cell>
          <cell r="BF202">
            <v>51.296631123406542</v>
          </cell>
          <cell r="BJ202">
            <v>0</v>
          </cell>
          <cell r="BK202">
            <v>0</v>
          </cell>
          <cell r="BL202">
            <v>0</v>
          </cell>
          <cell r="BM202">
            <v>51.3</v>
          </cell>
          <cell r="BO202">
            <v>26.504215857157423</v>
          </cell>
          <cell r="BP202">
            <v>0</v>
          </cell>
          <cell r="BQ202">
            <v>0</v>
          </cell>
          <cell r="BR202">
            <v>2.9631713328301998</v>
          </cell>
          <cell r="BS202">
            <v>13.758147372200217</v>
          </cell>
          <cell r="BT202">
            <v>9.8030747023662208</v>
          </cell>
          <cell r="BU202">
            <v>53.028609264554063</v>
          </cell>
          <cell r="BV202">
            <v>0</v>
          </cell>
          <cell r="BW202">
            <v>0</v>
          </cell>
          <cell r="BX202">
            <v>0</v>
          </cell>
          <cell r="BY202">
            <v>0</v>
          </cell>
          <cell r="BZ202">
            <v>0</v>
          </cell>
          <cell r="CA202">
            <v>0</v>
          </cell>
          <cell r="CB202">
            <v>53.03</v>
          </cell>
          <cell r="CD202">
            <v>27.431969429021358</v>
          </cell>
          <cell r="CE202">
            <v>0</v>
          </cell>
          <cell r="CF202">
            <v>0</v>
          </cell>
          <cell r="CG202">
            <v>3.0614077882787836</v>
          </cell>
          <cell r="CH202">
            <v>14.598434800702419</v>
          </cell>
          <cell r="CI202">
            <v>11.145001471541805</v>
          </cell>
          <cell r="CJ202">
            <v>56.236813489544367</v>
          </cell>
          <cell r="CK202">
            <v>0</v>
          </cell>
          <cell r="CL202">
            <v>0</v>
          </cell>
          <cell r="CM202">
            <v>0</v>
          </cell>
          <cell r="CN202">
            <v>0</v>
          </cell>
          <cell r="CO202">
            <v>0</v>
          </cell>
          <cell r="CP202">
            <v>0</v>
          </cell>
          <cell r="CQ202">
            <v>56.24</v>
          </cell>
          <cell r="CS202">
            <v>28.392198086914817</v>
          </cell>
          <cell r="CT202">
            <v>0</v>
          </cell>
          <cell r="CU202">
            <v>0</v>
          </cell>
          <cell r="CV202">
            <v>3.1657300866910023</v>
          </cell>
          <cell r="CW202">
            <v>15.59188138402687</v>
          </cell>
          <cell r="CX202">
            <v>11.594184293933523</v>
          </cell>
          <cell r="CY202">
            <v>58.743993851566216</v>
          </cell>
          <cell r="CZ202">
            <v>0</v>
          </cell>
          <cell r="DA202">
            <v>0</v>
          </cell>
          <cell r="DB202">
            <v>0</v>
          </cell>
          <cell r="DC202">
            <v>0</v>
          </cell>
          <cell r="DD202">
            <v>0</v>
          </cell>
          <cell r="DE202">
            <v>0</v>
          </cell>
          <cell r="DF202">
            <v>58.74</v>
          </cell>
          <cell r="DH202">
            <v>29.386038588749177</v>
          </cell>
          <cell r="DI202">
            <v>0</v>
          </cell>
          <cell r="DJ202">
            <v>0</v>
          </cell>
          <cell r="DK202">
            <v>3.2589116794922837</v>
          </cell>
          <cell r="DL202">
            <v>15.436813142083619</v>
          </cell>
          <cell r="DM202">
            <v>12.278364908929921</v>
          </cell>
          <cell r="DN202">
            <v>60.360128319255004</v>
          </cell>
          <cell r="DO202">
            <v>0</v>
          </cell>
          <cell r="DP202">
            <v>0</v>
          </cell>
          <cell r="DQ202">
            <v>0</v>
          </cell>
          <cell r="DR202">
            <v>0</v>
          </cell>
          <cell r="DS202">
            <v>0</v>
          </cell>
          <cell r="DT202">
            <v>0</v>
          </cell>
          <cell r="DU202">
            <v>60.36</v>
          </cell>
        </row>
        <row r="203">
          <cell r="B203" t="str">
            <v>NEW_04</v>
          </cell>
          <cell r="E203" t="str">
            <v>Service 007</v>
          </cell>
          <cell r="G203" t="str">
            <v>Price Cap</v>
          </cell>
          <cell r="I203" t="str">
            <v>Auxiliary Metering Services</v>
          </cell>
          <cell r="J203" t="str">
            <v>Meter Installation</v>
          </cell>
          <cell r="K203" t="str">
            <v>After Hours installation of additional metering</v>
          </cell>
          <cell r="M203" t="str">
            <v>After Hours Installation of additional Metering - CT metering (after hours - incremental costs only - base cost included in MSC)</v>
          </cell>
          <cell r="N203" t="str">
            <v>TSP</v>
          </cell>
          <cell r="V203">
            <v>0</v>
          </cell>
          <cell r="W203">
            <v>0</v>
          </cell>
          <cell r="X203">
            <v>0</v>
          </cell>
          <cell r="Y203">
            <v>0</v>
          </cell>
          <cell r="Z203">
            <v>0</v>
          </cell>
          <cell r="AA203">
            <v>0</v>
          </cell>
          <cell r="AJ203">
            <v>344.52</v>
          </cell>
          <cell r="AK203">
            <v>356.15</v>
          </cell>
          <cell r="AL203">
            <v>377.7</v>
          </cell>
          <cell r="AM203">
            <v>394.54</v>
          </cell>
          <cell r="AN203">
            <v>405.39</v>
          </cell>
          <cell r="AT203">
            <v>2</v>
          </cell>
          <cell r="AU203">
            <v>26</v>
          </cell>
          <cell r="AV203">
            <v>138.651851851852</v>
          </cell>
          <cell r="AW203">
            <v>164.651851851852</v>
          </cell>
          <cell r="AX203">
            <v>0</v>
          </cell>
          <cell r="AZ203">
            <v>171.98688886356061</v>
          </cell>
          <cell r="BC203">
            <v>19.279730241605144</v>
          </cell>
          <cell r="BD203">
            <v>95.859708297123703</v>
          </cell>
          <cell r="BE203">
            <v>57.391145386322933</v>
          </cell>
          <cell r="BF203">
            <v>344.51747278861239</v>
          </cell>
          <cell r="BJ203">
            <v>0</v>
          </cell>
          <cell r="BK203">
            <v>0</v>
          </cell>
          <cell r="BL203">
            <v>0</v>
          </cell>
          <cell r="BM203">
            <v>344.52</v>
          </cell>
          <cell r="BO203">
            <v>178.00711792134067</v>
          </cell>
          <cell r="BP203">
            <v>0</v>
          </cell>
          <cell r="BQ203">
            <v>0</v>
          </cell>
          <cell r="BR203">
            <v>19.901195783605885</v>
          </cell>
          <cell r="BS203">
            <v>92.402211590088058</v>
          </cell>
          <cell r="BT203">
            <v>65.839226632489726</v>
          </cell>
          <cell r="BU203">
            <v>356.14975192752433</v>
          </cell>
          <cell r="BV203">
            <v>0</v>
          </cell>
          <cell r="BW203">
            <v>0</v>
          </cell>
          <cell r="BX203">
            <v>0</v>
          </cell>
          <cell r="BY203">
            <v>0</v>
          </cell>
          <cell r="BZ203">
            <v>0</v>
          </cell>
          <cell r="CA203">
            <v>0</v>
          </cell>
          <cell r="CB203">
            <v>356.15</v>
          </cell>
          <cell r="CD203">
            <v>184.23807907705924</v>
          </cell>
          <cell r="CE203">
            <v>0</v>
          </cell>
          <cell r="CF203">
            <v>0</v>
          </cell>
          <cell r="CG203">
            <v>20.560969624999814</v>
          </cell>
          <cell r="CH203">
            <v>98.045734272643415</v>
          </cell>
          <cell r="CI203">
            <v>74.851850055488853</v>
          </cell>
          <cell r="CJ203">
            <v>377.69663303019132</v>
          </cell>
          <cell r="CK203">
            <v>0</v>
          </cell>
          <cell r="CL203">
            <v>0</v>
          </cell>
          <cell r="CM203">
            <v>0</v>
          </cell>
          <cell r="CN203">
            <v>0</v>
          </cell>
          <cell r="CO203">
            <v>0</v>
          </cell>
          <cell r="CP203">
            <v>0</v>
          </cell>
          <cell r="CQ203">
            <v>377.7</v>
          </cell>
          <cell r="CS203">
            <v>190.68714879707258</v>
          </cell>
          <cell r="CT203">
            <v>0</v>
          </cell>
          <cell r="CU203">
            <v>0</v>
          </cell>
          <cell r="CV203">
            <v>21.261617090873592</v>
          </cell>
          <cell r="CW203">
            <v>104.71790160102083</v>
          </cell>
          <cell r="CX203">
            <v>77.868643310744901</v>
          </cell>
          <cell r="CY203">
            <v>394.53531079971191</v>
          </cell>
          <cell r="CZ203">
            <v>0</v>
          </cell>
          <cell r="DA203">
            <v>0</v>
          </cell>
          <cell r="DB203">
            <v>0</v>
          </cell>
          <cell r="DC203">
            <v>0</v>
          </cell>
          <cell r="DD203">
            <v>0</v>
          </cell>
          <cell r="DE203">
            <v>0</v>
          </cell>
          <cell r="DF203">
            <v>394.54</v>
          </cell>
          <cell r="DH203">
            <v>197.36196175356528</v>
          </cell>
          <cell r="DI203">
            <v>0</v>
          </cell>
          <cell r="DJ203">
            <v>0</v>
          </cell>
          <cell r="DK203">
            <v>21.887441558470389</v>
          </cell>
          <cell r="DL203">
            <v>103.67643518004792</v>
          </cell>
          <cell r="DM203">
            <v>82.463724337459013</v>
          </cell>
          <cell r="DN203">
            <v>405.38956282954257</v>
          </cell>
          <cell r="DO203">
            <v>0</v>
          </cell>
          <cell r="DP203">
            <v>0</v>
          </cell>
          <cell r="DQ203">
            <v>0</v>
          </cell>
          <cell r="DR203">
            <v>0</v>
          </cell>
          <cell r="DS203">
            <v>0</v>
          </cell>
          <cell r="DT203">
            <v>0</v>
          </cell>
          <cell r="DU203">
            <v>405.39</v>
          </cell>
        </row>
        <row r="204">
          <cell r="B204" t="str">
            <v>NEW_05</v>
          </cell>
          <cell r="E204" t="str">
            <v>Service 008</v>
          </cell>
          <cell r="G204" t="str">
            <v>Price Cap</v>
          </cell>
          <cell r="I204" t="str">
            <v>Auxiliary Metering Services</v>
          </cell>
          <cell r="J204" t="str">
            <v>Meter Installation</v>
          </cell>
          <cell r="K204" t="str">
            <v>After Hours installation of additional metering</v>
          </cell>
          <cell r="M204" t="str">
            <v>After Hours Installation of additional Metering - PV CT metering (after hours - incremental costs only - base cost included in MSC)</v>
          </cell>
          <cell r="N204" t="str">
            <v>TSP</v>
          </cell>
          <cell r="V204">
            <v>0</v>
          </cell>
          <cell r="W204">
            <v>0</v>
          </cell>
          <cell r="X204">
            <v>0</v>
          </cell>
          <cell r="Y204">
            <v>0</v>
          </cell>
          <cell r="Z204">
            <v>0</v>
          </cell>
          <cell r="AA204">
            <v>0</v>
          </cell>
          <cell r="AJ204">
            <v>183.27</v>
          </cell>
          <cell r="AK204">
            <v>189.46</v>
          </cell>
          <cell r="AL204">
            <v>200.92</v>
          </cell>
          <cell r="AM204">
            <v>209.88</v>
          </cell>
          <cell r="AN204">
            <v>215.65</v>
          </cell>
          <cell r="AT204">
            <v>2</v>
          </cell>
          <cell r="AU204">
            <v>26</v>
          </cell>
          <cell r="AV204">
            <v>61.589641434263001</v>
          </cell>
          <cell r="AW204">
            <v>87.589641434263001</v>
          </cell>
          <cell r="AX204">
            <v>0</v>
          </cell>
          <cell r="AZ204">
            <v>91.491651976729784</v>
          </cell>
          <cell r="BC204">
            <v>10.256214186591409</v>
          </cell>
          <cell r="BD204">
            <v>50.994370141022316</v>
          </cell>
          <cell r="BE204">
            <v>30.530296436706255</v>
          </cell>
          <cell r="BF204">
            <v>183.27253274104979</v>
          </cell>
          <cell r="BJ204">
            <v>0</v>
          </cell>
          <cell r="BK204">
            <v>0</v>
          </cell>
          <cell r="BL204">
            <v>0</v>
          </cell>
          <cell r="BM204">
            <v>183.27</v>
          </cell>
          <cell r="BO204">
            <v>94.694225762523217</v>
          </cell>
          <cell r="BP204">
            <v>0</v>
          </cell>
          <cell r="BQ204">
            <v>0</v>
          </cell>
          <cell r="BR204">
            <v>10.586814440250095</v>
          </cell>
          <cell r="BS204">
            <v>49.155089905644928</v>
          </cell>
          <cell r="BT204">
            <v>35.024411740219904</v>
          </cell>
          <cell r="BU204">
            <v>189.46054184863814</v>
          </cell>
          <cell r="BV204">
            <v>0</v>
          </cell>
          <cell r="BW204">
            <v>0</v>
          </cell>
          <cell r="BX204">
            <v>0</v>
          </cell>
          <cell r="BY204">
            <v>0</v>
          </cell>
          <cell r="BZ204">
            <v>0</v>
          </cell>
          <cell r="CA204">
            <v>0</v>
          </cell>
          <cell r="CB204">
            <v>189.46</v>
          </cell>
          <cell r="CD204">
            <v>98.008902441114557</v>
          </cell>
          <cell r="CE204">
            <v>0</v>
          </cell>
          <cell r="CF204">
            <v>0</v>
          </cell>
          <cell r="CG204">
            <v>10.937793512428385</v>
          </cell>
          <cell r="CH204">
            <v>52.157267668187913</v>
          </cell>
          <cell r="CI204">
            <v>39.81884584541794</v>
          </cell>
          <cell r="CJ204">
            <v>200.9228094671488</v>
          </cell>
          <cell r="CK204">
            <v>0</v>
          </cell>
          <cell r="CL204">
            <v>0</v>
          </cell>
          <cell r="CM204">
            <v>0</v>
          </cell>
          <cell r="CN204">
            <v>0</v>
          </cell>
          <cell r="CO204">
            <v>0</v>
          </cell>
          <cell r="CP204">
            <v>0</v>
          </cell>
          <cell r="CQ204">
            <v>200.92</v>
          </cell>
          <cell r="CS204">
            <v>101.43960606216331</v>
          </cell>
          <cell r="CT204">
            <v>0</v>
          </cell>
          <cell r="CU204">
            <v>0</v>
          </cell>
          <cell r="CV204">
            <v>11.31051607593121</v>
          </cell>
          <cell r="CW204">
            <v>55.706652247280395</v>
          </cell>
          <cell r="CX204">
            <v>41.423685612096868</v>
          </cell>
          <cell r="CY204">
            <v>209.88045999747177</v>
          </cell>
          <cell r="CZ204">
            <v>0</v>
          </cell>
          <cell r="DA204">
            <v>0</v>
          </cell>
          <cell r="DB204">
            <v>0</v>
          </cell>
          <cell r="DC204">
            <v>0</v>
          </cell>
          <cell r="DD204">
            <v>0</v>
          </cell>
          <cell r="DE204">
            <v>0</v>
          </cell>
          <cell r="DF204">
            <v>209.88</v>
          </cell>
          <cell r="DH204">
            <v>104.99039803276325</v>
          </cell>
          <cell r="DI204">
            <v>0</v>
          </cell>
          <cell r="DJ204">
            <v>0</v>
          </cell>
          <cell r="DK204">
            <v>11.643435141833445</v>
          </cell>
          <cell r="DL204">
            <v>55.152624646905032</v>
          </cell>
          <cell r="DM204">
            <v>43.868125167222026</v>
          </cell>
          <cell r="DN204">
            <v>215.65458298872375</v>
          </cell>
          <cell r="DO204">
            <v>0</v>
          </cell>
          <cell r="DP204">
            <v>0</v>
          </cell>
          <cell r="DQ204">
            <v>0</v>
          </cell>
          <cell r="DR204">
            <v>0</v>
          </cell>
          <cell r="DS204">
            <v>0</v>
          </cell>
          <cell r="DT204">
            <v>0</v>
          </cell>
          <cell r="DU204">
            <v>215.65</v>
          </cell>
        </row>
        <row r="205">
          <cell r="B205" t="str">
            <v>NEW_06</v>
          </cell>
          <cell r="E205" t="str">
            <v>Service 009</v>
          </cell>
          <cell r="G205" t="str">
            <v>Price Cap</v>
          </cell>
          <cell r="I205" t="str">
            <v>Auxiliary Metering Services</v>
          </cell>
          <cell r="J205" t="str">
            <v>Meter Installation</v>
          </cell>
          <cell r="K205" t="str">
            <v>After Hours installation of additional metering</v>
          </cell>
          <cell r="M205" t="str">
            <v>After Hours Installation of additional Metering - single phase metering (after hours - incremental costs only - base cost included in MSC)</v>
          </cell>
          <cell r="N205" t="str">
            <v>TSP</v>
          </cell>
          <cell r="V205">
            <v>0</v>
          </cell>
          <cell r="W205">
            <v>0</v>
          </cell>
          <cell r="X205">
            <v>0</v>
          </cell>
          <cell r="Y205">
            <v>0</v>
          </cell>
          <cell r="Z205">
            <v>0</v>
          </cell>
          <cell r="AA205">
            <v>0</v>
          </cell>
          <cell r="AJ205">
            <v>72.42</v>
          </cell>
          <cell r="AK205">
            <v>74.86</v>
          </cell>
          <cell r="AL205">
            <v>79.39</v>
          </cell>
          <cell r="AM205">
            <v>82.93</v>
          </cell>
          <cell r="AN205">
            <v>85.21</v>
          </cell>
          <cell r="AT205">
            <v>1</v>
          </cell>
          <cell r="AU205">
            <v>26</v>
          </cell>
          <cell r="AV205">
            <v>43.217961654893998</v>
          </cell>
          <cell r="AW205">
            <v>69.217961654893998</v>
          </cell>
          <cell r="AX205">
            <v>0</v>
          </cell>
          <cell r="AZ205">
            <v>36.150768256204557</v>
          </cell>
          <cell r="BC205">
            <v>4.0525011215205309</v>
          </cell>
          <cell r="BD205">
            <v>20.149222552108817</v>
          </cell>
          <cell r="BE205">
            <v>12.063326515924226</v>
          </cell>
          <cell r="BF205">
            <v>72.415818445758134</v>
          </cell>
          <cell r="BJ205">
            <v>0</v>
          </cell>
          <cell r="BK205">
            <v>0</v>
          </cell>
          <cell r="BL205">
            <v>0</v>
          </cell>
          <cell r="BM205">
            <v>72.42</v>
          </cell>
          <cell r="BO205">
            <v>37.416189748244733</v>
          </cell>
          <cell r="BP205">
            <v>0</v>
          </cell>
          <cell r="BQ205">
            <v>0</v>
          </cell>
          <cell r="BR205">
            <v>4.183130013853761</v>
          </cell>
          <cell r="BS205">
            <v>19.422474350379364</v>
          </cell>
          <cell r="BT205">
            <v>13.839070174977474</v>
          </cell>
          <cell r="BU205">
            <v>74.860864287455342</v>
          </cell>
          <cell r="BV205">
            <v>0</v>
          </cell>
          <cell r="BW205">
            <v>0</v>
          </cell>
          <cell r="BX205">
            <v>0</v>
          </cell>
          <cell r="BY205">
            <v>0</v>
          </cell>
          <cell r="BZ205">
            <v>0</v>
          </cell>
          <cell r="CA205">
            <v>0</v>
          </cell>
          <cell r="CB205">
            <v>74.86</v>
          </cell>
          <cell r="CD205">
            <v>38.725906054192286</v>
          </cell>
          <cell r="CE205">
            <v>0</v>
          </cell>
          <cell r="CF205">
            <v>0</v>
          </cell>
          <cell r="CG205">
            <v>4.3218111156478596</v>
          </cell>
          <cell r="CH205">
            <v>20.608714080592417</v>
          </cell>
          <cell r="CI205">
            <v>15.733477724867827</v>
          </cell>
          <cell r="CJ205">
            <v>79.389908975300386</v>
          </cell>
          <cell r="CK205">
            <v>0</v>
          </cell>
          <cell r="CL205">
            <v>0</v>
          </cell>
          <cell r="CM205">
            <v>0</v>
          </cell>
          <cell r="CN205">
            <v>0</v>
          </cell>
          <cell r="CO205">
            <v>0</v>
          </cell>
          <cell r="CP205">
            <v>0</v>
          </cell>
          <cell r="CQ205">
            <v>79.39</v>
          </cell>
          <cell r="CS205">
            <v>40.081467669713227</v>
          </cell>
          <cell r="CT205">
            <v>0</v>
          </cell>
          <cell r="CU205">
            <v>0</v>
          </cell>
          <cell r="CV205">
            <v>4.4690836451730247</v>
          </cell>
          <cell r="CW205">
            <v>22.011169677345151</v>
          </cell>
          <cell r="CX205">
            <v>16.367592305160983</v>
          </cell>
          <cell r="CY205">
            <v>82.929313297392383</v>
          </cell>
          <cell r="CZ205">
            <v>0</v>
          </cell>
          <cell r="DA205">
            <v>0</v>
          </cell>
          <cell r="DB205">
            <v>0</v>
          </cell>
          <cell r="DC205">
            <v>0</v>
          </cell>
          <cell r="DD205">
            <v>0</v>
          </cell>
          <cell r="DE205">
            <v>0</v>
          </cell>
          <cell r="DF205">
            <v>82.93</v>
          </cell>
          <cell r="DH205">
            <v>41.484479364023862</v>
          </cell>
          <cell r="DI205">
            <v>0</v>
          </cell>
          <cell r="DJ205">
            <v>0</v>
          </cell>
          <cell r="DK205">
            <v>4.6006287614702464</v>
          </cell>
          <cell r="DL205">
            <v>21.792258738959156</v>
          </cell>
          <cell r="DM205">
            <v>17.333454938137653</v>
          </cell>
          <cell r="DN205">
            <v>85.210821802590914</v>
          </cell>
          <cell r="DO205">
            <v>0</v>
          </cell>
          <cell r="DP205">
            <v>0</v>
          </cell>
          <cell r="DQ205">
            <v>0</v>
          </cell>
          <cell r="DR205">
            <v>0</v>
          </cell>
          <cell r="DS205">
            <v>0</v>
          </cell>
          <cell r="DT205">
            <v>0</v>
          </cell>
          <cell r="DU205">
            <v>85.21</v>
          </cell>
        </row>
        <row r="206">
          <cell r="B206" t="str">
            <v>NEW_07</v>
          </cell>
          <cell r="E206" t="str">
            <v>Service 011</v>
          </cell>
          <cell r="G206" t="str">
            <v>Price Cap</v>
          </cell>
          <cell r="I206" t="str">
            <v>Auxiliary Metering Services</v>
          </cell>
          <cell r="J206" t="str">
            <v>Meter Installation</v>
          </cell>
          <cell r="K206" t="str">
            <v>After Hours installation of additional metering</v>
          </cell>
          <cell r="M206" t="str">
            <v>After Hours Installation of additional Metering - multiphase  metering (after hours - incremental costs only - base cost included in MSC)</v>
          </cell>
          <cell r="N206" t="str">
            <v>TSP</v>
          </cell>
          <cell r="V206">
            <v>0</v>
          </cell>
          <cell r="W206">
            <v>0</v>
          </cell>
          <cell r="X206">
            <v>0</v>
          </cell>
          <cell r="Y206">
            <v>0</v>
          </cell>
          <cell r="Z206">
            <v>0</v>
          </cell>
          <cell r="AA206">
            <v>0</v>
          </cell>
          <cell r="AJ206">
            <v>117.27</v>
          </cell>
          <cell r="AK206">
            <v>121.23</v>
          </cell>
          <cell r="AL206">
            <v>128.56</v>
          </cell>
          <cell r="AM206">
            <v>134.30000000000001</v>
          </cell>
          <cell r="AN206">
            <v>137.99</v>
          </cell>
          <cell r="AT206">
            <v>1</v>
          </cell>
          <cell r="AU206">
            <v>26</v>
          </cell>
          <cell r="AV206">
            <v>86.092359361880796</v>
          </cell>
          <cell r="AW206">
            <v>112.0923593618808</v>
          </cell>
          <cell r="AX206">
            <v>0</v>
          </cell>
          <cell r="AZ206">
            <v>58.542967890127763</v>
          </cell>
          <cell r="BC206">
            <v>6.5626667004833221</v>
          </cell>
          <cell r="BD206">
            <v>32.629881625729787</v>
          </cell>
          <cell r="BE206">
            <v>19.535489034833159</v>
          </cell>
          <cell r="BF206">
            <v>117.27100525117403</v>
          </cell>
          <cell r="BJ206">
            <v>0</v>
          </cell>
          <cell r="BK206">
            <v>0</v>
          </cell>
          <cell r="BL206">
            <v>0</v>
          </cell>
          <cell r="BM206">
            <v>117.27</v>
          </cell>
          <cell r="BO206">
            <v>60.592205938153782</v>
          </cell>
          <cell r="BP206">
            <v>0</v>
          </cell>
          <cell r="BQ206">
            <v>0</v>
          </cell>
          <cell r="BR206">
            <v>6.7742086238855928</v>
          </cell>
          <cell r="BS206">
            <v>31.452977269603046</v>
          </cell>
          <cell r="BT206">
            <v>22.411148641187722</v>
          </cell>
          <cell r="BU206">
            <v>121.23054047283016</v>
          </cell>
          <cell r="BV206">
            <v>0</v>
          </cell>
          <cell r="BW206">
            <v>0</v>
          </cell>
          <cell r="BX206">
            <v>0</v>
          </cell>
          <cell r="BY206">
            <v>0</v>
          </cell>
          <cell r="BZ206">
            <v>0</v>
          </cell>
          <cell r="CA206">
            <v>0</v>
          </cell>
          <cell r="CB206">
            <v>121.23</v>
          </cell>
          <cell r="CD206">
            <v>62.713175514812903</v>
          </cell>
          <cell r="CE206">
            <v>0</v>
          </cell>
          <cell r="CF206">
            <v>0</v>
          </cell>
          <cell r="CG206">
            <v>6.9987903874531199</v>
          </cell>
          <cell r="CH206">
            <v>33.373987466224179</v>
          </cell>
          <cell r="CI206">
            <v>25.478973910572201</v>
          </cell>
          <cell r="CJ206">
            <v>128.5649272790624</v>
          </cell>
          <cell r="CK206">
            <v>0</v>
          </cell>
          <cell r="CL206">
            <v>0</v>
          </cell>
          <cell r="CM206">
            <v>0</v>
          </cell>
          <cell r="CN206">
            <v>0</v>
          </cell>
          <cell r="CO206">
            <v>0</v>
          </cell>
          <cell r="CP206">
            <v>0</v>
          </cell>
          <cell r="CQ206">
            <v>128.56</v>
          </cell>
          <cell r="CS206">
            <v>64.908387510533402</v>
          </cell>
          <cell r="CT206">
            <v>0</v>
          </cell>
          <cell r="CU206">
            <v>0</v>
          </cell>
          <cell r="CV206">
            <v>7.237285207424474</v>
          </cell>
          <cell r="CW206">
            <v>35.645140111892609</v>
          </cell>
          <cell r="CX206">
            <v>26.505866319875082</v>
          </cell>
          <cell r="CY206">
            <v>134.29667914972558</v>
          </cell>
          <cell r="CZ206">
            <v>0</v>
          </cell>
          <cell r="DA206">
            <v>0</v>
          </cell>
          <cell r="DB206">
            <v>0</v>
          </cell>
          <cell r="DC206">
            <v>0</v>
          </cell>
          <cell r="DD206">
            <v>0</v>
          </cell>
          <cell r="DE206">
            <v>0</v>
          </cell>
          <cell r="DF206">
            <v>134.30000000000001</v>
          </cell>
          <cell r="DH206">
            <v>67.180440706952098</v>
          </cell>
          <cell r="DI206">
            <v>0</v>
          </cell>
          <cell r="DJ206">
            <v>0</v>
          </cell>
          <cell r="DK206">
            <v>7.4503108744009872</v>
          </cell>
          <cell r="DL206">
            <v>35.290633232650016</v>
          </cell>
          <cell r="DM206">
            <v>28.069995322829882</v>
          </cell>
          <cell r="DN206">
            <v>137.99138013683296</v>
          </cell>
          <cell r="DO206">
            <v>0</v>
          </cell>
          <cell r="DP206">
            <v>0</v>
          </cell>
          <cell r="DQ206">
            <v>0</v>
          </cell>
          <cell r="DR206">
            <v>0</v>
          </cell>
          <cell r="DS206">
            <v>0</v>
          </cell>
          <cell r="DT206">
            <v>0</v>
          </cell>
          <cell r="DU206">
            <v>137.99</v>
          </cell>
        </row>
        <row r="207">
          <cell r="B207" t="str">
            <v>NEW_08</v>
          </cell>
          <cell r="E207" t="str">
            <v>Service 012</v>
          </cell>
          <cell r="G207" t="str">
            <v>Price Cap</v>
          </cell>
          <cell r="I207" t="str">
            <v>Auxiliary Metering Services</v>
          </cell>
          <cell r="J207" t="str">
            <v>Meter Installation</v>
          </cell>
          <cell r="K207" t="str">
            <v>After Hours installation of additional metering</v>
          </cell>
          <cell r="M207" t="str">
            <v>After Hours Installation of additional Metering - PV single phase metering (after hours - incremental costs only - base cost included in MSC)</v>
          </cell>
          <cell r="N207" t="str">
            <v>TSP</v>
          </cell>
          <cell r="V207">
            <v>0</v>
          </cell>
          <cell r="W207">
            <v>0</v>
          </cell>
          <cell r="X207">
            <v>0</v>
          </cell>
          <cell r="Y207">
            <v>0</v>
          </cell>
          <cell r="Z207">
            <v>0</v>
          </cell>
          <cell r="AA207">
            <v>0</v>
          </cell>
          <cell r="AJ207">
            <v>61.53</v>
          </cell>
          <cell r="AK207">
            <v>63.6</v>
          </cell>
          <cell r="AL207">
            <v>67.45</v>
          </cell>
          <cell r="AM207">
            <v>70.459999999999994</v>
          </cell>
          <cell r="AN207">
            <v>72.400000000000006</v>
          </cell>
          <cell r="AT207">
            <v>1</v>
          </cell>
          <cell r="AU207">
            <v>26</v>
          </cell>
          <cell r="AV207">
            <v>32.8103064066852</v>
          </cell>
          <cell r="AW207">
            <v>58.8103064066852</v>
          </cell>
          <cell r="AX207">
            <v>0</v>
          </cell>
          <cell r="AZ207">
            <v>30.715116526898466</v>
          </cell>
          <cell r="BC207">
            <v>3.4431645626653182</v>
          </cell>
          <cell r="BD207">
            <v>17.119573067668171</v>
          </cell>
          <cell r="BE207">
            <v>10.24947732819048</v>
          </cell>
          <cell r="BF207">
            <v>61.527331485422437</v>
          </cell>
          <cell r="BJ207">
            <v>0</v>
          </cell>
          <cell r="BK207">
            <v>0</v>
          </cell>
          <cell r="BL207">
            <v>0</v>
          </cell>
          <cell r="BM207">
            <v>61.53</v>
          </cell>
          <cell r="BO207">
            <v>31.790268465806015</v>
          </cell>
          <cell r="BP207">
            <v>0</v>
          </cell>
          <cell r="BQ207">
            <v>0</v>
          </cell>
          <cell r="BR207">
            <v>3.5541520144771126</v>
          </cell>
          <cell r="BS207">
            <v>16.50209917213061</v>
          </cell>
          <cell r="BT207">
            <v>11.758219079490896</v>
          </cell>
          <cell r="BU207">
            <v>63.604738731904632</v>
          </cell>
          <cell r="BV207">
            <v>0</v>
          </cell>
          <cell r="BW207">
            <v>0</v>
          </cell>
          <cell r="BX207">
            <v>0</v>
          </cell>
          <cell r="BY207">
            <v>0</v>
          </cell>
          <cell r="BZ207">
            <v>0</v>
          </cell>
          <cell r="CA207">
            <v>0</v>
          </cell>
          <cell r="CB207">
            <v>63.6</v>
          </cell>
          <cell r="CD207">
            <v>32.903055023183086</v>
          </cell>
          <cell r="CE207">
            <v>0</v>
          </cell>
          <cell r="CF207">
            <v>0</v>
          </cell>
          <cell r="CG207">
            <v>3.6719809405872326</v>
          </cell>
          <cell r="CH207">
            <v>17.509975167575799</v>
          </cell>
          <cell r="CI207">
            <v>13.36778234608432</v>
          </cell>
          <cell r="CJ207">
            <v>67.452793477430447</v>
          </cell>
          <cell r="CK207">
            <v>0</v>
          </cell>
          <cell r="CL207">
            <v>0</v>
          </cell>
          <cell r="CM207">
            <v>0</v>
          </cell>
          <cell r="CN207">
            <v>0</v>
          </cell>
          <cell r="CO207">
            <v>0</v>
          </cell>
          <cell r="CP207">
            <v>0</v>
          </cell>
          <cell r="CQ207">
            <v>67.45</v>
          </cell>
          <cell r="CS207">
            <v>34.054793561214581</v>
          </cell>
          <cell r="CT207">
            <v>0</v>
          </cell>
          <cell r="CU207">
            <v>0</v>
          </cell>
          <cell r="CV207">
            <v>3.7971094820754256</v>
          </cell>
          <cell r="CW207">
            <v>18.701556679005179</v>
          </cell>
          <cell r="CX207">
            <v>13.906551068427222</v>
          </cell>
          <cell r="CY207">
            <v>70.460010790722407</v>
          </cell>
          <cell r="CZ207">
            <v>0</v>
          </cell>
          <cell r="DA207">
            <v>0</v>
          </cell>
          <cell r="DB207">
            <v>0</v>
          </cell>
          <cell r="DC207">
            <v>0</v>
          </cell>
          <cell r="DD207">
            <v>0</v>
          </cell>
          <cell r="DE207">
            <v>0</v>
          </cell>
          <cell r="DF207">
            <v>70.459999999999994</v>
          </cell>
          <cell r="DH207">
            <v>35.24684755503133</v>
          </cell>
          <cell r="DI207">
            <v>0</v>
          </cell>
          <cell r="DJ207">
            <v>0</v>
          </cell>
          <cell r="DK207">
            <v>3.9088753938529743</v>
          </cell>
          <cell r="DL207">
            <v>18.515561323833584</v>
          </cell>
          <cell r="DM207">
            <v>14.727186002396119</v>
          </cell>
          <cell r="DN207">
            <v>72.398470275114008</v>
          </cell>
          <cell r="DO207">
            <v>0</v>
          </cell>
          <cell r="DP207">
            <v>0</v>
          </cell>
          <cell r="DQ207">
            <v>0</v>
          </cell>
          <cell r="DR207">
            <v>0</v>
          </cell>
          <cell r="DS207">
            <v>0</v>
          </cell>
          <cell r="DT207">
            <v>0</v>
          </cell>
          <cell r="DU207">
            <v>72.400000000000006</v>
          </cell>
        </row>
        <row r="208">
          <cell r="B208" t="str">
            <v>NEW_09</v>
          </cell>
          <cell r="E208" t="str">
            <v>Service 013</v>
          </cell>
          <cell r="G208" t="str">
            <v>Price Cap</v>
          </cell>
          <cell r="I208" t="str">
            <v>Auxiliary Metering Services</v>
          </cell>
          <cell r="J208" t="str">
            <v>Meter Installation</v>
          </cell>
          <cell r="K208" t="str">
            <v>After Hours installation of additional metering</v>
          </cell>
          <cell r="M208" t="str">
            <v>After Hours Installation of additional Metering - PV multiphase metering (after hours - incremental costs only - base cost included in MSC)</v>
          </cell>
          <cell r="N208" t="str">
            <v>TSP</v>
          </cell>
          <cell r="V208">
            <v>0</v>
          </cell>
          <cell r="W208">
            <v>0</v>
          </cell>
          <cell r="X208">
            <v>0</v>
          </cell>
          <cell r="Y208">
            <v>0</v>
          </cell>
          <cell r="Z208">
            <v>0</v>
          </cell>
          <cell r="AA208">
            <v>0</v>
          </cell>
          <cell r="AJ208">
            <v>76.34</v>
          </cell>
          <cell r="AK208">
            <v>78.92</v>
          </cell>
          <cell r="AL208">
            <v>83.69</v>
          </cell>
          <cell r="AM208">
            <v>87.42</v>
          </cell>
          <cell r="AN208">
            <v>89.83</v>
          </cell>
          <cell r="AT208">
            <v>1</v>
          </cell>
          <cell r="AU208">
            <v>26</v>
          </cell>
          <cell r="AV208">
            <v>46.966936076414399</v>
          </cell>
          <cell r="AW208">
            <v>72.966936076414399</v>
          </cell>
          <cell r="AX208">
            <v>0</v>
          </cell>
          <cell r="AZ208">
            <v>38.108761561273809</v>
          </cell>
          <cell r="BC208">
            <v>4.2719921710187938</v>
          </cell>
          <cell r="BD208">
            <v>21.240542177179535</v>
          </cell>
          <cell r="BE208">
            <v>12.716698869940247</v>
          </cell>
          <cell r="BF208">
            <v>76.337994779412384</v>
          </cell>
          <cell r="BJ208">
            <v>0</v>
          </cell>
          <cell r="BK208">
            <v>0</v>
          </cell>
          <cell r="BL208">
            <v>0</v>
          </cell>
          <cell r="BM208">
            <v>76.34</v>
          </cell>
          <cell r="BO208">
            <v>39.442720650964631</v>
          </cell>
          <cell r="BP208">
            <v>0</v>
          </cell>
          <cell r="BQ208">
            <v>0</v>
          </cell>
          <cell r="BR208">
            <v>4.4096961687778453</v>
          </cell>
          <cell r="BS208">
            <v>20.474431931927995</v>
          </cell>
          <cell r="BT208">
            <v>14.588620130844285</v>
          </cell>
          <cell r="BU208">
            <v>78.915468882514759</v>
          </cell>
          <cell r="BV208">
            <v>0</v>
          </cell>
          <cell r="BW208">
            <v>0</v>
          </cell>
          <cell r="BX208">
            <v>0</v>
          </cell>
          <cell r="BY208">
            <v>0</v>
          </cell>
          <cell r="BZ208">
            <v>0</v>
          </cell>
          <cell r="CA208">
            <v>0</v>
          </cell>
          <cell r="CB208">
            <v>78.92</v>
          </cell>
          <cell r="CD208">
            <v>40.82337364463099</v>
          </cell>
          <cell r="CE208">
            <v>0</v>
          </cell>
          <cell r="CF208">
            <v>0</v>
          </cell>
          <cell r="CG208">
            <v>4.5558884987408188</v>
          </cell>
          <cell r="CH208">
            <v>21.724920627294527</v>
          </cell>
          <cell r="CI208">
            <v>16.58563234112443</v>
          </cell>
          <cell r="CJ208">
            <v>83.689815111790779</v>
          </cell>
          <cell r="CK208">
            <v>0</v>
          </cell>
          <cell r="CL208">
            <v>0</v>
          </cell>
          <cell r="CM208">
            <v>0</v>
          </cell>
          <cell r="CN208">
            <v>0</v>
          </cell>
          <cell r="CO208">
            <v>0</v>
          </cell>
          <cell r="CP208">
            <v>0</v>
          </cell>
          <cell r="CQ208">
            <v>83.69</v>
          </cell>
          <cell r="CS208">
            <v>42.252355015687648</v>
          </cell>
          <cell r="CT208">
            <v>0</v>
          </cell>
          <cell r="CU208">
            <v>0</v>
          </cell>
          <cell r="CV208">
            <v>4.7111375842491725</v>
          </cell>
          <cell r="CW208">
            <v>23.203335845420668</v>
          </cell>
          <cell r="CX208">
            <v>17.254091754535974</v>
          </cell>
          <cell r="CY208">
            <v>87.420920199893459</v>
          </cell>
          <cell r="CZ208">
            <v>0</v>
          </cell>
          <cell r="DA208">
            <v>0</v>
          </cell>
          <cell r="DB208">
            <v>0</v>
          </cell>
          <cell r="DC208">
            <v>0</v>
          </cell>
          <cell r="DD208">
            <v>0</v>
          </cell>
          <cell r="DE208">
            <v>0</v>
          </cell>
          <cell r="DF208">
            <v>87.42</v>
          </cell>
          <cell r="DH208">
            <v>43.731356450656769</v>
          </cell>
          <cell r="DI208">
            <v>0</v>
          </cell>
          <cell r="DJ208">
            <v>0</v>
          </cell>
          <cell r="DK208">
            <v>4.8498074303778358</v>
          </cell>
          <cell r="DL208">
            <v>22.972568280676729</v>
          </cell>
          <cell r="DM208">
            <v>18.272267316399301</v>
          </cell>
          <cell r="DN208">
            <v>89.825999478110646</v>
          </cell>
          <cell r="DO208">
            <v>0</v>
          </cell>
          <cell r="DP208">
            <v>0</v>
          </cell>
          <cell r="DQ208">
            <v>0</v>
          </cell>
          <cell r="DR208">
            <v>0</v>
          </cell>
          <cell r="DS208">
            <v>0</v>
          </cell>
          <cell r="DT208">
            <v>0</v>
          </cell>
          <cell r="DU208">
            <v>89.83</v>
          </cell>
        </row>
        <row r="209">
          <cell r="B209" t="str">
            <v>NEW_10</v>
          </cell>
          <cell r="E209" t="str">
            <v>Service 018</v>
          </cell>
          <cell r="G209" t="str">
            <v>Price Cap</v>
          </cell>
          <cell r="I209" t="str">
            <v>Auxiliary Metering Services</v>
          </cell>
          <cell r="J209" t="str">
            <v>Meter Installation</v>
          </cell>
          <cell r="K209" t="str">
            <v>After Hours removal of meter</v>
          </cell>
          <cell r="M209" t="str">
            <v>After Hours Removal of Meter - No CT (after hours - incremental costs only - base cost included in MSC)</v>
          </cell>
          <cell r="N209" t="str">
            <v>TSP</v>
          </cell>
          <cell r="V209">
            <v>0</v>
          </cell>
          <cell r="W209">
            <v>0</v>
          </cell>
          <cell r="X209">
            <v>0</v>
          </cell>
          <cell r="Y209">
            <v>0</v>
          </cell>
          <cell r="Z209">
            <v>0</v>
          </cell>
          <cell r="AA209">
            <v>0</v>
          </cell>
          <cell r="AJ209">
            <v>52.05</v>
          </cell>
          <cell r="AK209">
            <v>53.81</v>
          </cell>
          <cell r="AL209">
            <v>57.06</v>
          </cell>
          <cell r="AM209">
            <v>59.61</v>
          </cell>
          <cell r="AN209">
            <v>61.25</v>
          </cell>
          <cell r="AT209">
            <v>1</v>
          </cell>
          <cell r="AU209">
            <v>26</v>
          </cell>
          <cell r="AV209">
            <v>23.7531621310847</v>
          </cell>
          <cell r="AW209">
            <v>49.7531621310847</v>
          </cell>
          <cell r="AX209">
            <v>0</v>
          </cell>
          <cell r="AZ209">
            <v>25.9848020833339</v>
          </cell>
          <cell r="BC209">
            <v>2.9128963135417303</v>
          </cell>
          <cell r="BD209">
            <v>14.483054867298282</v>
          </cell>
          <cell r="BE209">
            <v>8.670995586079286</v>
          </cell>
          <cell r="BF209">
            <v>52.051748850253198</v>
          </cell>
          <cell r="BJ209">
            <v>0</v>
          </cell>
          <cell r="BK209">
            <v>0</v>
          </cell>
          <cell r="BL209">
            <v>0</v>
          </cell>
          <cell r="BM209">
            <v>52.05</v>
          </cell>
          <cell r="BO209">
            <v>26.894374095458915</v>
          </cell>
          <cell r="BP209">
            <v>0</v>
          </cell>
          <cell r="BQ209">
            <v>0</v>
          </cell>
          <cell r="BR209">
            <v>3.0067910238723066</v>
          </cell>
          <cell r="BS209">
            <v>13.960675700899305</v>
          </cell>
          <cell r="BT209">
            <v>9.9473819467844802</v>
          </cell>
          <cell r="BU209">
            <v>53.809222767015008</v>
          </cell>
          <cell r="BV209">
            <v>0</v>
          </cell>
          <cell r="BW209">
            <v>0</v>
          </cell>
          <cell r="BX209">
            <v>0</v>
          </cell>
          <cell r="BY209">
            <v>0</v>
          </cell>
          <cell r="BZ209">
            <v>0</v>
          </cell>
          <cell r="CA209">
            <v>0</v>
          </cell>
          <cell r="CB209">
            <v>53.81</v>
          </cell>
          <cell r="CD209">
            <v>27.835784766296353</v>
          </cell>
          <cell r="CE209">
            <v>0</v>
          </cell>
          <cell r="CF209">
            <v>0</v>
          </cell>
          <cell r="CG209">
            <v>3.1064735799186729</v>
          </cell>
          <cell r="CH209">
            <v>14.813332673346446</v>
          </cell>
          <cell r="CI209">
            <v>11.309062697251678</v>
          </cell>
          <cell r="CJ209">
            <v>57.064653716813147</v>
          </cell>
          <cell r="CK209">
            <v>0</v>
          </cell>
          <cell r="CL209">
            <v>0</v>
          </cell>
          <cell r="CM209">
            <v>0</v>
          </cell>
          <cell r="CN209">
            <v>0</v>
          </cell>
          <cell r="CO209">
            <v>0</v>
          </cell>
          <cell r="CP209">
            <v>0</v>
          </cell>
          <cell r="CQ209">
            <v>57.06</v>
          </cell>
          <cell r="CS209">
            <v>28.810148576255784</v>
          </cell>
          <cell r="CT209">
            <v>0</v>
          </cell>
          <cell r="CU209">
            <v>0</v>
          </cell>
          <cell r="CV209">
            <v>3.2123315662525198</v>
          </cell>
          <cell r="CW209">
            <v>15.821403396878836</v>
          </cell>
          <cell r="CX209">
            <v>11.764857765016135</v>
          </cell>
          <cell r="CY209">
            <v>59.608741304403281</v>
          </cell>
          <cell r="CZ209">
            <v>0</v>
          </cell>
          <cell r="DA209">
            <v>0</v>
          </cell>
          <cell r="DB209">
            <v>0</v>
          </cell>
          <cell r="DC209">
            <v>0</v>
          </cell>
          <cell r="DD209">
            <v>0</v>
          </cell>
          <cell r="DE209">
            <v>0</v>
          </cell>
          <cell r="DF209">
            <v>59.61</v>
          </cell>
          <cell r="DH209">
            <v>29.818619017019035</v>
          </cell>
          <cell r="DI209">
            <v>0</v>
          </cell>
          <cell r="DJ209">
            <v>0</v>
          </cell>
          <cell r="DK209">
            <v>3.3068848489874108</v>
          </cell>
          <cell r="DL209">
            <v>15.664052455744665</v>
          </cell>
          <cell r="DM209">
            <v>12.459109936359104</v>
          </cell>
          <cell r="DN209">
            <v>61.248666258110219</v>
          </cell>
          <cell r="DO209">
            <v>0</v>
          </cell>
          <cell r="DP209">
            <v>0</v>
          </cell>
          <cell r="DQ209">
            <v>0</v>
          </cell>
          <cell r="DR209">
            <v>0</v>
          </cell>
          <cell r="DS209">
            <v>0</v>
          </cell>
          <cell r="DT209">
            <v>0</v>
          </cell>
          <cell r="DU209">
            <v>61.25</v>
          </cell>
        </row>
        <row r="210">
          <cell r="B210" t="str">
            <v>NEW_11</v>
          </cell>
          <cell r="E210" t="str">
            <v>Service 019</v>
          </cell>
          <cell r="G210" t="str">
            <v>Price Cap</v>
          </cell>
          <cell r="I210" t="str">
            <v>Auxiliary Metering Services</v>
          </cell>
          <cell r="J210" t="str">
            <v>Meter Installation</v>
          </cell>
          <cell r="K210" t="str">
            <v>After Hours removal of meter</v>
          </cell>
          <cell r="M210" t="str">
            <v>After Hours Removal of Meter - CT Metering (after hours - incremental costs only - base cost included in MSC)</v>
          </cell>
          <cell r="N210" t="str">
            <v>TSP</v>
          </cell>
          <cell r="V210">
            <v>0</v>
          </cell>
          <cell r="W210">
            <v>0</v>
          </cell>
          <cell r="X210">
            <v>0</v>
          </cell>
          <cell r="Y210">
            <v>0</v>
          </cell>
          <cell r="Z210">
            <v>0</v>
          </cell>
          <cell r="AA210">
            <v>0</v>
          </cell>
          <cell r="AJ210">
            <v>166</v>
          </cell>
          <cell r="AK210">
            <v>171.6</v>
          </cell>
          <cell r="AL210">
            <v>181.98</v>
          </cell>
          <cell r="AM210">
            <v>190.1</v>
          </cell>
          <cell r="AN210">
            <v>195.33</v>
          </cell>
          <cell r="AT210">
            <v>2</v>
          </cell>
          <cell r="AU210">
            <v>26</v>
          </cell>
          <cell r="AV210">
            <v>53.3333333333333</v>
          </cell>
          <cell r="AW210">
            <v>79.3333333333333</v>
          </cell>
          <cell r="AX210">
            <v>0</v>
          </cell>
          <cell r="AZ210">
            <v>82.867535528555507</v>
          </cell>
          <cell r="BC210">
            <v>9.2894507327510727</v>
          </cell>
          <cell r="BD210">
            <v>46.187577643611377</v>
          </cell>
          <cell r="BE210">
            <v>27.652472875990544</v>
          </cell>
          <cell r="BF210">
            <v>165.9970367809085</v>
          </cell>
          <cell r="BJ210">
            <v>0</v>
          </cell>
          <cell r="BK210">
            <v>0</v>
          </cell>
          <cell r="BL210">
            <v>0</v>
          </cell>
          <cell r="BM210">
            <v>166</v>
          </cell>
          <cell r="BO210">
            <v>85.768230742197048</v>
          </cell>
          <cell r="BP210">
            <v>0</v>
          </cell>
          <cell r="BQ210">
            <v>0</v>
          </cell>
          <cell r="BR210">
            <v>9.5888881969776296</v>
          </cell>
          <cell r="BS210">
            <v>44.521670241580075</v>
          </cell>
          <cell r="BT210">
            <v>31.722967304029332</v>
          </cell>
          <cell r="BU210">
            <v>171.60175648478409</v>
          </cell>
          <cell r="BV210">
            <v>0</v>
          </cell>
          <cell r="BW210">
            <v>0</v>
          </cell>
          <cell r="BX210">
            <v>0</v>
          </cell>
          <cell r="BY210">
            <v>0</v>
          </cell>
          <cell r="BZ210">
            <v>0</v>
          </cell>
          <cell r="CA210">
            <v>0</v>
          </cell>
          <cell r="CB210">
            <v>171.6</v>
          </cell>
          <cell r="CD210">
            <v>88.7704618910969</v>
          </cell>
          <cell r="CE210">
            <v>0</v>
          </cell>
          <cell r="CF210">
            <v>0</v>
          </cell>
          <cell r="CG210">
            <v>9.9067835470464143</v>
          </cell>
          <cell r="CH210">
            <v>47.240859009357997</v>
          </cell>
          <cell r="CI210">
            <v>36.065472111493818</v>
          </cell>
          <cell r="CJ210">
            <v>181.98357655899514</v>
          </cell>
          <cell r="CK210">
            <v>0</v>
          </cell>
          <cell r="CL210">
            <v>0</v>
          </cell>
          <cell r="CM210">
            <v>0</v>
          </cell>
          <cell r="CN210">
            <v>0</v>
          </cell>
          <cell r="CO210">
            <v>0</v>
          </cell>
          <cell r="CP210">
            <v>0</v>
          </cell>
          <cell r="CQ210">
            <v>181.98</v>
          </cell>
          <cell r="CS210">
            <v>91.877783139132845</v>
          </cell>
          <cell r="CT210">
            <v>0</v>
          </cell>
          <cell r="CU210">
            <v>0</v>
          </cell>
          <cell r="CV210">
            <v>10.244372820013313</v>
          </cell>
          <cell r="CW210">
            <v>50.455674201319582</v>
          </cell>
          <cell r="CX210">
            <v>37.519037693813068</v>
          </cell>
          <cell r="CY210">
            <v>190.0968678542788</v>
          </cell>
          <cell r="CZ210">
            <v>0</v>
          </cell>
          <cell r="DA210">
            <v>0</v>
          </cell>
          <cell r="DB210">
            <v>0</v>
          </cell>
          <cell r="DC210">
            <v>0</v>
          </cell>
          <cell r="DD210">
            <v>0</v>
          </cell>
          <cell r="DE210">
            <v>0</v>
          </cell>
          <cell r="DF210">
            <v>190.1</v>
          </cell>
          <cell r="DH210">
            <v>95.093873060135039</v>
          </cell>
          <cell r="DI210">
            <v>0</v>
          </cell>
          <cell r="DJ210">
            <v>0</v>
          </cell>
          <cell r="DK210">
            <v>10.545910522368976</v>
          </cell>
          <cell r="DL210">
            <v>49.953869928842536</v>
          </cell>
          <cell r="DM210">
            <v>39.733061348487716</v>
          </cell>
          <cell r="DN210">
            <v>195.32671485983425</v>
          </cell>
          <cell r="DO210">
            <v>0</v>
          </cell>
          <cell r="DP210">
            <v>0</v>
          </cell>
          <cell r="DQ210">
            <v>0</v>
          </cell>
          <cell r="DR210">
            <v>0</v>
          </cell>
          <cell r="DS210">
            <v>0</v>
          </cell>
          <cell r="DT210">
            <v>0</v>
          </cell>
          <cell r="DU210">
            <v>195.33</v>
          </cell>
        </row>
        <row r="211">
          <cell r="B211" t="str">
            <v>NEW_12</v>
          </cell>
          <cell r="E211" t="str">
            <v>Service 052</v>
          </cell>
          <cell r="G211" t="str">
            <v>Price Cap</v>
          </cell>
          <cell r="I211" t="str">
            <v>Auxiliary Metering Services</v>
          </cell>
          <cell r="J211" t="str">
            <v>Meter Installation</v>
          </cell>
          <cell r="K211" t="str">
            <v>After Hours provision of initial meter installation</v>
          </cell>
          <cell r="M211" t="str">
            <v>After Hours Provision of initial meter installation - CT metering - Overhead Connection</v>
          </cell>
          <cell r="N211" t="str">
            <v>TSP</v>
          </cell>
          <cell r="V211">
            <v>0</v>
          </cell>
          <cell r="W211">
            <v>0</v>
          </cell>
          <cell r="X211">
            <v>0</v>
          </cell>
          <cell r="Y211">
            <v>0</v>
          </cell>
          <cell r="Z211">
            <v>0</v>
          </cell>
          <cell r="AA211">
            <v>0</v>
          </cell>
          <cell r="AJ211">
            <v>330.97</v>
          </cell>
          <cell r="AK211">
            <v>342.14</v>
          </cell>
          <cell r="AL211">
            <v>362.84</v>
          </cell>
          <cell r="AM211">
            <v>379.02</v>
          </cell>
          <cell r="AN211">
            <v>389.45</v>
          </cell>
          <cell r="AT211">
            <v>2</v>
          </cell>
          <cell r="AU211">
            <v>26</v>
          </cell>
          <cell r="AV211">
            <v>132.17647058823499</v>
          </cell>
          <cell r="AW211">
            <v>158.17647058823499</v>
          </cell>
          <cell r="AX211">
            <v>0</v>
          </cell>
          <cell r="AZ211">
            <v>165.22303734771535</v>
          </cell>
          <cell r="BC211">
            <v>18.521502486678891</v>
          </cell>
          <cell r="BD211">
            <v>92.089764916216609</v>
          </cell>
          <cell r="BE211">
            <v>55.134082721358233</v>
          </cell>
          <cell r="BF211">
            <v>330.96838747196909</v>
          </cell>
          <cell r="BJ211">
            <v>0</v>
          </cell>
          <cell r="BK211">
            <v>0</v>
          </cell>
          <cell r="BL211">
            <v>0</v>
          </cell>
          <cell r="BM211">
            <v>330.97</v>
          </cell>
          <cell r="BO211">
            <v>171.00650454703475</v>
          </cell>
          <cell r="BP211">
            <v>0</v>
          </cell>
          <cell r="BQ211">
            <v>0</v>
          </cell>
          <cell r="BR211">
            <v>19.118527208358486</v>
          </cell>
          <cell r="BS211">
            <v>88.768243657643595</v>
          </cell>
          <cell r="BT211">
            <v>63.24992022778158</v>
          </cell>
          <cell r="BU211">
            <v>342.14319564081842</v>
          </cell>
          <cell r="BV211">
            <v>0</v>
          </cell>
          <cell r="BW211">
            <v>0</v>
          </cell>
          <cell r="BX211">
            <v>0</v>
          </cell>
          <cell r="BY211">
            <v>0</v>
          </cell>
          <cell r="BZ211">
            <v>0</v>
          </cell>
          <cell r="CA211">
            <v>0</v>
          </cell>
          <cell r="CB211">
            <v>342.14</v>
          </cell>
          <cell r="CD211">
            <v>176.99241623219913</v>
          </cell>
          <cell r="CE211">
            <v>0</v>
          </cell>
          <cell r="CF211">
            <v>0</v>
          </cell>
          <cell r="CG211">
            <v>19.752353651513424</v>
          </cell>
          <cell r="CH211">
            <v>94.189819483067339</v>
          </cell>
          <cell r="CI211">
            <v>71.908097756653532</v>
          </cell>
          <cell r="CJ211">
            <v>362.84268712343345</v>
          </cell>
          <cell r="CK211">
            <v>0</v>
          </cell>
          <cell r="CL211">
            <v>0</v>
          </cell>
          <cell r="CM211">
            <v>0</v>
          </cell>
          <cell r="CN211">
            <v>0</v>
          </cell>
          <cell r="CO211">
            <v>0</v>
          </cell>
          <cell r="CP211">
            <v>0</v>
          </cell>
          <cell r="CQ211">
            <v>362.84</v>
          </cell>
          <cell r="CS211">
            <v>183.18785876999101</v>
          </cell>
          <cell r="CT211">
            <v>0</v>
          </cell>
          <cell r="CU211">
            <v>0</v>
          </cell>
          <cell r="CV211">
            <v>20.425446252853998</v>
          </cell>
          <cell r="CW211">
            <v>100.59958570984787</v>
          </cell>
          <cell r="CX211">
            <v>74.806247423625706</v>
          </cell>
          <cell r="CY211">
            <v>379.0191381563186</v>
          </cell>
          <cell r="CZ211">
            <v>0</v>
          </cell>
          <cell r="DA211">
            <v>0</v>
          </cell>
          <cell r="DB211">
            <v>0</v>
          </cell>
          <cell r="DC211">
            <v>0</v>
          </cell>
          <cell r="DD211">
            <v>0</v>
          </cell>
          <cell r="DE211">
            <v>0</v>
          </cell>
          <cell r="DF211">
            <v>379.02</v>
          </cell>
          <cell r="DH211">
            <v>189.60016657837573</v>
          </cell>
          <cell r="DI211">
            <v>0</v>
          </cell>
          <cell r="DJ211">
            <v>0</v>
          </cell>
          <cell r="DK211">
            <v>21.026658473541868</v>
          </cell>
          <cell r="DL211">
            <v>99.599077784471618</v>
          </cell>
          <cell r="DM211">
            <v>79.220614408860584</v>
          </cell>
          <cell r="DN211">
            <v>389.44651724524977</v>
          </cell>
          <cell r="DO211">
            <v>0</v>
          </cell>
          <cell r="DP211">
            <v>0</v>
          </cell>
          <cell r="DQ211">
            <v>0</v>
          </cell>
          <cell r="DR211">
            <v>0</v>
          </cell>
          <cell r="DS211">
            <v>0</v>
          </cell>
          <cell r="DT211">
            <v>0</v>
          </cell>
          <cell r="DU211">
            <v>389.45</v>
          </cell>
        </row>
        <row r="212">
          <cell r="B212" t="str">
            <v>NEW_13</v>
          </cell>
          <cell r="E212" t="str">
            <v>Service 053</v>
          </cell>
          <cell r="G212" t="str">
            <v>Price Cap</v>
          </cell>
          <cell r="I212" t="str">
            <v>Auxiliary Metering Services</v>
          </cell>
          <cell r="J212" t="str">
            <v>Meter Installation</v>
          </cell>
          <cell r="K212" t="str">
            <v>After Hours provision of initial meter installation</v>
          </cell>
          <cell r="M212" t="str">
            <v>After Hours Provision of initial meter installation - CT metering - P/Pole Connection</v>
          </cell>
          <cell r="N212" t="str">
            <v>TSP</v>
          </cell>
          <cell r="V212">
            <v>0</v>
          </cell>
          <cell r="W212">
            <v>0</v>
          </cell>
          <cell r="X212">
            <v>0</v>
          </cell>
          <cell r="Y212">
            <v>0</v>
          </cell>
          <cell r="Z212">
            <v>0</v>
          </cell>
          <cell r="AA212">
            <v>0</v>
          </cell>
          <cell r="AJ212">
            <v>378.61</v>
          </cell>
          <cell r="AK212">
            <v>391.39</v>
          </cell>
          <cell r="AL212">
            <v>415.07</v>
          </cell>
          <cell r="AM212">
            <v>433.58</v>
          </cell>
          <cell r="AN212">
            <v>445.5</v>
          </cell>
          <cell r="AT212">
            <v>2</v>
          </cell>
          <cell r="AU212">
            <v>26</v>
          </cell>
          <cell r="AV212">
            <v>154.944444444444</v>
          </cell>
          <cell r="AW212">
            <v>180.944444444444</v>
          </cell>
          <cell r="AX212">
            <v>0</v>
          </cell>
          <cell r="AZ212">
            <v>189.00529637010135</v>
          </cell>
          <cell r="BC212">
            <v>21.187493723088362</v>
          </cell>
          <cell r="BD212">
            <v>105.34519634820863</v>
          </cell>
          <cell r="BE212">
            <v>63.070100950350849</v>
          </cell>
          <cell r="BF212">
            <v>378.60808739174922</v>
          </cell>
          <cell r="BJ212">
            <v>0</v>
          </cell>
          <cell r="BK212">
            <v>0</v>
          </cell>
          <cell r="BL212">
            <v>0</v>
          </cell>
          <cell r="BM212">
            <v>378.61</v>
          </cell>
          <cell r="BO212">
            <v>195.62123776424033</v>
          </cell>
          <cell r="BP212">
            <v>0</v>
          </cell>
          <cell r="BQ212">
            <v>0</v>
          </cell>
          <cell r="BR212">
            <v>21.87045438204207</v>
          </cell>
          <cell r="BS212">
            <v>101.54557421346357</v>
          </cell>
          <cell r="BT212">
            <v>72.354134810380472</v>
          </cell>
          <cell r="BU212">
            <v>391.39140117012641</v>
          </cell>
          <cell r="BV212">
            <v>0</v>
          </cell>
          <cell r="BW212">
            <v>0</v>
          </cell>
          <cell r="BX212">
            <v>0</v>
          </cell>
          <cell r="BY212">
            <v>0</v>
          </cell>
          <cell r="BZ212">
            <v>0</v>
          </cell>
          <cell r="CA212">
            <v>0</v>
          </cell>
          <cell r="CB212">
            <v>391.39</v>
          </cell>
          <cell r="CD212">
            <v>202.46876357093976</v>
          </cell>
          <cell r="CE212">
            <v>0</v>
          </cell>
          <cell r="CF212">
            <v>0</v>
          </cell>
          <cell r="CG212">
            <v>22.595514014516876</v>
          </cell>
          <cell r="CH212">
            <v>107.7475334688226</v>
          </cell>
          <cell r="CI212">
            <v>82.258573296313102</v>
          </cell>
          <cell r="CJ212">
            <v>415.07038435059235</v>
          </cell>
          <cell r="CK212">
            <v>0</v>
          </cell>
          <cell r="CL212">
            <v>0</v>
          </cell>
          <cell r="CM212">
            <v>0</v>
          </cell>
          <cell r="CN212">
            <v>0</v>
          </cell>
          <cell r="CO212">
            <v>0</v>
          </cell>
          <cell r="CP212">
            <v>0</v>
          </cell>
          <cell r="CQ212">
            <v>415.07</v>
          </cell>
          <cell r="CS212">
            <v>209.55598017097688</v>
          </cell>
          <cell r="CT212">
            <v>0</v>
          </cell>
          <cell r="CU212">
            <v>0</v>
          </cell>
          <cell r="CV212">
            <v>23.365491789063924</v>
          </cell>
          <cell r="CW212">
            <v>115.07992358102067</v>
          </cell>
          <cell r="CX212">
            <v>85.573883591560843</v>
          </cell>
          <cell r="CY212">
            <v>433.57527913262231</v>
          </cell>
          <cell r="CZ212">
            <v>0</v>
          </cell>
          <cell r="DA212">
            <v>0</v>
          </cell>
          <cell r="DB212">
            <v>0</v>
          </cell>
          <cell r="DC212">
            <v>0</v>
          </cell>
          <cell r="DD212">
            <v>0</v>
          </cell>
          <cell r="DE212">
            <v>0</v>
          </cell>
          <cell r="DF212">
            <v>433.58</v>
          </cell>
          <cell r="DH212">
            <v>216.89127770088172</v>
          </cell>
          <cell r="DI212">
            <v>0</v>
          </cell>
          <cell r="DJ212">
            <v>0</v>
          </cell>
          <cell r="DK212">
            <v>24.05324269702778</v>
          </cell>
          <cell r="DL212">
            <v>113.9354022116525</v>
          </cell>
          <cell r="DM212">
            <v>90.623656030829267</v>
          </cell>
          <cell r="DN212">
            <v>445.5035786403912</v>
          </cell>
          <cell r="DO212">
            <v>0</v>
          </cell>
          <cell r="DP212">
            <v>0</v>
          </cell>
          <cell r="DQ212">
            <v>0</v>
          </cell>
          <cell r="DR212">
            <v>0</v>
          </cell>
          <cell r="DS212">
            <v>0</v>
          </cell>
          <cell r="DT212">
            <v>0</v>
          </cell>
          <cell r="DU212">
            <v>445.5</v>
          </cell>
        </row>
        <row r="213">
          <cell r="B213" t="str">
            <v>NEW_14</v>
          </cell>
          <cell r="E213" t="str">
            <v>Service 055</v>
          </cell>
          <cell r="G213" t="str">
            <v>Price Cap</v>
          </cell>
          <cell r="I213" t="str">
            <v>Auxiliary Metering Services</v>
          </cell>
          <cell r="J213" t="str">
            <v>Meter Installation</v>
          </cell>
          <cell r="K213" t="str">
            <v>After Hours provision of initial meter installation</v>
          </cell>
          <cell r="M213" t="str">
            <v>After Hours Provision of initial meter installation - CT metering - Underground Connection</v>
          </cell>
          <cell r="N213" t="str">
            <v>TSP</v>
          </cell>
          <cell r="V213">
            <v>0</v>
          </cell>
          <cell r="W213">
            <v>0</v>
          </cell>
          <cell r="X213">
            <v>0</v>
          </cell>
          <cell r="Y213">
            <v>0</v>
          </cell>
          <cell r="Z213">
            <v>0</v>
          </cell>
          <cell r="AA213">
            <v>0</v>
          </cell>
          <cell r="AJ213">
            <v>318.33</v>
          </cell>
          <cell r="AK213">
            <v>329.08</v>
          </cell>
          <cell r="AL213">
            <v>348.99</v>
          </cell>
          <cell r="AM213">
            <v>364.55</v>
          </cell>
          <cell r="AN213">
            <v>374.58</v>
          </cell>
          <cell r="AT213">
            <v>2</v>
          </cell>
          <cell r="AU213">
            <v>26</v>
          </cell>
          <cell r="AV213">
            <v>126.136645962733</v>
          </cell>
          <cell r="AW213">
            <v>152.13664596273298</v>
          </cell>
          <cell r="AX213">
            <v>0</v>
          </cell>
          <cell r="AZ213">
            <v>158.91414598124433</v>
          </cell>
          <cell r="BC213">
            <v>17.814275764497491</v>
          </cell>
          <cell r="BD213">
            <v>88.573401023222871</v>
          </cell>
          <cell r="BE213">
            <v>53.02883793187376</v>
          </cell>
          <cell r="BF213">
            <v>318.33066070083845</v>
          </cell>
          <cell r="BJ213">
            <v>0</v>
          </cell>
          <cell r="BK213">
            <v>0</v>
          </cell>
          <cell r="BL213">
            <v>0</v>
          </cell>
          <cell r="BM213">
            <v>318.33</v>
          </cell>
          <cell r="BO213">
            <v>164.47677674717178</v>
          </cell>
          <cell r="BP213">
            <v>0</v>
          </cell>
          <cell r="BQ213">
            <v>0</v>
          </cell>
          <cell r="BR213">
            <v>18.388503640333806</v>
          </cell>
          <cell r="BS213">
            <v>85.378709032094292</v>
          </cell>
          <cell r="BT213">
            <v>60.834779566644535</v>
          </cell>
          <cell r="BU213">
            <v>329.07876898624443</v>
          </cell>
          <cell r="BV213">
            <v>0</v>
          </cell>
          <cell r="BW213">
            <v>0</v>
          </cell>
          <cell r="BX213">
            <v>0</v>
          </cell>
          <cell r="BY213">
            <v>0</v>
          </cell>
          <cell r="BZ213">
            <v>0</v>
          </cell>
          <cell r="CA213">
            <v>0</v>
          </cell>
          <cell r="CB213">
            <v>329.08</v>
          </cell>
          <cell r="CD213">
            <v>170.23412184042976</v>
          </cell>
          <cell r="CE213">
            <v>0</v>
          </cell>
          <cell r="CF213">
            <v>0</v>
          </cell>
          <cell r="CG213">
            <v>18.998127997391961</v>
          </cell>
          <cell r="CH213">
            <v>90.593266917001074</v>
          </cell>
          <cell r="CI213">
            <v>69.162352463510373</v>
          </cell>
          <cell r="CJ213">
            <v>348.98786921833317</v>
          </cell>
          <cell r="CK213">
            <v>0</v>
          </cell>
          <cell r="CL213">
            <v>0</v>
          </cell>
          <cell r="CM213">
            <v>0</v>
          </cell>
          <cell r="CN213">
            <v>0</v>
          </cell>
          <cell r="CO213">
            <v>0</v>
          </cell>
          <cell r="CP213">
            <v>0</v>
          </cell>
          <cell r="CQ213">
            <v>348.99</v>
          </cell>
          <cell r="CS213">
            <v>176.19299704133215</v>
          </cell>
          <cell r="CT213">
            <v>0</v>
          </cell>
          <cell r="CU213">
            <v>0</v>
          </cell>
          <cell r="CV213">
            <v>19.645519170108535</v>
          </cell>
          <cell r="CW213">
            <v>96.758282051812969</v>
          </cell>
          <cell r="CX213">
            <v>71.949838922093377</v>
          </cell>
          <cell r="CY213">
            <v>364.54663718534704</v>
          </cell>
          <cell r="CZ213">
            <v>0</v>
          </cell>
          <cell r="DA213">
            <v>0</v>
          </cell>
          <cell r="DB213">
            <v>0</v>
          </cell>
          <cell r="DC213">
            <v>0</v>
          </cell>
          <cell r="DD213">
            <v>0</v>
          </cell>
          <cell r="DE213">
            <v>0</v>
          </cell>
          <cell r="DF213">
            <v>364.55</v>
          </cell>
          <cell r="DH213">
            <v>182.36045670976691</v>
          </cell>
          <cell r="DI213">
            <v>0</v>
          </cell>
          <cell r="DJ213">
            <v>0</v>
          </cell>
          <cell r="DK213">
            <v>20.22377464911315</v>
          </cell>
          <cell r="DL213">
            <v>95.795977611336994</v>
          </cell>
          <cell r="DM213">
            <v>76.195647320047414</v>
          </cell>
          <cell r="DN213">
            <v>374.57585629026448</v>
          </cell>
          <cell r="DO213">
            <v>0</v>
          </cell>
          <cell r="DP213">
            <v>0</v>
          </cell>
          <cell r="DQ213">
            <v>0</v>
          </cell>
          <cell r="DR213">
            <v>0</v>
          </cell>
          <cell r="DS213">
            <v>0</v>
          </cell>
          <cell r="DT213">
            <v>0</v>
          </cell>
          <cell r="DU213">
            <v>374.58</v>
          </cell>
        </row>
        <row r="214">
          <cell r="B214" t="str">
            <v>NEW_15</v>
          </cell>
          <cell r="E214" t="str">
            <v>Service 056</v>
          </cell>
          <cell r="G214" t="str">
            <v>Price Cap</v>
          </cell>
          <cell r="I214" t="str">
            <v>Auxiliary Metering Services</v>
          </cell>
          <cell r="J214" t="str">
            <v>Meter Installation</v>
          </cell>
          <cell r="K214" t="str">
            <v>After Hours provision of initial meter installation</v>
          </cell>
          <cell r="M214" t="str">
            <v>After Hours Provision of initial meter installation - single phase metering - Overhead Fox Connection</v>
          </cell>
          <cell r="N214" t="str">
            <v>TSP</v>
          </cell>
          <cell r="V214">
            <v>0</v>
          </cell>
          <cell r="W214">
            <v>0</v>
          </cell>
          <cell r="X214">
            <v>0</v>
          </cell>
          <cell r="Y214">
            <v>0</v>
          </cell>
          <cell r="Z214">
            <v>0</v>
          </cell>
          <cell r="AA214">
            <v>0</v>
          </cell>
          <cell r="AJ214">
            <v>131.66999999999999</v>
          </cell>
          <cell r="AK214">
            <v>136.12</v>
          </cell>
          <cell r="AL214">
            <v>144.35</v>
          </cell>
          <cell r="AM214">
            <v>150.79</v>
          </cell>
          <cell r="AN214">
            <v>154.94</v>
          </cell>
          <cell r="AT214">
            <v>1</v>
          </cell>
          <cell r="AU214">
            <v>26</v>
          </cell>
          <cell r="AV214">
            <v>99.857142857142904</v>
          </cell>
          <cell r="AW214">
            <v>125.8571428571429</v>
          </cell>
          <cell r="AX214">
            <v>0</v>
          </cell>
          <cell r="AZ214">
            <v>65.731961705273818</v>
          </cell>
          <cell r="BC214">
            <v>7.3685529071611953</v>
          </cell>
          <cell r="BD214">
            <v>36.636785027630538</v>
          </cell>
          <cell r="BE214">
            <v>21.934419511177389</v>
          </cell>
          <cell r="BF214">
            <v>131.67171915124294</v>
          </cell>
          <cell r="BJ214">
            <v>0</v>
          </cell>
          <cell r="BK214">
            <v>0</v>
          </cell>
          <cell r="BL214">
            <v>0</v>
          </cell>
          <cell r="BM214">
            <v>131.66999999999999</v>
          </cell>
          <cell r="BO214">
            <v>68.032843292805211</v>
          </cell>
          <cell r="BP214">
            <v>0</v>
          </cell>
          <cell r="BQ214">
            <v>0</v>
          </cell>
          <cell r="BR214">
            <v>7.6060718801356222</v>
          </cell>
          <cell r="BS214">
            <v>35.315358477940038</v>
          </cell>
          <cell r="BT214">
            <v>25.163206057787992</v>
          </cell>
          <cell r="BU214">
            <v>136.11747970866887</v>
          </cell>
          <cell r="BV214">
            <v>0</v>
          </cell>
          <cell r="BW214">
            <v>0</v>
          </cell>
          <cell r="BX214">
            <v>0</v>
          </cell>
          <cell r="BY214">
            <v>0</v>
          </cell>
          <cell r="BZ214">
            <v>0</v>
          </cell>
          <cell r="CA214">
            <v>0</v>
          </cell>
          <cell r="CB214">
            <v>136.12</v>
          </cell>
          <cell r="CD214">
            <v>70.414264939426545</v>
          </cell>
          <cell r="CE214">
            <v>0</v>
          </cell>
          <cell r="CF214">
            <v>0</v>
          </cell>
          <cell r="CG214">
            <v>7.8582319672400027</v>
          </cell>
          <cell r="CH214">
            <v>37.47226601492595</v>
          </cell>
          <cell r="CI214">
            <v>28.607755939579295</v>
          </cell>
          <cell r="CJ214">
            <v>144.3525188611718</v>
          </cell>
          <cell r="CK214">
            <v>0</v>
          </cell>
          <cell r="CL214">
            <v>0</v>
          </cell>
          <cell r="CM214">
            <v>0</v>
          </cell>
          <cell r="CN214">
            <v>0</v>
          </cell>
          <cell r="CO214">
            <v>0</v>
          </cell>
          <cell r="CP214">
            <v>0</v>
          </cell>
          <cell r="CQ214">
            <v>144.35</v>
          </cell>
          <cell r="CS214">
            <v>72.879045869366223</v>
          </cell>
          <cell r="CT214">
            <v>0</v>
          </cell>
          <cell r="CU214">
            <v>0</v>
          </cell>
          <cell r="CV214">
            <v>8.1260136144343349</v>
          </cell>
          <cell r="CW214">
            <v>40.022312999426092</v>
          </cell>
          <cell r="CX214">
            <v>29.760749287139255</v>
          </cell>
          <cell r="CY214">
            <v>150.7881217703659</v>
          </cell>
          <cell r="CZ214">
            <v>0</v>
          </cell>
          <cell r="DA214">
            <v>0</v>
          </cell>
          <cell r="DB214">
            <v>0</v>
          </cell>
          <cell r="DC214">
            <v>0</v>
          </cell>
          <cell r="DD214">
            <v>0</v>
          </cell>
          <cell r="DE214">
            <v>0</v>
          </cell>
          <cell r="DF214">
            <v>150.79</v>
          </cell>
          <cell r="DH214">
            <v>75.4301039909775</v>
          </cell>
          <cell r="DI214">
            <v>0</v>
          </cell>
          <cell r="DJ214">
            <v>0</v>
          </cell>
          <cell r="DK214">
            <v>8.365198532599404</v>
          </cell>
          <cell r="DL214">
            <v>39.624273175849609</v>
          </cell>
          <cell r="DM214">
            <v>31.516951123665393</v>
          </cell>
          <cell r="DN214">
            <v>154.93652682309192</v>
          </cell>
          <cell r="DO214">
            <v>0</v>
          </cell>
          <cell r="DP214">
            <v>0</v>
          </cell>
          <cell r="DQ214">
            <v>0</v>
          </cell>
          <cell r="DR214">
            <v>0</v>
          </cell>
          <cell r="DS214">
            <v>0</v>
          </cell>
          <cell r="DT214">
            <v>0</v>
          </cell>
          <cell r="DU214">
            <v>154.94</v>
          </cell>
        </row>
        <row r="215">
          <cell r="B215" t="str">
            <v>NEW_16</v>
          </cell>
          <cell r="E215" t="str">
            <v>Service 058</v>
          </cell>
          <cell r="G215" t="str">
            <v>Price Cap</v>
          </cell>
          <cell r="I215" t="str">
            <v>Auxiliary Metering Services</v>
          </cell>
          <cell r="J215" t="str">
            <v>Meter Installation</v>
          </cell>
          <cell r="K215" t="str">
            <v>After Hours provision of initial meter installation</v>
          </cell>
          <cell r="M215" t="str">
            <v>After Hours Provision of initial meter installation - single phase metering - Overhead Connection</v>
          </cell>
          <cell r="N215" t="str">
            <v>TSP</v>
          </cell>
          <cell r="V215">
            <v>0</v>
          </cell>
          <cell r="W215">
            <v>0</v>
          </cell>
          <cell r="X215">
            <v>0</v>
          </cell>
          <cell r="Y215">
            <v>0</v>
          </cell>
          <cell r="Z215">
            <v>0</v>
          </cell>
          <cell r="AA215">
            <v>0</v>
          </cell>
          <cell r="AJ215">
            <v>99.17</v>
          </cell>
          <cell r="AK215">
            <v>102.51</v>
          </cell>
          <cell r="AL215">
            <v>108.72</v>
          </cell>
          <cell r="AM215">
            <v>113.56</v>
          </cell>
          <cell r="AN215">
            <v>116.69</v>
          </cell>
          <cell r="AT215">
            <v>1</v>
          </cell>
          <cell r="AU215">
            <v>26</v>
          </cell>
          <cell r="AV215">
            <v>68.786293958521199</v>
          </cell>
          <cell r="AW215">
            <v>94.786293958521199</v>
          </cell>
          <cell r="AX215">
            <v>0</v>
          </cell>
          <cell r="AZ215">
            <v>49.504453249335285</v>
          </cell>
          <cell r="BC215">
            <v>5.5494492092504855</v>
          </cell>
          <cell r="BD215">
            <v>27.592117511088475</v>
          </cell>
          <cell r="BE215">
            <v>16.519382916199632</v>
          </cell>
          <cell r="BF215">
            <v>99.165402885873874</v>
          </cell>
          <cell r="BJ215">
            <v>0</v>
          </cell>
          <cell r="BK215">
            <v>0</v>
          </cell>
          <cell r="BL215">
            <v>0</v>
          </cell>
          <cell r="BM215">
            <v>99.17</v>
          </cell>
          <cell r="BO215">
            <v>51.23730713087501</v>
          </cell>
          <cell r="BP215">
            <v>0</v>
          </cell>
          <cell r="BQ215">
            <v>0</v>
          </cell>
          <cell r="BR215">
            <v>5.7283309372318261</v>
          </cell>
          <cell r="BS215">
            <v>26.59691674186611</v>
          </cell>
          <cell r="BT215">
            <v>18.951066202413546</v>
          </cell>
          <cell r="BU215">
            <v>102.51362101238648</v>
          </cell>
          <cell r="BV215">
            <v>0</v>
          </cell>
          <cell r="BW215">
            <v>0</v>
          </cell>
          <cell r="BX215">
            <v>0</v>
          </cell>
          <cell r="BY215">
            <v>0</v>
          </cell>
          <cell r="BZ215">
            <v>0</v>
          </cell>
          <cell r="CA215">
            <v>0</v>
          </cell>
          <cell r="CB215">
            <v>102.51</v>
          </cell>
          <cell r="CD215">
            <v>53.030817829684146</v>
          </cell>
          <cell r="CE215">
            <v>0</v>
          </cell>
          <cell r="CF215">
            <v>0</v>
          </cell>
          <cell r="CG215">
            <v>5.9182392697927506</v>
          </cell>
          <cell r="CH215">
            <v>28.221340014164266</v>
          </cell>
          <cell r="CI215">
            <v>21.545246478862829</v>
          </cell>
          <cell r="CJ215">
            <v>108.71564359250399</v>
          </cell>
          <cell r="CK215">
            <v>0</v>
          </cell>
          <cell r="CL215">
            <v>0</v>
          </cell>
          <cell r="CM215">
            <v>0</v>
          </cell>
          <cell r="CN215">
            <v>0</v>
          </cell>
          <cell r="CO215">
            <v>0</v>
          </cell>
          <cell r="CP215">
            <v>0</v>
          </cell>
          <cell r="CQ215">
            <v>108.72</v>
          </cell>
          <cell r="CS215">
            <v>54.8871085769944</v>
          </cell>
          <cell r="CT215">
            <v>0</v>
          </cell>
          <cell r="CU215">
            <v>0</v>
          </cell>
          <cell r="CV215">
            <v>6.1199126063348759</v>
          </cell>
          <cell r="CW215">
            <v>30.141846849086061</v>
          </cell>
          <cell r="CX215">
            <v>22.413595814411369</v>
          </cell>
          <cell r="CY215">
            <v>113.5624638468267</v>
          </cell>
          <cell r="CZ215">
            <v>0</v>
          </cell>
          <cell r="DA215">
            <v>0</v>
          </cell>
          <cell r="DB215">
            <v>0</v>
          </cell>
          <cell r="DC215">
            <v>0</v>
          </cell>
          <cell r="DD215">
            <v>0</v>
          </cell>
          <cell r="DE215">
            <v>0</v>
          </cell>
          <cell r="DF215">
            <v>113.56</v>
          </cell>
          <cell r="DH215">
            <v>56.808376925623499</v>
          </cell>
          <cell r="DI215">
            <v>0</v>
          </cell>
          <cell r="DJ215">
            <v>0</v>
          </cell>
          <cell r="DK215">
            <v>6.3000490010516463</v>
          </cell>
          <cell r="DL215">
            <v>29.842072685552541</v>
          </cell>
          <cell r="DM215">
            <v>23.736237181825931</v>
          </cell>
          <cell r="DN215">
            <v>116.68673579405362</v>
          </cell>
          <cell r="DO215">
            <v>0</v>
          </cell>
          <cell r="DP215">
            <v>0</v>
          </cell>
          <cell r="DQ215">
            <v>0</v>
          </cell>
          <cell r="DR215">
            <v>0</v>
          </cell>
          <cell r="DS215">
            <v>0</v>
          </cell>
          <cell r="DT215">
            <v>0</v>
          </cell>
          <cell r="DU215">
            <v>116.69</v>
          </cell>
        </row>
        <row r="216">
          <cell r="B216" t="str">
            <v>NEW_17</v>
          </cell>
          <cell r="E216" t="str">
            <v>Service 059</v>
          </cell>
          <cell r="G216" t="str">
            <v>Price Cap</v>
          </cell>
          <cell r="I216" t="str">
            <v>Auxiliary Metering Services</v>
          </cell>
          <cell r="J216" t="str">
            <v>Meter Installation</v>
          </cell>
          <cell r="K216" t="str">
            <v>After Hours provision of initial meter installation</v>
          </cell>
          <cell r="M216" t="str">
            <v>After Hours Provision of initial meter installation - single phase metering - Underground Connection</v>
          </cell>
          <cell r="N216" t="str">
            <v>TSP</v>
          </cell>
          <cell r="V216">
            <v>0</v>
          </cell>
          <cell r="W216">
            <v>0</v>
          </cell>
          <cell r="X216">
            <v>0</v>
          </cell>
          <cell r="Y216">
            <v>0</v>
          </cell>
          <cell r="Z216">
            <v>0</v>
          </cell>
          <cell r="AA216">
            <v>0</v>
          </cell>
          <cell r="AJ216">
            <v>75.37</v>
          </cell>
          <cell r="AK216">
            <v>77.91</v>
          </cell>
          <cell r="AL216">
            <v>82.63</v>
          </cell>
          <cell r="AM216">
            <v>86.31</v>
          </cell>
          <cell r="AN216">
            <v>88.68</v>
          </cell>
          <cell r="AT216">
            <v>1</v>
          </cell>
          <cell r="AU216">
            <v>26</v>
          </cell>
          <cell r="AV216">
            <v>46.039992080776102</v>
          </cell>
          <cell r="AW216">
            <v>72.039992080776102</v>
          </cell>
          <cell r="AX216">
            <v>0</v>
          </cell>
          <cell r="AZ216">
            <v>37.624642457335547</v>
          </cell>
          <cell r="BC216">
            <v>4.2177224194673153</v>
          </cell>
          <cell r="BD216">
            <v>20.970710468546194</v>
          </cell>
          <cell r="BE216">
            <v>12.555150800421654</v>
          </cell>
          <cell r="BF216">
            <v>75.368226145770706</v>
          </cell>
          <cell r="BJ216">
            <v>0</v>
          </cell>
          <cell r="BK216">
            <v>0</v>
          </cell>
          <cell r="BL216">
            <v>0</v>
          </cell>
          <cell r="BM216">
            <v>75.37</v>
          </cell>
          <cell r="BO216">
            <v>38.941655441912111</v>
          </cell>
          <cell r="BP216">
            <v>0</v>
          </cell>
          <cell r="BQ216">
            <v>0</v>
          </cell>
          <cell r="BR216">
            <v>4.3536770784057737</v>
          </cell>
          <cell r="BS216">
            <v>20.214332594283746</v>
          </cell>
          <cell r="BT216">
            <v>14.40329189093063</v>
          </cell>
          <cell r="BU216">
            <v>77.912957005532263</v>
          </cell>
          <cell r="BV216">
            <v>0</v>
          </cell>
          <cell r="BW216">
            <v>0</v>
          </cell>
          <cell r="BX216">
            <v>0</v>
          </cell>
          <cell r="BY216">
            <v>0</v>
          </cell>
          <cell r="BZ216">
            <v>0</v>
          </cell>
          <cell r="CA216">
            <v>0</v>
          </cell>
          <cell r="CB216">
            <v>77.91</v>
          </cell>
          <cell r="CD216">
            <v>40.304769149000798</v>
          </cell>
          <cell r="CE216">
            <v>0</v>
          </cell>
          <cell r="CF216">
            <v>0</v>
          </cell>
          <cell r="CG216">
            <v>4.4980122370284894</v>
          </cell>
          <cell r="CH216">
            <v>21.448935560440411</v>
          </cell>
          <cell r="CI216">
            <v>16.374934823328573</v>
          </cell>
          <cell r="CJ216">
            <v>82.626651769798272</v>
          </cell>
          <cell r="CK216">
            <v>0</v>
          </cell>
          <cell r="CL216">
            <v>0</v>
          </cell>
          <cell r="CM216">
            <v>0</v>
          </cell>
          <cell r="CN216">
            <v>0</v>
          </cell>
          <cell r="CO216">
            <v>0</v>
          </cell>
          <cell r="CP216">
            <v>0</v>
          </cell>
          <cell r="CQ216">
            <v>82.63</v>
          </cell>
          <cell r="CS216">
            <v>41.715597288292415</v>
          </cell>
          <cell r="CT216">
            <v>0</v>
          </cell>
          <cell r="CU216">
            <v>0</v>
          </cell>
          <cell r="CV216">
            <v>4.6512890976446046</v>
          </cell>
          <cell r="CW216">
            <v>22.908569558150948</v>
          </cell>
          <cell r="CX216">
            <v>17.034902384499794</v>
          </cell>
          <cell r="CY216">
            <v>86.310358328587768</v>
          </cell>
          <cell r="CZ216">
            <v>0</v>
          </cell>
          <cell r="DA216">
            <v>0</v>
          </cell>
          <cell r="DB216">
            <v>0</v>
          </cell>
          <cell r="DC216">
            <v>0</v>
          </cell>
          <cell r="DD216">
            <v>0</v>
          </cell>
          <cell r="DE216">
            <v>0</v>
          </cell>
          <cell r="DF216">
            <v>86.31</v>
          </cell>
          <cell r="DH216">
            <v>43.175810055771791</v>
          </cell>
          <cell r="DI216">
            <v>0</v>
          </cell>
          <cell r="DJ216">
            <v>0</v>
          </cell>
          <cell r="DK216">
            <v>4.7881973351850915</v>
          </cell>
          <cell r="DL216">
            <v>22.680733576121451</v>
          </cell>
          <cell r="DM216">
            <v>18.040143434180965</v>
          </cell>
          <cell r="DN216">
            <v>88.684884401259296</v>
          </cell>
          <cell r="DO216">
            <v>0</v>
          </cell>
          <cell r="DP216">
            <v>0</v>
          </cell>
          <cell r="DQ216">
            <v>0</v>
          </cell>
          <cell r="DR216">
            <v>0</v>
          </cell>
          <cell r="DS216">
            <v>0</v>
          </cell>
          <cell r="DT216">
            <v>0</v>
          </cell>
          <cell r="DU216">
            <v>88.68</v>
          </cell>
        </row>
        <row r="217">
          <cell r="B217" t="str">
            <v>NEW_18</v>
          </cell>
          <cell r="E217" t="str">
            <v>Service 063</v>
          </cell>
          <cell r="G217" t="str">
            <v>Price Cap</v>
          </cell>
          <cell r="I217" t="str">
            <v>Auxiliary Metering Services</v>
          </cell>
          <cell r="J217" t="str">
            <v>Meter Installation</v>
          </cell>
          <cell r="K217" t="str">
            <v>After Hours provision of initial meter installation</v>
          </cell>
          <cell r="M217" t="str">
            <v>After Hours Provision of initial meter installation - multi phase metering - Overhead Fox Connection</v>
          </cell>
          <cell r="N217" t="str">
            <v>TSP</v>
          </cell>
          <cell r="V217">
            <v>0</v>
          </cell>
          <cell r="W217">
            <v>0</v>
          </cell>
          <cell r="X217">
            <v>0</v>
          </cell>
          <cell r="Y217">
            <v>0</v>
          </cell>
          <cell r="Z217">
            <v>0</v>
          </cell>
          <cell r="AA217">
            <v>0</v>
          </cell>
          <cell r="AJ217">
            <v>166.61</v>
          </cell>
          <cell r="AK217">
            <v>172.23</v>
          </cell>
          <cell r="AL217">
            <v>182.65</v>
          </cell>
          <cell r="AM217">
            <v>190.8</v>
          </cell>
          <cell r="AN217">
            <v>196.04</v>
          </cell>
          <cell r="AT217">
            <v>1</v>
          </cell>
          <cell r="AU217">
            <v>26</v>
          </cell>
          <cell r="AV217">
            <v>133.25</v>
          </cell>
          <cell r="AW217">
            <v>159.25</v>
          </cell>
          <cell r="AX217">
            <v>0</v>
          </cell>
          <cell r="AZ217">
            <v>83.17219558564581</v>
          </cell>
          <cell r="BC217">
            <v>9.3236031251508962</v>
          </cell>
          <cell r="BD217">
            <v>46.357384914359962</v>
          </cell>
          <cell r="BE217">
            <v>27.754136379211108</v>
          </cell>
          <cell r="BF217">
            <v>166.60732000436778</v>
          </cell>
          <cell r="BJ217">
            <v>0</v>
          </cell>
          <cell r="BK217">
            <v>0</v>
          </cell>
          <cell r="BL217">
            <v>0</v>
          </cell>
          <cell r="BM217">
            <v>166.61</v>
          </cell>
          <cell r="BO217">
            <v>86.083555119925734</v>
          </cell>
          <cell r="BP217">
            <v>0</v>
          </cell>
          <cell r="BQ217">
            <v>0</v>
          </cell>
          <cell r="BR217">
            <v>9.624141462407696</v>
          </cell>
          <cell r="BS217">
            <v>44.685352852762357</v>
          </cell>
          <cell r="BT217">
            <v>31.839595860294153</v>
          </cell>
          <cell r="BU217">
            <v>172.23264529538994</v>
          </cell>
          <cell r="BV217">
            <v>0</v>
          </cell>
          <cell r="BW217">
            <v>0</v>
          </cell>
          <cell r="BX217">
            <v>0</v>
          </cell>
          <cell r="BY217">
            <v>0</v>
          </cell>
          <cell r="BZ217">
            <v>0</v>
          </cell>
          <cell r="CA217">
            <v>0</v>
          </cell>
          <cell r="CB217">
            <v>172.23</v>
          </cell>
          <cell r="CD217">
            <v>89.096823883343603</v>
          </cell>
          <cell r="CE217">
            <v>0</v>
          </cell>
          <cell r="CF217">
            <v>0</v>
          </cell>
          <cell r="CG217">
            <v>9.9432055453811472</v>
          </cell>
          <cell r="CH217">
            <v>47.414538638068883</v>
          </cell>
          <cell r="CI217">
            <v>36.198065758962549</v>
          </cell>
          <cell r="CJ217">
            <v>182.65263382575617</v>
          </cell>
          <cell r="CK217">
            <v>0</v>
          </cell>
          <cell r="CL217">
            <v>0</v>
          </cell>
          <cell r="CM217">
            <v>0</v>
          </cell>
          <cell r="CN217">
            <v>0</v>
          </cell>
          <cell r="CO217">
            <v>0</v>
          </cell>
          <cell r="CP217">
            <v>0</v>
          </cell>
          <cell r="CQ217">
            <v>182.65</v>
          </cell>
          <cell r="CS217">
            <v>92.215569106556146</v>
          </cell>
          <cell r="CT217">
            <v>0</v>
          </cell>
          <cell r="CU217">
            <v>0</v>
          </cell>
          <cell r="CV217">
            <v>10.28203595538101</v>
          </cell>
          <cell r="CW217">
            <v>50.641173003530334</v>
          </cell>
          <cell r="CX217">
            <v>37.656975332393266</v>
          </cell>
          <cell r="CY217">
            <v>190.79575339786075</v>
          </cell>
          <cell r="CZ217">
            <v>0</v>
          </cell>
          <cell r="DA217">
            <v>0</v>
          </cell>
          <cell r="DB217">
            <v>0</v>
          </cell>
          <cell r="DC217">
            <v>0</v>
          </cell>
          <cell r="DD217">
            <v>0</v>
          </cell>
          <cell r="DE217">
            <v>0</v>
          </cell>
          <cell r="DF217">
            <v>190.8</v>
          </cell>
          <cell r="DH217">
            <v>95.443482887562013</v>
          </cell>
          <cell r="DI217">
            <v>0</v>
          </cell>
          <cell r="DJ217">
            <v>0</v>
          </cell>
          <cell r="DK217">
            <v>10.584682252230627</v>
          </cell>
          <cell r="DL217">
            <v>50.137523862404464</v>
          </cell>
          <cell r="DM217">
            <v>39.879138779915984</v>
          </cell>
          <cell r="DN217">
            <v>196.04482778211309</v>
          </cell>
          <cell r="DO217">
            <v>0</v>
          </cell>
          <cell r="DP217">
            <v>0</v>
          </cell>
          <cell r="DQ217">
            <v>0</v>
          </cell>
          <cell r="DR217">
            <v>0</v>
          </cell>
          <cell r="DS217">
            <v>0</v>
          </cell>
          <cell r="DT217">
            <v>0</v>
          </cell>
          <cell r="DU217">
            <v>196.04</v>
          </cell>
        </row>
        <row r="218">
          <cell r="B218" t="str">
            <v>NEW_19</v>
          </cell>
          <cell r="E218" t="str">
            <v>Service 065</v>
          </cell>
          <cell r="G218" t="str">
            <v>Price Cap</v>
          </cell>
          <cell r="I218" t="str">
            <v>Auxiliary Metering Services</v>
          </cell>
          <cell r="J218" t="str">
            <v>Meter Installation</v>
          </cell>
          <cell r="K218" t="str">
            <v>After Hours provision of initial meter installation</v>
          </cell>
          <cell r="M218" t="str">
            <v>After Hours Provision of initial meter installation - multi phase metering - Overhead Connection</v>
          </cell>
          <cell r="N218" t="str">
            <v>TSP</v>
          </cell>
          <cell r="V218">
            <v>0</v>
          </cell>
          <cell r="W218">
            <v>0</v>
          </cell>
          <cell r="X218">
            <v>0</v>
          </cell>
          <cell r="Y218">
            <v>0</v>
          </cell>
          <cell r="Z218">
            <v>0</v>
          </cell>
          <cell r="AA218">
            <v>0</v>
          </cell>
          <cell r="AJ218">
            <v>125.38</v>
          </cell>
          <cell r="AK218">
            <v>129.61000000000001</v>
          </cell>
          <cell r="AL218">
            <v>137.46</v>
          </cell>
          <cell r="AM218">
            <v>143.58000000000001</v>
          </cell>
          <cell r="AN218">
            <v>147.53</v>
          </cell>
          <cell r="AT218">
            <v>1</v>
          </cell>
          <cell r="AU218">
            <v>26</v>
          </cell>
          <cell r="AV218">
            <v>93.844544095665199</v>
          </cell>
          <cell r="AW218">
            <v>119.8445440956652</v>
          </cell>
          <cell r="AX218">
            <v>0</v>
          </cell>
          <cell r="AZ218">
            <v>62.591735393389136</v>
          </cell>
          <cell r="BC218">
            <v>7.0165335375989226</v>
          </cell>
          <cell r="BD218">
            <v>34.886528480557217</v>
          </cell>
          <cell r="BE218">
            <v>20.886542047946445</v>
          </cell>
          <cell r="BF218">
            <v>125.38133945949173</v>
          </cell>
          <cell r="BJ218">
            <v>0</v>
          </cell>
          <cell r="BK218">
            <v>0</v>
          </cell>
          <cell r="BL218">
            <v>0</v>
          </cell>
          <cell r="BM218">
            <v>125.38</v>
          </cell>
          <cell r="BO218">
            <v>64.782696499099316</v>
          </cell>
          <cell r="BP218">
            <v>0</v>
          </cell>
          <cell r="BQ218">
            <v>0</v>
          </cell>
          <cell r="BR218">
            <v>7.2427054685993033</v>
          </cell>
          <cell r="BS218">
            <v>33.628230708905733</v>
          </cell>
          <cell r="BT218">
            <v>23.961079121300987</v>
          </cell>
          <cell r="BU218">
            <v>129.61471179790533</v>
          </cell>
          <cell r="BV218">
            <v>0</v>
          </cell>
          <cell r="BW218">
            <v>0</v>
          </cell>
          <cell r="BX218">
            <v>0</v>
          </cell>
          <cell r="BY218">
            <v>0</v>
          </cell>
          <cell r="BZ218">
            <v>0</v>
          </cell>
          <cell r="CA218">
            <v>0</v>
          </cell>
          <cell r="CB218">
            <v>129.61000000000001</v>
          </cell>
          <cell r="CD218">
            <v>67.050350007353771</v>
          </cell>
          <cell r="CE218">
            <v>0</v>
          </cell>
          <cell r="CF218">
            <v>0</v>
          </cell>
          <cell r="CG218">
            <v>7.482819060820681</v>
          </cell>
          <cell r="CH218">
            <v>35.682095865530101</v>
          </cell>
          <cell r="CI218">
            <v>27.241071824350239</v>
          </cell>
          <cell r="CJ218">
            <v>137.45633675805479</v>
          </cell>
          <cell r="CK218">
            <v>0</v>
          </cell>
          <cell r="CL218">
            <v>0</v>
          </cell>
          <cell r="CM218">
            <v>0</v>
          </cell>
          <cell r="CN218">
            <v>0</v>
          </cell>
          <cell r="CO218">
            <v>0</v>
          </cell>
          <cell r="CP218">
            <v>0</v>
          </cell>
          <cell r="CQ218">
            <v>137.46</v>
          </cell>
          <cell r="CS218">
            <v>69.397380459011174</v>
          </cell>
          <cell r="CT218">
            <v>0</v>
          </cell>
          <cell r="CU218">
            <v>0</v>
          </cell>
          <cell r="CV218">
            <v>7.7378079211797459</v>
          </cell>
          <cell r="CW218">
            <v>38.110318939264062</v>
          </cell>
          <cell r="CX218">
            <v>28.338982987330496</v>
          </cell>
          <cell r="CY218">
            <v>143.58449030678548</v>
          </cell>
          <cell r="CZ218">
            <v>0</v>
          </cell>
          <cell r="DA218">
            <v>0</v>
          </cell>
          <cell r="DB218">
            <v>0</v>
          </cell>
          <cell r="DC218">
            <v>0</v>
          </cell>
          <cell r="DD218">
            <v>0</v>
          </cell>
          <cell r="DE218">
            <v>0</v>
          </cell>
          <cell r="DF218">
            <v>143.58000000000001</v>
          </cell>
          <cell r="DH218">
            <v>71.826566364598392</v>
          </cell>
          <cell r="DI218">
            <v>0</v>
          </cell>
          <cell r="DJ218">
            <v>0</v>
          </cell>
          <cell r="DK218">
            <v>7.9655662098339617</v>
          </cell>
          <cell r="DL218">
            <v>37.731294752749761</v>
          </cell>
          <cell r="DM218">
            <v>30.011285438033241</v>
          </cell>
          <cell r="DN218">
            <v>147.53471276521537</v>
          </cell>
          <cell r="DO218">
            <v>0</v>
          </cell>
          <cell r="DP218">
            <v>0</v>
          </cell>
          <cell r="DQ218">
            <v>0</v>
          </cell>
          <cell r="DR218">
            <v>0</v>
          </cell>
          <cell r="DS218">
            <v>0</v>
          </cell>
          <cell r="DT218">
            <v>0</v>
          </cell>
          <cell r="DU218">
            <v>147.53</v>
          </cell>
        </row>
        <row r="219">
          <cell r="B219" t="str">
            <v>NEW_20</v>
          </cell>
          <cell r="E219" t="str">
            <v>Service 066</v>
          </cell>
          <cell r="G219" t="str">
            <v>Price Cap</v>
          </cell>
          <cell r="I219" t="str">
            <v>Auxiliary Metering Services</v>
          </cell>
          <cell r="J219" t="str">
            <v>Meter Installation</v>
          </cell>
          <cell r="K219" t="str">
            <v>After Hours provision of initial meter installation</v>
          </cell>
          <cell r="M219" t="str">
            <v>After Hours Provision of initial meter installation - multi phase metering - Underground Connection</v>
          </cell>
          <cell r="N219" t="str">
            <v>TSP</v>
          </cell>
          <cell r="V219">
            <v>0</v>
          </cell>
          <cell r="W219">
            <v>0</v>
          </cell>
          <cell r="X219">
            <v>0</v>
          </cell>
          <cell r="Y219">
            <v>0</v>
          </cell>
          <cell r="Z219">
            <v>0</v>
          </cell>
          <cell r="AA219">
            <v>0</v>
          </cell>
          <cell r="AJ219">
            <v>97.79</v>
          </cell>
          <cell r="AK219">
            <v>101.09</v>
          </cell>
          <cell r="AL219">
            <v>107.21</v>
          </cell>
          <cell r="AM219">
            <v>111.99</v>
          </cell>
          <cell r="AN219">
            <v>115.07</v>
          </cell>
          <cell r="AT219">
            <v>1</v>
          </cell>
          <cell r="AU219">
            <v>26</v>
          </cell>
          <cell r="AV219">
            <v>67.474434199497097</v>
          </cell>
          <cell r="AW219">
            <v>93.474434199497097</v>
          </cell>
          <cell r="AX219">
            <v>0</v>
          </cell>
          <cell r="AZ219">
            <v>48.819302502343191</v>
          </cell>
          <cell r="BC219">
            <v>5.4726438105126718</v>
          </cell>
          <cell r="BD219">
            <v>27.210237524886029</v>
          </cell>
          <cell r="BE219">
            <v>16.290751615337129</v>
          </cell>
          <cell r="BF219">
            <v>97.792935453079025</v>
          </cell>
          <cell r="BJ219">
            <v>0</v>
          </cell>
          <cell r="BK219">
            <v>0</v>
          </cell>
          <cell r="BL219">
            <v>0</v>
          </cell>
          <cell r="BM219">
            <v>97.79</v>
          </cell>
          <cell r="BO219">
            <v>50.528173367135203</v>
          </cell>
          <cell r="BP219">
            <v>0</v>
          </cell>
          <cell r="BQ219">
            <v>0</v>
          </cell>
          <cell r="BR219">
            <v>5.6490497824457151</v>
          </cell>
          <cell r="BS219">
            <v>26.228810517531215</v>
          </cell>
          <cell r="BT219">
            <v>18.688779957184593</v>
          </cell>
          <cell r="BU219">
            <v>101.09481362429672</v>
          </cell>
          <cell r="BV219">
            <v>0</v>
          </cell>
          <cell r="BW219">
            <v>0</v>
          </cell>
          <cell r="BX219">
            <v>0</v>
          </cell>
          <cell r="BY219">
            <v>0</v>
          </cell>
          <cell r="BZ219">
            <v>0</v>
          </cell>
          <cell r="CA219">
            <v>0</v>
          </cell>
          <cell r="CB219">
            <v>101.09</v>
          </cell>
          <cell r="CD219">
            <v>52.296861547678397</v>
          </cell>
          <cell r="CE219">
            <v>0</v>
          </cell>
          <cell r="CF219">
            <v>0</v>
          </cell>
          <cell r="CG219">
            <v>5.8363297487209094</v>
          </cell>
          <cell r="CH219">
            <v>27.830751472676191</v>
          </cell>
          <cell r="CI219">
            <v>21.247056301006058</v>
          </cell>
          <cell r="CJ219">
            <v>107.21099907008154</v>
          </cell>
          <cell r="CK219">
            <v>0</v>
          </cell>
          <cell r="CL219">
            <v>0</v>
          </cell>
          <cell r="CM219">
            <v>0</v>
          </cell>
          <cell r="CN219">
            <v>0</v>
          </cell>
          <cell r="CO219">
            <v>0</v>
          </cell>
          <cell r="CP219">
            <v>0</v>
          </cell>
          <cell r="CQ219">
            <v>107.21</v>
          </cell>
          <cell r="CS219">
            <v>54.127460889293324</v>
          </cell>
          <cell r="CT219">
            <v>0</v>
          </cell>
          <cell r="CU219">
            <v>0</v>
          </cell>
          <cell r="CV219">
            <v>6.0352118891562059</v>
          </cell>
          <cell r="CW219">
            <v>29.724678139427603</v>
          </cell>
          <cell r="CX219">
            <v>22.103387521883082</v>
          </cell>
          <cell r="CY219">
            <v>111.99073843976022</v>
          </cell>
          <cell r="CZ219">
            <v>0</v>
          </cell>
          <cell r="DA219">
            <v>0</v>
          </cell>
          <cell r="DB219">
            <v>0</v>
          </cell>
          <cell r="DC219">
            <v>0</v>
          </cell>
          <cell r="DD219">
            <v>0</v>
          </cell>
          <cell r="DE219">
            <v>0</v>
          </cell>
          <cell r="DF219">
            <v>111.99</v>
          </cell>
          <cell r="DH219">
            <v>56.02213853026214</v>
          </cell>
          <cell r="DI219">
            <v>0</v>
          </cell>
          <cell r="DJ219">
            <v>0</v>
          </cell>
          <cell r="DK219">
            <v>6.2128551630060711</v>
          </cell>
          <cell r="DL219">
            <v>29.429052905507337</v>
          </cell>
          <cell r="DM219">
            <v>23.407723289267636</v>
          </cell>
          <cell r="DN219">
            <v>115.07176988804318</v>
          </cell>
          <cell r="DO219">
            <v>0</v>
          </cell>
          <cell r="DP219">
            <v>0</v>
          </cell>
          <cell r="DQ219">
            <v>0</v>
          </cell>
          <cell r="DR219">
            <v>0</v>
          </cell>
          <cell r="DS219">
            <v>0</v>
          </cell>
          <cell r="DT219">
            <v>0</v>
          </cell>
          <cell r="DU219">
            <v>115.07</v>
          </cell>
        </row>
        <row r="220">
          <cell r="B220">
            <v>704</v>
          </cell>
          <cell r="C220" t="str">
            <v>MIMT1MB</v>
          </cell>
          <cell r="D220" t="str">
            <v xml:space="preserve">PENUFBP070-0780-SALE               </v>
          </cell>
          <cell r="E220" t="str">
            <v>Service 050</v>
          </cell>
          <cell r="F220" t="str">
            <v>Schedule 8</v>
          </cell>
          <cell r="G220" t="str">
            <v>Schedule 8</v>
          </cell>
          <cell r="H220" t="str">
            <v>Business Hours</v>
          </cell>
          <cell r="I220" t="str">
            <v>Auxiliary Metering Services</v>
          </cell>
          <cell r="J220" t="str">
            <v>Meter Maintenance</v>
          </cell>
          <cell r="K220" t="str">
            <v>Customer requested Meter Accuracy Testing of type 5-6 meter (physically test meter)</v>
          </cell>
          <cell r="M220" t="str">
            <v>Testing for type 5 &amp; 6 meters - customer requested meter accuracy testing - No CT</v>
          </cell>
          <cell r="N220" t="str">
            <v>TSP</v>
          </cell>
          <cell r="S220">
            <v>1295</v>
          </cell>
          <cell r="T220">
            <v>1430</v>
          </cell>
          <cell r="U220">
            <v>1277</v>
          </cell>
          <cell r="V220">
            <v>1277</v>
          </cell>
          <cell r="W220">
            <v>1277</v>
          </cell>
          <cell r="X220">
            <v>1277</v>
          </cell>
          <cell r="Y220">
            <v>1277</v>
          </cell>
          <cell r="Z220">
            <v>1277</v>
          </cell>
          <cell r="AA220">
            <v>1277</v>
          </cell>
          <cell r="AC220">
            <v>14.12</v>
          </cell>
          <cell r="AD220">
            <v>14.45</v>
          </cell>
          <cell r="AE220">
            <v>14.86</v>
          </cell>
          <cell r="AF220">
            <v>15.36</v>
          </cell>
          <cell r="AG220">
            <v>15.86</v>
          </cell>
          <cell r="AH220">
            <v>16.41</v>
          </cell>
          <cell r="AI220">
            <v>16.41</v>
          </cell>
          <cell r="AJ220">
            <v>365.4</v>
          </cell>
          <cell r="AK220">
            <v>377.74</v>
          </cell>
          <cell r="AL220">
            <v>400.59</v>
          </cell>
          <cell r="AM220">
            <v>418.45</v>
          </cell>
          <cell r="AN220">
            <v>429.96</v>
          </cell>
          <cell r="AP220">
            <v>21.266910420475316</v>
          </cell>
          <cell r="AR220" t="str">
            <v>Previously 64 min vs 149 min</v>
          </cell>
          <cell r="AT220">
            <v>1</v>
          </cell>
          <cell r="AU220">
            <v>26</v>
          </cell>
          <cell r="AV220">
            <v>123.151933701657</v>
          </cell>
          <cell r="AW220">
            <v>149.15193370165701</v>
          </cell>
          <cell r="AX220">
            <v>0</v>
          </cell>
          <cell r="AZ220">
            <v>182.41276794172498</v>
          </cell>
          <cell r="BA220">
            <v>0</v>
          </cell>
          <cell r="BB220">
            <v>0</v>
          </cell>
          <cell r="BC220">
            <v>20.44847128626737</v>
          </cell>
          <cell r="BD220">
            <v>101.67074269502352</v>
          </cell>
          <cell r="BE220">
            <v>60.870207923641317</v>
          </cell>
          <cell r="BF220">
            <v>365.40218984665717</v>
          </cell>
          <cell r="BG220">
            <v>0</v>
          </cell>
          <cell r="BH220">
            <v>0</v>
          </cell>
          <cell r="BI220">
            <v>0</v>
          </cell>
          <cell r="BJ220">
            <v>0</v>
          </cell>
          <cell r="BK220">
            <v>0</v>
          </cell>
          <cell r="BL220">
            <v>0</v>
          </cell>
          <cell r="BM220">
            <v>365.4</v>
          </cell>
          <cell r="BO220">
            <v>188.79794447075707</v>
          </cell>
          <cell r="BP220">
            <v>0</v>
          </cell>
          <cell r="BQ220">
            <v>0</v>
          </cell>
          <cell r="BR220">
            <v>21.107610191830641</v>
          </cell>
          <cell r="BS220">
            <v>98.003651856604378</v>
          </cell>
          <cell r="BT220">
            <v>69.830413518920068</v>
          </cell>
          <cell r="BU220">
            <v>377.73962003811215</v>
          </cell>
          <cell r="BV220">
            <v>0</v>
          </cell>
          <cell r="BW220">
            <v>0</v>
          </cell>
          <cell r="BX220">
            <v>0</v>
          </cell>
          <cell r="BY220">
            <v>0</v>
          </cell>
          <cell r="BZ220">
            <v>0</v>
          </cell>
          <cell r="CA220">
            <v>0</v>
          </cell>
          <cell r="CB220">
            <v>377.74</v>
          </cell>
          <cell r="CD220">
            <v>195.40662771901142</v>
          </cell>
          <cell r="CE220">
            <v>0</v>
          </cell>
          <cell r="CF220">
            <v>0</v>
          </cell>
          <cell r="CG220">
            <v>21.807379653441675</v>
          </cell>
          <cell r="CH220">
            <v>103.98928599574801</v>
          </cell>
          <cell r="CI220">
            <v>79.389383948985312</v>
          </cell>
          <cell r="CJ220">
            <v>400.59267731718643</v>
          </cell>
          <cell r="CK220">
            <v>0</v>
          </cell>
          <cell r="CL220">
            <v>0</v>
          </cell>
          <cell r="CM220">
            <v>0</v>
          </cell>
          <cell r="CN220">
            <v>0</v>
          </cell>
          <cell r="CO220">
            <v>0</v>
          </cell>
          <cell r="CP220">
            <v>0</v>
          </cell>
          <cell r="CQ220">
            <v>400.59</v>
          </cell>
          <cell r="CS220">
            <v>202.24664131568767</v>
          </cell>
          <cell r="CT220">
            <v>0</v>
          </cell>
          <cell r="CU220">
            <v>0</v>
          </cell>
          <cell r="CV220">
            <v>22.550500506699176</v>
          </cell>
          <cell r="CW220">
            <v>111.06592142174959</v>
          </cell>
          <cell r="CX220">
            <v>82.589055805575171</v>
          </cell>
          <cell r="CY220">
            <v>418.4521190497116</v>
          </cell>
          <cell r="CZ220">
            <v>0</v>
          </cell>
          <cell r="DA220">
            <v>0</v>
          </cell>
          <cell r="DB220">
            <v>0</v>
          </cell>
          <cell r="DC220">
            <v>0</v>
          </cell>
          <cell r="DD220">
            <v>0</v>
          </cell>
          <cell r="DE220">
            <v>0</v>
          </cell>
          <cell r="DF220">
            <v>418.45</v>
          </cell>
          <cell r="DH220">
            <v>209.32608274830196</v>
          </cell>
          <cell r="DI220">
            <v>0</v>
          </cell>
          <cell r="DJ220">
            <v>0</v>
          </cell>
          <cell r="DK220">
            <v>23.214262576786687</v>
          </cell>
          <cell r="DL220">
            <v>109.96132110120574</v>
          </cell>
          <cell r="DM220">
            <v>87.462691549195029</v>
          </cell>
          <cell r="DN220">
            <v>429.96435797548941</v>
          </cell>
          <cell r="DO220">
            <v>0</v>
          </cell>
          <cell r="DP220">
            <v>0</v>
          </cell>
          <cell r="DQ220">
            <v>0</v>
          </cell>
          <cell r="DR220">
            <v>0</v>
          </cell>
          <cell r="DS220">
            <v>0</v>
          </cell>
          <cell r="DT220">
            <v>0</v>
          </cell>
          <cell r="DU220">
            <v>429.96</v>
          </cell>
        </row>
        <row r="221">
          <cell r="B221">
            <v>706</v>
          </cell>
          <cell r="C221" t="str">
            <v>MIMT2MB</v>
          </cell>
          <cell r="D221" t="str">
            <v xml:space="preserve">PENUFBP070-0780-SALE               </v>
          </cell>
          <cell r="E221" t="str">
            <v>Service 051</v>
          </cell>
          <cell r="F221" t="str">
            <v>Schedule 8</v>
          </cell>
          <cell r="G221" t="str">
            <v>Schedule 8</v>
          </cell>
          <cell r="H221" t="str">
            <v>Business Hours</v>
          </cell>
          <cell r="I221" t="str">
            <v>Auxiliary Metering Services</v>
          </cell>
          <cell r="J221" t="str">
            <v>Meter Maintenance</v>
          </cell>
          <cell r="K221" t="str">
            <v>Customer requested Meter Accuracy Testing of type 5-6 meter (physically test meter)</v>
          </cell>
          <cell r="M221" t="str">
            <v>Testing for type 5 &amp; 6 meters - customer requested meter accuracy testing - CT Metering</v>
          </cell>
          <cell r="N221" t="str">
            <v>TSP</v>
          </cell>
          <cell r="Q221" t="str">
            <v>YES</v>
          </cell>
          <cell r="R221" t="str">
            <v>YES</v>
          </cell>
          <cell r="S221">
            <v>16</v>
          </cell>
          <cell r="T221">
            <v>16</v>
          </cell>
          <cell r="U221">
            <v>9</v>
          </cell>
          <cell r="V221">
            <v>9</v>
          </cell>
          <cell r="W221">
            <v>9</v>
          </cell>
          <cell r="X221">
            <v>9</v>
          </cell>
          <cell r="Y221">
            <v>9</v>
          </cell>
          <cell r="Z221">
            <v>9</v>
          </cell>
          <cell r="AA221">
            <v>9</v>
          </cell>
          <cell r="AC221">
            <v>14.12</v>
          </cell>
          <cell r="AD221">
            <v>14.45</v>
          </cell>
          <cell r="AE221">
            <v>14.86</v>
          </cell>
          <cell r="AF221">
            <v>15.36</v>
          </cell>
          <cell r="AG221">
            <v>15.86</v>
          </cell>
          <cell r="AH221">
            <v>16.41</v>
          </cell>
          <cell r="AI221" t="str">
            <v>16.41 + POA AC</v>
          </cell>
          <cell r="AJ221">
            <v>761.91</v>
          </cell>
          <cell r="AK221">
            <v>787.63</v>
          </cell>
          <cell r="AL221">
            <v>835.28</v>
          </cell>
          <cell r="AM221">
            <v>872.52</v>
          </cell>
          <cell r="AN221">
            <v>896.53</v>
          </cell>
          <cell r="AP221">
            <v>45.42961608775137</v>
          </cell>
          <cell r="AR221" t="str">
            <v>Previously 1 man crew and 64 min vs 156 min
How does Additional Crew work with Schedule 8</v>
          </cell>
          <cell r="AT221">
            <v>2</v>
          </cell>
          <cell r="AU221">
            <v>26</v>
          </cell>
          <cell r="AV221">
            <v>129.5</v>
          </cell>
          <cell r="AW221">
            <v>155.5</v>
          </cell>
          <cell r="AX221">
            <v>0</v>
          </cell>
          <cell r="AZ221">
            <v>380.35290205054991</v>
          </cell>
          <cell r="BA221">
            <v>0</v>
          </cell>
          <cell r="BB221">
            <v>0</v>
          </cell>
          <cell r="BC221">
            <v>42.637560319866644</v>
          </cell>
          <cell r="BD221">
            <v>211.99591713909527</v>
          </cell>
          <cell r="BE221">
            <v>126.92181854054056</v>
          </cell>
          <cell r="BF221">
            <v>761.90819805005242</v>
          </cell>
          <cell r="BG221">
            <v>0</v>
          </cell>
          <cell r="BH221">
            <v>0</v>
          </cell>
          <cell r="BI221">
            <v>0</v>
          </cell>
          <cell r="BJ221">
            <v>0</v>
          </cell>
          <cell r="BK221">
            <v>0</v>
          </cell>
          <cell r="BL221">
            <v>0</v>
          </cell>
          <cell r="BM221">
            <v>761.91</v>
          </cell>
          <cell r="BO221">
            <v>393.66677503392731</v>
          </cell>
          <cell r="BP221">
            <v>0</v>
          </cell>
          <cell r="BQ221">
            <v>0</v>
          </cell>
          <cell r="BR221">
            <v>44.011945448793071</v>
          </cell>
          <cell r="BS221">
            <v>204.34958482248194</v>
          </cell>
          <cell r="BT221">
            <v>145.60494165516053</v>
          </cell>
          <cell r="BU221">
            <v>787.63324696036284</v>
          </cell>
          <cell r="BV221">
            <v>0</v>
          </cell>
          <cell r="BW221">
            <v>0</v>
          </cell>
          <cell r="BX221">
            <v>0</v>
          </cell>
          <cell r="BY221">
            <v>0</v>
          </cell>
          <cell r="BZ221">
            <v>0</v>
          </cell>
          <cell r="CA221">
            <v>0</v>
          </cell>
          <cell r="CB221">
            <v>787.63</v>
          </cell>
          <cell r="CD221">
            <v>407.44668682721482</v>
          </cell>
          <cell r="CE221">
            <v>0</v>
          </cell>
          <cell r="CF221">
            <v>0</v>
          </cell>
          <cell r="CG221">
            <v>45.471050249917177</v>
          </cell>
          <cell r="CH221">
            <v>216.8303631206515</v>
          </cell>
          <cell r="CI221">
            <v>165.5365625867185</v>
          </cell>
          <cell r="CJ221">
            <v>835.28466278450196</v>
          </cell>
          <cell r="CK221">
            <v>0</v>
          </cell>
          <cell r="CL221">
            <v>0</v>
          </cell>
          <cell r="CM221">
            <v>0</v>
          </cell>
          <cell r="CN221">
            <v>0</v>
          </cell>
          <cell r="CO221">
            <v>0</v>
          </cell>
          <cell r="CP221">
            <v>0</v>
          </cell>
          <cell r="CQ221">
            <v>835.28</v>
          </cell>
          <cell r="CS221">
            <v>421.70895065291455</v>
          </cell>
          <cell r="CT221">
            <v>0</v>
          </cell>
          <cell r="CU221">
            <v>0</v>
          </cell>
          <cell r="CV221">
            <v>47.020547997799973</v>
          </cell>
          <cell r="CW221">
            <v>231.58601236277755</v>
          </cell>
          <cell r="CX221">
            <v>172.20826923310969</v>
          </cell>
          <cell r="CY221">
            <v>872.52378024660175</v>
          </cell>
          <cell r="CZ221">
            <v>0</v>
          </cell>
          <cell r="DA221">
            <v>0</v>
          </cell>
          <cell r="DB221">
            <v>0</v>
          </cell>
          <cell r="DC221">
            <v>0</v>
          </cell>
          <cell r="DD221">
            <v>0</v>
          </cell>
          <cell r="DE221">
            <v>0</v>
          </cell>
          <cell r="DF221">
            <v>872.52</v>
          </cell>
          <cell r="DH221">
            <v>436.47045076156911</v>
          </cell>
          <cell r="DI221">
            <v>0</v>
          </cell>
          <cell r="DJ221">
            <v>0</v>
          </cell>
          <cell r="DK221">
            <v>48.404572989458011</v>
          </cell>
          <cell r="DL221">
            <v>229.2827857725257</v>
          </cell>
          <cell r="DM221">
            <v>182.37039505105301</v>
          </cell>
          <cell r="DN221">
            <v>896.52820457460587</v>
          </cell>
          <cell r="DO221">
            <v>0</v>
          </cell>
          <cell r="DP221">
            <v>0</v>
          </cell>
          <cell r="DQ221">
            <v>0</v>
          </cell>
          <cell r="DR221">
            <v>0</v>
          </cell>
          <cell r="DS221">
            <v>0</v>
          </cell>
          <cell r="DT221">
            <v>0</v>
          </cell>
          <cell r="DU221">
            <v>896.53</v>
          </cell>
        </row>
        <row r="222">
          <cell r="B222">
            <v>957</v>
          </cell>
          <cell r="C222" t="str">
            <v>MSINSS</v>
          </cell>
          <cell r="D222" t="str">
            <v xml:space="preserve">PENFBSP070-0780-SALE               </v>
          </cell>
          <cell r="E222" t="str">
            <v>Service 047</v>
          </cell>
          <cell r="F222" t="str">
            <v>Fee Based</v>
          </cell>
          <cell r="G222" t="str">
            <v>Price Cap</v>
          </cell>
          <cell r="H222" t="str">
            <v>Business Hours</v>
          </cell>
          <cell r="I222" t="str">
            <v>Auxiliary Metering Services</v>
          </cell>
          <cell r="J222" t="str">
            <v>Meter Maintenance</v>
          </cell>
          <cell r="K222" t="str">
            <v>Customer requested Meter Inspection &amp; Investigation (no physical testing of meter) no fault found</v>
          </cell>
          <cell r="M222" t="str">
            <v>Inspection required to check reported or suspected fault and no fault in meter is found.
(no physical meter test) - No CT (business hours)</v>
          </cell>
          <cell r="N222" t="str">
            <v>TSP</v>
          </cell>
          <cell r="S222">
            <v>758</v>
          </cell>
          <cell r="T222">
            <v>789</v>
          </cell>
          <cell r="U222">
            <v>718</v>
          </cell>
          <cell r="V222">
            <v>718</v>
          </cell>
          <cell r="W222">
            <v>718</v>
          </cell>
          <cell r="X222">
            <v>718</v>
          </cell>
          <cell r="Y222">
            <v>718</v>
          </cell>
          <cell r="Z222">
            <v>718</v>
          </cell>
          <cell r="AA222">
            <v>718</v>
          </cell>
          <cell r="AD222">
            <v>80.31</v>
          </cell>
          <cell r="AE222">
            <v>84.56</v>
          </cell>
          <cell r="AF222">
            <v>90.82</v>
          </cell>
          <cell r="AG222">
            <v>94.26</v>
          </cell>
          <cell r="AH222">
            <v>98.03</v>
          </cell>
          <cell r="AI222">
            <v>98.03</v>
          </cell>
          <cell r="AJ222">
            <v>89.74</v>
          </cell>
          <cell r="AK222">
            <v>92.23</v>
          </cell>
          <cell r="AL222">
            <v>95.81</v>
          </cell>
          <cell r="AM222">
            <v>98.95</v>
          </cell>
          <cell r="AN222">
            <v>101.52</v>
          </cell>
          <cell r="AP222">
            <v>-8.4565949199224791E-2</v>
          </cell>
          <cell r="AS222" t="str">
            <v>FW_17</v>
          </cell>
          <cell r="AT222">
            <v>1</v>
          </cell>
          <cell r="AU222">
            <v>26</v>
          </cell>
          <cell r="AV222">
            <v>28.256285482562902</v>
          </cell>
          <cell r="AW222">
            <v>54.256285482562902</v>
          </cell>
          <cell r="AX222">
            <v>0.7380585516178737</v>
          </cell>
          <cell r="AZ222">
            <v>66.355420057157303</v>
          </cell>
          <cell r="BA222">
            <v>0</v>
          </cell>
          <cell r="BB222">
            <v>0</v>
          </cell>
          <cell r="BC222">
            <v>7.4384425884073337</v>
          </cell>
          <cell r="BD222">
            <v>36.984279747384257</v>
          </cell>
          <cell r="BE222">
            <v>22.142464375246348</v>
          </cell>
          <cell r="BF222">
            <v>132.92060676819523</v>
          </cell>
          <cell r="BG222">
            <v>49.32</v>
          </cell>
          <cell r="BH222">
            <v>0</v>
          </cell>
          <cell r="BI222">
            <v>0</v>
          </cell>
          <cell r="BJ222">
            <v>0</v>
          </cell>
          <cell r="BK222">
            <v>25.094798319481761</v>
          </cell>
          <cell r="BL222">
            <v>74.414798319481761</v>
          </cell>
          <cell r="BM222">
            <v>89.74</v>
          </cell>
          <cell r="BO222">
            <v>68.678125180838023</v>
          </cell>
          <cell r="BP222">
            <v>0</v>
          </cell>
          <cell r="BQ222">
            <v>0</v>
          </cell>
          <cell r="BR222">
            <v>7.6782143952176911</v>
          </cell>
          <cell r="BS222">
            <v>35.650319653928563</v>
          </cell>
          <cell r="BT222">
            <v>25.401875505190688</v>
          </cell>
          <cell r="BU222">
            <v>137.40853473517495</v>
          </cell>
          <cell r="BV222">
            <v>50.497897229999992</v>
          </cell>
          <cell r="BW222">
            <v>0</v>
          </cell>
          <cell r="BX222">
            <v>0</v>
          </cell>
          <cell r="BY222">
            <v>0</v>
          </cell>
          <cell r="BZ222">
            <v>25.69413111404636</v>
          </cell>
          <cell r="CA222">
            <v>76.192028344046349</v>
          </cell>
          <cell r="CB222">
            <v>92.23</v>
          </cell>
          <cell r="CD222">
            <v>71.082134274668064</v>
          </cell>
          <cell r="CE222">
            <v>0</v>
          </cell>
          <cell r="CF222">
            <v>0</v>
          </cell>
          <cell r="CG222">
            <v>7.9327661850529561</v>
          </cell>
          <cell r="CH222">
            <v>37.827685153575068</v>
          </cell>
          <cell r="CI222">
            <v>28.879096455006881</v>
          </cell>
          <cell r="CJ222">
            <v>145.72168206830295</v>
          </cell>
          <cell r="CK222">
            <v>51.758791850410162</v>
          </cell>
          <cell r="CL222">
            <v>0</v>
          </cell>
          <cell r="CM222">
            <v>0</v>
          </cell>
          <cell r="CN222">
            <v>0</v>
          </cell>
          <cell r="CO222">
            <v>26.335694297365759</v>
          </cell>
          <cell r="CP222">
            <v>78.094486147775925</v>
          </cell>
          <cell r="CQ222">
            <v>95.81</v>
          </cell>
          <cell r="CS222">
            <v>73.570293302818527</v>
          </cell>
          <cell r="CT222">
            <v>0</v>
          </cell>
          <cell r="CU222">
            <v>0</v>
          </cell>
          <cell r="CV222">
            <v>8.2030877032642664</v>
          </cell>
          <cell r="CW222">
            <v>40.40191897274341</v>
          </cell>
          <cell r="CX222">
            <v>30.043025781252904</v>
          </cell>
          <cell r="CY222">
            <v>152.2183257600791</v>
          </cell>
          <cell r="CZ222">
            <v>53.051170063821004</v>
          </cell>
          <cell r="DA222">
            <v>0</v>
          </cell>
          <cell r="DB222">
            <v>0</v>
          </cell>
          <cell r="DC222">
            <v>0</v>
          </cell>
          <cell r="DD222">
            <v>26.993276832200252</v>
          </cell>
          <cell r="DE222">
            <v>80.044446896021256</v>
          </cell>
          <cell r="DF222">
            <v>98.95</v>
          </cell>
          <cell r="DH222">
            <v>76.145547849590372</v>
          </cell>
          <cell r="DI222">
            <v>0</v>
          </cell>
          <cell r="DJ222">
            <v>0</v>
          </cell>
          <cell r="DK222">
            <v>8.4445412565195728</v>
          </cell>
          <cell r="DL222">
            <v>40.000103797786068</v>
          </cell>
          <cell r="DM222">
            <v>31.815884943593915</v>
          </cell>
          <cell r="DN222">
            <v>156.40607784748994</v>
          </cell>
          <cell r="DO222">
            <v>54.375817991937055</v>
          </cell>
          <cell r="DP222">
            <v>0</v>
          </cell>
          <cell r="DQ222">
            <v>0</v>
          </cell>
          <cell r="DR222">
            <v>0</v>
          </cell>
          <cell r="DS222">
            <v>27.667278709742661</v>
          </cell>
          <cell r="DT222">
            <v>82.043096701679715</v>
          </cell>
          <cell r="DU222">
            <v>101.52</v>
          </cell>
        </row>
        <row r="223">
          <cell r="B223">
            <v>959</v>
          </cell>
          <cell r="C223" t="str">
            <v>MSINSC</v>
          </cell>
          <cell r="E223" t="str">
            <v>Service 046</v>
          </cell>
          <cell r="F223" t="str">
            <v>Fee Based</v>
          </cell>
          <cell r="G223" t="str">
            <v>Price Cap</v>
          </cell>
          <cell r="H223" t="str">
            <v>Business Hours</v>
          </cell>
          <cell r="I223" t="str">
            <v>Auxiliary Metering Services</v>
          </cell>
          <cell r="J223" t="str">
            <v>Meter Maintenance</v>
          </cell>
          <cell r="K223" t="str">
            <v>Customer requested Meter Inspection &amp; Investigation (no physical testing of meter) no fault found</v>
          </cell>
          <cell r="M223" t="str">
            <v>Inspection required to check reported or suspected fault and no fault in meter is found.
(no physical meter test) - CT Metering (business hours)</v>
          </cell>
          <cell r="N223" t="str">
            <v>TSP</v>
          </cell>
          <cell r="Q223" t="str">
            <v>YES</v>
          </cell>
          <cell r="R223" t="str">
            <v>YES</v>
          </cell>
          <cell r="S223">
            <v>0</v>
          </cell>
          <cell r="T223">
            <v>0</v>
          </cell>
          <cell r="U223">
            <v>1</v>
          </cell>
          <cell r="V223">
            <v>1</v>
          </cell>
          <cell r="W223">
            <v>1</v>
          </cell>
          <cell r="X223">
            <v>1</v>
          </cell>
          <cell r="Y223">
            <v>1</v>
          </cell>
          <cell r="Z223">
            <v>1</v>
          </cell>
          <cell r="AA223">
            <v>1</v>
          </cell>
          <cell r="AG223">
            <v>94.26</v>
          </cell>
          <cell r="AH223">
            <v>98.03</v>
          </cell>
          <cell r="AI223" t="str">
            <v>98.03 + POA AC</v>
          </cell>
          <cell r="AJ223">
            <v>333.57</v>
          </cell>
          <cell r="AK223">
            <v>344.84</v>
          </cell>
          <cell r="AL223">
            <v>365.7</v>
          </cell>
          <cell r="AM223">
            <v>382</v>
          </cell>
          <cell r="AN223">
            <v>392.51</v>
          </cell>
          <cell r="AP223">
            <v>2.402733856982556</v>
          </cell>
          <cell r="AS223" t="str">
            <v>FW_17</v>
          </cell>
          <cell r="AT223">
            <v>2</v>
          </cell>
          <cell r="AU223">
            <v>26</v>
          </cell>
          <cell r="AV223">
            <v>42.08</v>
          </cell>
          <cell r="AW223">
            <v>68.08</v>
          </cell>
          <cell r="AX223">
            <v>0</v>
          </cell>
          <cell r="AZ223">
            <v>166.52363711640797</v>
          </cell>
          <cell r="BA223">
            <v>0</v>
          </cell>
          <cell r="BB223">
            <v>0</v>
          </cell>
          <cell r="BC223">
            <v>18.667299720749334</v>
          </cell>
          <cell r="BD223">
            <v>92.814675490865639</v>
          </cell>
          <cell r="BE223">
            <v>55.568086213762065</v>
          </cell>
          <cell r="BF223">
            <v>333.57369854178501</v>
          </cell>
          <cell r="BG223">
            <v>49.32</v>
          </cell>
          <cell r="BH223">
            <v>0</v>
          </cell>
          <cell r="BI223">
            <v>0</v>
          </cell>
          <cell r="BJ223">
            <v>0</v>
          </cell>
          <cell r="BK223">
            <v>25.094798319481761</v>
          </cell>
          <cell r="BL223">
            <v>74.414798319481761</v>
          </cell>
          <cell r="BM223">
            <v>333.57</v>
          </cell>
          <cell r="BO223">
            <v>172.35263051003068</v>
          </cell>
          <cell r="BP223">
            <v>0</v>
          </cell>
          <cell r="BQ223">
            <v>0</v>
          </cell>
          <cell r="BR223">
            <v>19.269024091021429</v>
          </cell>
          <cell r="BS223">
            <v>89.467007940286621</v>
          </cell>
          <cell r="BT223">
            <v>63.747809825616265</v>
          </cell>
          <cell r="BU223">
            <v>344.83647236695504</v>
          </cell>
          <cell r="BV223">
            <v>50.497897229999992</v>
          </cell>
          <cell r="BW223">
            <v>0</v>
          </cell>
          <cell r="BX223">
            <v>0</v>
          </cell>
          <cell r="BY223">
            <v>0</v>
          </cell>
          <cell r="BZ223">
            <v>25.69413111404636</v>
          </cell>
          <cell r="CA223">
            <v>76.192028344046349</v>
          </cell>
          <cell r="CB223">
            <v>344.84</v>
          </cell>
          <cell r="CD223">
            <v>178.38566198840377</v>
          </cell>
          <cell r="CE223">
            <v>0</v>
          </cell>
          <cell r="CF223">
            <v>0</v>
          </cell>
          <cell r="CG223">
            <v>19.907839877905861</v>
          </cell>
          <cell r="CH223">
            <v>94.931261229928992</v>
          </cell>
          <cell r="CI223">
            <v>72.474142642468138</v>
          </cell>
          <cell r="CJ223">
            <v>365.6989057387068</v>
          </cell>
          <cell r="CK223">
            <v>51.758791850410162</v>
          </cell>
          <cell r="CL223">
            <v>0</v>
          </cell>
          <cell r="CM223">
            <v>0</v>
          </cell>
          <cell r="CN223">
            <v>0</v>
          </cell>
          <cell r="CO223">
            <v>26.335694297365759</v>
          </cell>
          <cell r="CP223">
            <v>78.094486147775925</v>
          </cell>
          <cell r="CQ223">
            <v>365.7</v>
          </cell>
          <cell r="CS223">
            <v>184.62987370064582</v>
          </cell>
          <cell r="CT223">
            <v>0</v>
          </cell>
          <cell r="CU223">
            <v>0</v>
          </cell>
          <cell r="CV223">
            <v>20.586230917622007</v>
          </cell>
          <cell r="CW223">
            <v>101.39148374056526</v>
          </cell>
          <cell r="CX223">
            <v>75.395105912476581</v>
          </cell>
          <cell r="CY223">
            <v>382.00269427130968</v>
          </cell>
          <cell r="CZ223">
            <v>53.051170063821004</v>
          </cell>
          <cell r="DA223">
            <v>0</v>
          </cell>
          <cell r="DB223">
            <v>0</v>
          </cell>
          <cell r="DC223">
            <v>0</v>
          </cell>
          <cell r="DD223">
            <v>26.993276832200252</v>
          </cell>
          <cell r="DE223">
            <v>80.044446896021256</v>
          </cell>
          <cell r="DF223">
            <v>382</v>
          </cell>
          <cell r="DH223">
            <v>191.09265779966319</v>
          </cell>
          <cell r="DI223">
            <v>0</v>
          </cell>
          <cell r="DJ223">
            <v>0</v>
          </cell>
          <cell r="DK223">
            <v>21.192175749982646</v>
          </cell>
          <cell r="DL223">
            <v>100.38310003468521</v>
          </cell>
          <cell r="DM223">
            <v>79.844221833284166</v>
          </cell>
          <cell r="DN223">
            <v>392.51215541761525</v>
          </cell>
          <cell r="DO223">
            <v>54.375817991937055</v>
          </cell>
          <cell r="DP223">
            <v>0</v>
          </cell>
          <cell r="DQ223">
            <v>0</v>
          </cell>
          <cell r="DR223">
            <v>0</v>
          </cell>
          <cell r="DS223">
            <v>27.667278709742661</v>
          </cell>
          <cell r="DT223">
            <v>82.043096701679715</v>
          </cell>
          <cell r="DU223">
            <v>392.51</v>
          </cell>
        </row>
        <row r="224">
          <cell r="B224">
            <v>965</v>
          </cell>
          <cell r="C224" t="str">
            <v>MSINSSA</v>
          </cell>
          <cell r="E224" t="str">
            <v>Service 047</v>
          </cell>
          <cell r="F224" t="str">
            <v>Quoted</v>
          </cell>
          <cell r="G224" t="str">
            <v>Price Cap</v>
          </cell>
          <cell r="H224" t="str">
            <v>After Hours</v>
          </cell>
          <cell r="I224" t="str">
            <v>Auxiliary Metering Services</v>
          </cell>
          <cell r="J224" t="str">
            <v>Meter Maintenance</v>
          </cell>
          <cell r="K224" t="str">
            <v>Customer requested Meter Inspection &amp; Investigation (no physical testing of meter) no fault found</v>
          </cell>
          <cell r="M224" t="str">
            <v>Inspection required to check reported or suspected fault and no fault in meter is found.
(no physical meter test) - No CT (after hours)</v>
          </cell>
          <cell r="N224" t="str">
            <v>TSP</v>
          </cell>
          <cell r="O224" t="str">
            <v>YES</v>
          </cell>
          <cell r="S224">
            <v>0</v>
          </cell>
          <cell r="T224">
            <v>0</v>
          </cell>
          <cell r="U224">
            <v>0</v>
          </cell>
          <cell r="V224">
            <v>0</v>
          </cell>
          <cell r="W224">
            <v>0</v>
          </cell>
          <cell r="X224">
            <v>0</v>
          </cell>
          <cell r="Y224">
            <v>0</v>
          </cell>
          <cell r="Z224">
            <v>0</v>
          </cell>
          <cell r="AA224">
            <v>0</v>
          </cell>
          <cell r="AG224">
            <v>233.71</v>
          </cell>
          <cell r="AH224">
            <v>244.82</v>
          </cell>
          <cell r="AI224">
            <v>244.82</v>
          </cell>
          <cell r="AJ224">
            <v>161.91</v>
          </cell>
          <cell r="AK224">
            <v>166.27</v>
          </cell>
          <cell r="AL224">
            <v>172.25</v>
          </cell>
          <cell r="AM224">
            <v>177.62</v>
          </cell>
          <cell r="AN224">
            <v>182.2</v>
          </cell>
          <cell r="AP224">
            <v>-0.33865697246956949</v>
          </cell>
          <cell r="AS224" t="str">
            <v>FW_20</v>
          </cell>
          <cell r="AT224">
            <v>1</v>
          </cell>
          <cell r="AU224">
            <v>26</v>
          </cell>
          <cell r="AV224">
            <v>28.256285482562902</v>
          </cell>
          <cell r="AW224">
            <v>54.256285482562902</v>
          </cell>
          <cell r="AX224">
            <v>0.7380585516178737</v>
          </cell>
          <cell r="AZ224">
            <v>94.692088113084196</v>
          </cell>
          <cell r="BA224">
            <v>0</v>
          </cell>
          <cell r="BB224">
            <v>0</v>
          </cell>
          <cell r="BC224">
            <v>10.614983077476738</v>
          </cell>
          <cell r="BD224">
            <v>52.778185619525971</v>
          </cell>
          <cell r="BE224">
            <v>31.598265610489442</v>
          </cell>
          <cell r="BF224">
            <v>189.68352242057634</v>
          </cell>
          <cell r="BG224">
            <v>100.78</v>
          </cell>
          <cell r="BH224">
            <v>0</v>
          </cell>
          <cell r="BI224">
            <v>0</v>
          </cell>
          <cell r="BJ224">
            <v>0</v>
          </cell>
          <cell r="BK224">
            <v>51.278462583888313</v>
          </cell>
          <cell r="BL224">
            <v>152.05846258388831</v>
          </cell>
          <cell r="BM224">
            <v>161.91</v>
          </cell>
          <cell r="BO224">
            <v>98.006689965394571</v>
          </cell>
          <cell r="BP224">
            <v>0</v>
          </cell>
          <cell r="BQ224">
            <v>0</v>
          </cell>
          <cell r="BR224">
            <v>10.957147938131113</v>
          </cell>
          <cell r="BS224">
            <v>50.874566192506464</v>
          </cell>
          <cell r="BT224">
            <v>36.249587923687066</v>
          </cell>
          <cell r="BU224">
            <v>196.08799201971922</v>
          </cell>
          <cell r="BV224">
            <v>103.18690354499998</v>
          </cell>
          <cell r="BW224">
            <v>0</v>
          </cell>
          <cell r="BX224">
            <v>0</v>
          </cell>
          <cell r="BY224">
            <v>0</v>
          </cell>
          <cell r="BZ224">
            <v>52.503133286163667</v>
          </cell>
          <cell r="CA224">
            <v>155.69003683116364</v>
          </cell>
          <cell r="CB224">
            <v>166.27</v>
          </cell>
          <cell r="CD224">
            <v>101.43731614094322</v>
          </cell>
          <cell r="CE224">
            <v>0</v>
          </cell>
          <cell r="CF224">
            <v>0</v>
          </cell>
          <cell r="CG224">
            <v>11.320404481329264</v>
          </cell>
          <cell r="CH224">
            <v>53.981762041305522</v>
          </cell>
          <cell r="CI224">
            <v>41.21173438112843</v>
          </cell>
          <cell r="CJ224">
            <v>207.95121704470642</v>
          </cell>
          <cell r="CK224">
            <v>105.76340313634095</v>
          </cell>
          <cell r="CL224">
            <v>0</v>
          </cell>
          <cell r="CM224">
            <v>0</v>
          </cell>
          <cell r="CN224">
            <v>0</v>
          </cell>
          <cell r="CO224">
            <v>53.814097146969203</v>
          </cell>
          <cell r="CP224">
            <v>159.57750028331014</v>
          </cell>
          <cell r="CQ224">
            <v>172.25</v>
          </cell>
          <cell r="CS224">
            <v>104.98802795514078</v>
          </cell>
          <cell r="CT224">
            <v>0</v>
          </cell>
          <cell r="CU224">
            <v>0</v>
          </cell>
          <cell r="CV224">
            <v>11.706165116998196</v>
          </cell>
          <cell r="CW224">
            <v>57.655306348890349</v>
          </cell>
          <cell r="CX224">
            <v>42.872712462848874</v>
          </cell>
          <cell r="CY224">
            <v>217.2222118838782</v>
          </cell>
          <cell r="CZ224">
            <v>108.40423599010302</v>
          </cell>
          <cell r="DA224">
            <v>0</v>
          </cell>
          <cell r="DB224">
            <v>0</v>
          </cell>
          <cell r="DC224">
            <v>0</v>
          </cell>
          <cell r="DD224">
            <v>55.157794792156153</v>
          </cell>
          <cell r="DE224">
            <v>163.56203078225917</v>
          </cell>
          <cell r="DF224">
            <v>177.62</v>
          </cell>
          <cell r="DH224">
            <v>108.66302888568251</v>
          </cell>
          <cell r="DI224">
            <v>0</v>
          </cell>
          <cell r="DJ224">
            <v>0</v>
          </cell>
          <cell r="DK224">
            <v>12.050729903422189</v>
          </cell>
          <cell r="DL224">
            <v>57.081898510925328</v>
          </cell>
          <cell r="DM224">
            <v>45.402660067247709</v>
          </cell>
          <cell r="DN224">
            <v>223.19831736727775</v>
          </cell>
          <cell r="DO224">
            <v>111.11100845959888</v>
          </cell>
          <cell r="DP224">
            <v>0</v>
          </cell>
          <cell r="DQ224">
            <v>0</v>
          </cell>
          <cell r="DR224">
            <v>0</v>
          </cell>
          <cell r="DS224">
            <v>56.53504355977018</v>
          </cell>
          <cell r="DT224">
            <v>167.64605201936905</v>
          </cell>
          <cell r="DU224">
            <v>182.2</v>
          </cell>
        </row>
        <row r="225">
          <cell r="B225">
            <v>967</v>
          </cell>
          <cell r="C225" t="str">
            <v>MSINSST</v>
          </cell>
          <cell r="E225" t="str">
            <v>Service 047</v>
          </cell>
          <cell r="F225" t="str">
            <v>Quoted</v>
          </cell>
          <cell r="G225" t="str">
            <v>Price Cap</v>
          </cell>
          <cell r="H225" t="str">
            <v>Anytime</v>
          </cell>
          <cell r="I225" t="str">
            <v>Auxiliary Metering Services</v>
          </cell>
          <cell r="J225" t="str">
            <v>Meter Maintenance</v>
          </cell>
          <cell r="K225" t="str">
            <v>Customer requested Meter Inspection &amp; Investigation (no physical testing of meter) no fault found</v>
          </cell>
          <cell r="M225" t="str">
            <v>Inspection required to check reported or suspected fault and no fault in meter is found.
(no physical meter test) - No CT (anytime)</v>
          </cell>
          <cell r="N225" t="str">
            <v>TSP</v>
          </cell>
          <cell r="O225" t="str">
            <v>YES</v>
          </cell>
          <cell r="S225">
            <v>0</v>
          </cell>
          <cell r="T225">
            <v>0</v>
          </cell>
          <cell r="U225">
            <v>0</v>
          </cell>
          <cell r="V225">
            <v>0</v>
          </cell>
          <cell r="W225">
            <v>0</v>
          </cell>
          <cell r="X225">
            <v>0</v>
          </cell>
          <cell r="Y225">
            <v>0</v>
          </cell>
          <cell r="Z225">
            <v>0</v>
          </cell>
          <cell r="AA225">
            <v>0</v>
          </cell>
          <cell r="AG225">
            <v>233.71</v>
          </cell>
          <cell r="AH225">
            <v>244.82</v>
          </cell>
          <cell r="AI225">
            <v>244.82</v>
          </cell>
          <cell r="AJ225">
            <v>161.91</v>
          </cell>
          <cell r="AK225">
            <v>166.27</v>
          </cell>
          <cell r="AL225">
            <v>172.25</v>
          </cell>
          <cell r="AM225">
            <v>177.62</v>
          </cell>
          <cell r="AN225">
            <v>182.2</v>
          </cell>
          <cell r="AP225">
            <v>-0.33865697246956949</v>
          </cell>
          <cell r="AS225" t="str">
            <v>FW_20</v>
          </cell>
          <cell r="AT225">
            <v>1</v>
          </cell>
          <cell r="AU225">
            <v>26</v>
          </cell>
          <cell r="AV225">
            <v>28.256285482562902</v>
          </cell>
          <cell r="AW225">
            <v>54.256285482562902</v>
          </cell>
          <cell r="AX225">
            <v>0.7380585516178737</v>
          </cell>
          <cell r="AZ225">
            <v>94.692088113084196</v>
          </cell>
          <cell r="BA225">
            <v>0</v>
          </cell>
          <cell r="BB225">
            <v>0</v>
          </cell>
          <cell r="BC225">
            <v>10.614983077476738</v>
          </cell>
          <cell r="BD225">
            <v>52.778185619525971</v>
          </cell>
          <cell r="BE225">
            <v>31.598265610489442</v>
          </cell>
          <cell r="BF225">
            <v>189.68352242057634</v>
          </cell>
          <cell r="BG225">
            <v>100.78</v>
          </cell>
          <cell r="BH225">
            <v>0</v>
          </cell>
          <cell r="BI225">
            <v>0</v>
          </cell>
          <cell r="BJ225">
            <v>0</v>
          </cell>
          <cell r="BK225">
            <v>51.278462583888313</v>
          </cell>
          <cell r="BL225">
            <v>152.05846258388831</v>
          </cell>
          <cell r="BM225">
            <v>161.91</v>
          </cell>
          <cell r="BO225">
            <v>98.006689965394571</v>
          </cell>
          <cell r="BP225">
            <v>0</v>
          </cell>
          <cell r="BQ225">
            <v>0</v>
          </cell>
          <cell r="BR225">
            <v>10.957147938131113</v>
          </cell>
          <cell r="BS225">
            <v>50.874566192506464</v>
          </cell>
          <cell r="BT225">
            <v>36.249587923687066</v>
          </cell>
          <cell r="BU225">
            <v>196.08799201971922</v>
          </cell>
          <cell r="BV225">
            <v>103.18690354499998</v>
          </cell>
          <cell r="BW225">
            <v>0</v>
          </cell>
          <cell r="BX225">
            <v>0</v>
          </cell>
          <cell r="BY225">
            <v>0</v>
          </cell>
          <cell r="BZ225">
            <v>52.503133286163667</v>
          </cell>
          <cell r="CA225">
            <v>155.69003683116364</v>
          </cell>
          <cell r="CB225">
            <v>166.27</v>
          </cell>
          <cell r="CD225">
            <v>101.43731614094322</v>
          </cell>
          <cell r="CE225">
            <v>0</v>
          </cell>
          <cell r="CF225">
            <v>0</v>
          </cell>
          <cell r="CG225">
            <v>11.320404481329264</v>
          </cell>
          <cell r="CH225">
            <v>53.981762041305522</v>
          </cell>
          <cell r="CI225">
            <v>41.21173438112843</v>
          </cell>
          <cell r="CJ225">
            <v>207.95121704470642</v>
          </cell>
          <cell r="CK225">
            <v>105.76340313634095</v>
          </cell>
          <cell r="CL225">
            <v>0</v>
          </cell>
          <cell r="CM225">
            <v>0</v>
          </cell>
          <cell r="CN225">
            <v>0</v>
          </cell>
          <cell r="CO225">
            <v>53.814097146969203</v>
          </cell>
          <cell r="CP225">
            <v>159.57750028331014</v>
          </cell>
          <cell r="CQ225">
            <v>172.25</v>
          </cell>
          <cell r="CS225">
            <v>104.98802795514078</v>
          </cell>
          <cell r="CT225">
            <v>0</v>
          </cell>
          <cell r="CU225">
            <v>0</v>
          </cell>
          <cell r="CV225">
            <v>11.706165116998196</v>
          </cell>
          <cell r="CW225">
            <v>57.655306348890349</v>
          </cell>
          <cell r="CX225">
            <v>42.872712462848874</v>
          </cell>
          <cell r="CY225">
            <v>217.2222118838782</v>
          </cell>
          <cell r="CZ225">
            <v>108.40423599010302</v>
          </cell>
          <cell r="DA225">
            <v>0</v>
          </cell>
          <cell r="DB225">
            <v>0</v>
          </cell>
          <cell r="DC225">
            <v>0</v>
          </cell>
          <cell r="DD225">
            <v>55.157794792156153</v>
          </cell>
          <cell r="DE225">
            <v>163.56203078225917</v>
          </cell>
          <cell r="DF225">
            <v>177.62</v>
          </cell>
          <cell r="DH225">
            <v>108.66302888568251</v>
          </cell>
          <cell r="DI225">
            <v>0</v>
          </cell>
          <cell r="DJ225">
            <v>0</v>
          </cell>
          <cell r="DK225">
            <v>12.050729903422189</v>
          </cell>
          <cell r="DL225">
            <v>57.081898510925328</v>
          </cell>
          <cell r="DM225">
            <v>45.402660067247709</v>
          </cell>
          <cell r="DN225">
            <v>223.19831736727775</v>
          </cell>
          <cell r="DO225">
            <v>111.11100845959888</v>
          </cell>
          <cell r="DP225">
            <v>0</v>
          </cell>
          <cell r="DQ225">
            <v>0</v>
          </cell>
          <cell r="DR225">
            <v>0</v>
          </cell>
          <cell r="DS225">
            <v>56.53504355977018</v>
          </cell>
          <cell r="DT225">
            <v>167.64605201936905</v>
          </cell>
          <cell r="DU225">
            <v>182.2</v>
          </cell>
        </row>
        <row r="226">
          <cell r="B226">
            <v>969</v>
          </cell>
          <cell r="C226" t="str">
            <v>MSINSCA</v>
          </cell>
          <cell r="E226" t="str">
            <v>Service 046</v>
          </cell>
          <cell r="F226" t="str">
            <v>Quoted</v>
          </cell>
          <cell r="G226" t="str">
            <v>Price Cap</v>
          </cell>
          <cell r="H226" t="str">
            <v>After Hours</v>
          </cell>
          <cell r="I226" t="str">
            <v>Auxiliary Metering Services</v>
          </cell>
          <cell r="J226" t="str">
            <v>Meter Maintenance</v>
          </cell>
          <cell r="K226" t="str">
            <v>Customer requested Meter Inspection &amp; Investigation (no physical testing of meter) no fault found</v>
          </cell>
          <cell r="M226" t="str">
            <v>Inspection required to check reported or suspected fault and no fault in meter is found.
(no physical meter test) - CT Metering (after hours)</v>
          </cell>
          <cell r="N226" t="str">
            <v>TSP</v>
          </cell>
          <cell r="O226" t="str">
            <v>YES</v>
          </cell>
          <cell r="Q226" t="str">
            <v>YES</v>
          </cell>
          <cell r="R226" t="str">
            <v>YES</v>
          </cell>
          <cell r="S226">
            <v>0</v>
          </cell>
          <cell r="T226">
            <v>0</v>
          </cell>
          <cell r="U226">
            <v>0</v>
          </cell>
          <cell r="V226">
            <v>0</v>
          </cell>
          <cell r="W226">
            <v>0</v>
          </cell>
          <cell r="X226">
            <v>0</v>
          </cell>
          <cell r="Y226">
            <v>0</v>
          </cell>
          <cell r="Z226">
            <v>0</v>
          </cell>
          <cell r="AA226">
            <v>0</v>
          </cell>
          <cell r="AG226">
            <v>233.71</v>
          </cell>
          <cell r="AH226">
            <v>244.82</v>
          </cell>
          <cell r="AI226" t="str">
            <v>244.82 + POA AC</v>
          </cell>
          <cell r="AJ226">
            <v>476.02</v>
          </cell>
          <cell r="AK226">
            <v>492.1</v>
          </cell>
          <cell r="AL226">
            <v>521.87</v>
          </cell>
          <cell r="AM226">
            <v>545.13</v>
          </cell>
          <cell r="AN226">
            <v>560.13</v>
          </cell>
          <cell r="AP226">
            <v>0.94436729025406418</v>
          </cell>
          <cell r="AS226" t="str">
            <v>FW_20</v>
          </cell>
          <cell r="AT226">
            <v>2</v>
          </cell>
          <cell r="AU226">
            <v>26</v>
          </cell>
          <cell r="AV226">
            <v>42.08</v>
          </cell>
          <cell r="AW226">
            <v>68.08</v>
          </cell>
          <cell r="AX226">
            <v>0</v>
          </cell>
          <cell r="AZ226">
            <v>237.63651718511463</v>
          </cell>
          <cell r="BA226">
            <v>0</v>
          </cell>
          <cell r="BB226">
            <v>0</v>
          </cell>
          <cell r="BC226">
            <v>26.639053576451349</v>
          </cell>
          <cell r="BD226">
            <v>132.45060346536644</v>
          </cell>
          <cell r="BE226">
            <v>79.29809066835162</v>
          </cell>
          <cell r="BF226">
            <v>476.02426489528403</v>
          </cell>
          <cell r="BG226">
            <v>100.78</v>
          </cell>
          <cell r="BH226">
            <v>0</v>
          </cell>
          <cell r="BI226">
            <v>0</v>
          </cell>
          <cell r="BJ226">
            <v>0</v>
          </cell>
          <cell r="BK226">
            <v>51.278462583888313</v>
          </cell>
          <cell r="BL226">
            <v>152.05846258388831</v>
          </cell>
          <cell r="BM226">
            <v>476.02</v>
          </cell>
          <cell r="BO226">
            <v>245.95474583266233</v>
          </cell>
          <cell r="BP226">
            <v>0</v>
          </cell>
          <cell r="BQ226">
            <v>0</v>
          </cell>
          <cell r="BR226">
            <v>27.497740584091648</v>
          </cell>
          <cell r="BS226">
            <v>127.67333537785098</v>
          </cell>
          <cell r="BT226">
            <v>90.97091420450262</v>
          </cell>
          <cell r="BU226">
            <v>492.09673599910752</v>
          </cell>
          <cell r="BV226">
            <v>103.18690354499998</v>
          </cell>
          <cell r="BW226">
            <v>0</v>
          </cell>
          <cell r="BX226">
            <v>0</v>
          </cell>
          <cell r="BY226">
            <v>0</v>
          </cell>
          <cell r="BZ226">
            <v>52.503133286163667</v>
          </cell>
          <cell r="CA226">
            <v>155.69003683116364</v>
          </cell>
          <cell r="CB226">
            <v>492.1</v>
          </cell>
          <cell r="CD226">
            <v>254.56414575578879</v>
          </cell>
          <cell r="CE226">
            <v>0</v>
          </cell>
          <cell r="CF226">
            <v>0</v>
          </cell>
          <cell r="CG226">
            <v>28.40935866634603</v>
          </cell>
          <cell r="CH226">
            <v>135.4710639361108</v>
          </cell>
          <cell r="CI226">
            <v>103.4237729956257</v>
          </cell>
          <cell r="CJ226">
            <v>521.8683413538713</v>
          </cell>
          <cell r="CK226">
            <v>105.76340313634095</v>
          </cell>
          <cell r="CL226">
            <v>0</v>
          </cell>
          <cell r="CM226">
            <v>0</v>
          </cell>
          <cell r="CN226">
            <v>0</v>
          </cell>
          <cell r="CO226">
            <v>53.814097146969203</v>
          </cell>
          <cell r="CP226">
            <v>159.57750028331014</v>
          </cell>
          <cell r="CQ226">
            <v>521.87</v>
          </cell>
          <cell r="CS226">
            <v>263.47490911382437</v>
          </cell>
          <cell r="CT226">
            <v>0</v>
          </cell>
          <cell r="CU226">
            <v>0</v>
          </cell>
          <cell r="CV226">
            <v>29.377452366191417</v>
          </cell>
          <cell r="CW226">
            <v>144.69008415601698</v>
          </cell>
          <cell r="CX226">
            <v>107.59211540232693</v>
          </cell>
          <cell r="CY226">
            <v>545.13456103835972</v>
          </cell>
          <cell r="CZ226">
            <v>108.40423599010302</v>
          </cell>
          <cell r="DA226">
            <v>0</v>
          </cell>
          <cell r="DB226">
            <v>0</v>
          </cell>
          <cell r="DC226">
            <v>0</v>
          </cell>
          <cell r="DD226">
            <v>55.157794792156153</v>
          </cell>
          <cell r="DE226">
            <v>163.56203078225917</v>
          </cell>
          <cell r="DF226">
            <v>545.13</v>
          </cell>
          <cell r="DH226">
            <v>272.69758483244465</v>
          </cell>
          <cell r="DI226">
            <v>0</v>
          </cell>
          <cell r="DJ226">
            <v>0</v>
          </cell>
          <cell r="DK226">
            <v>30.242162157918109</v>
          </cell>
          <cell r="DL226">
            <v>143.25107648118438</v>
          </cell>
          <cell r="DM226">
            <v>113.94119851317969</v>
          </cell>
          <cell r="DN226">
            <v>560.13202198472686</v>
          </cell>
          <cell r="DO226">
            <v>111.11100845959888</v>
          </cell>
          <cell r="DP226">
            <v>0</v>
          </cell>
          <cell r="DQ226">
            <v>0</v>
          </cell>
          <cell r="DR226">
            <v>0</v>
          </cell>
          <cell r="DS226">
            <v>56.53504355977018</v>
          </cell>
          <cell r="DT226">
            <v>167.64605201936905</v>
          </cell>
          <cell r="DU226">
            <v>560.13</v>
          </cell>
        </row>
        <row r="227">
          <cell r="B227">
            <v>971</v>
          </cell>
          <cell r="C227" t="str">
            <v>MSINSCT</v>
          </cell>
          <cell r="E227" t="str">
            <v>Service 046</v>
          </cell>
          <cell r="F227" t="str">
            <v>Quoted</v>
          </cell>
          <cell r="G227" t="str">
            <v>Price Cap</v>
          </cell>
          <cell r="H227" t="str">
            <v>Anytime</v>
          </cell>
          <cell r="I227" t="str">
            <v>Auxiliary Metering Services</v>
          </cell>
          <cell r="J227" t="str">
            <v>Meter Maintenance</v>
          </cell>
          <cell r="K227" t="str">
            <v>Customer requested Meter Inspection &amp; Investigation (no physical testing of meter) no fault found</v>
          </cell>
          <cell r="M227" t="str">
            <v>Inspection required to check reported or suspected fault and no fault in meter is found.
(no physical meter test) - CT Metering (anytime)</v>
          </cell>
          <cell r="N227" t="str">
            <v>TSP</v>
          </cell>
          <cell r="O227" t="str">
            <v>YES</v>
          </cell>
          <cell r="Q227" t="str">
            <v>YES</v>
          </cell>
          <cell r="R227" t="str">
            <v>YES</v>
          </cell>
          <cell r="S227">
            <v>0</v>
          </cell>
          <cell r="T227">
            <v>0</v>
          </cell>
          <cell r="U227">
            <v>0</v>
          </cell>
          <cell r="V227">
            <v>0</v>
          </cell>
          <cell r="W227">
            <v>0</v>
          </cell>
          <cell r="X227">
            <v>0</v>
          </cell>
          <cell r="Y227">
            <v>0</v>
          </cell>
          <cell r="Z227">
            <v>0</v>
          </cell>
          <cell r="AA227">
            <v>0</v>
          </cell>
          <cell r="AG227">
            <v>233.71</v>
          </cell>
          <cell r="AH227">
            <v>244.82</v>
          </cell>
          <cell r="AI227" t="str">
            <v>244.82 + POA AC</v>
          </cell>
          <cell r="AJ227">
            <v>476.02</v>
          </cell>
          <cell r="AK227">
            <v>492.1</v>
          </cell>
          <cell r="AL227">
            <v>521.87</v>
          </cell>
          <cell r="AM227">
            <v>545.13</v>
          </cell>
          <cell r="AN227">
            <v>560.13</v>
          </cell>
          <cell r="AP227">
            <v>0.94436729025406418</v>
          </cell>
          <cell r="AS227" t="str">
            <v>FW_20</v>
          </cell>
          <cell r="AT227">
            <v>2</v>
          </cell>
          <cell r="AU227">
            <v>26</v>
          </cell>
          <cell r="AV227">
            <v>42.08</v>
          </cell>
          <cell r="AW227">
            <v>68.08</v>
          </cell>
          <cell r="AX227">
            <v>0</v>
          </cell>
          <cell r="AZ227">
            <v>237.63651718511463</v>
          </cell>
          <cell r="BA227">
            <v>0</v>
          </cell>
          <cell r="BB227">
            <v>0</v>
          </cell>
          <cell r="BC227">
            <v>26.639053576451349</v>
          </cell>
          <cell r="BD227">
            <v>132.45060346536644</v>
          </cell>
          <cell r="BE227">
            <v>79.29809066835162</v>
          </cell>
          <cell r="BF227">
            <v>476.02426489528403</v>
          </cell>
          <cell r="BG227">
            <v>100.78</v>
          </cell>
          <cell r="BH227">
            <v>0</v>
          </cell>
          <cell r="BI227">
            <v>0</v>
          </cell>
          <cell r="BJ227">
            <v>0</v>
          </cell>
          <cell r="BK227">
            <v>51.278462583888313</v>
          </cell>
          <cell r="BL227">
            <v>152.05846258388831</v>
          </cell>
          <cell r="BM227">
            <v>476.02</v>
          </cell>
          <cell r="BO227">
            <v>245.95474583266233</v>
          </cell>
          <cell r="BP227">
            <v>0</v>
          </cell>
          <cell r="BQ227">
            <v>0</v>
          </cell>
          <cell r="BR227">
            <v>27.497740584091648</v>
          </cell>
          <cell r="BS227">
            <v>127.67333537785098</v>
          </cell>
          <cell r="BT227">
            <v>90.97091420450262</v>
          </cell>
          <cell r="BU227">
            <v>492.09673599910752</v>
          </cell>
          <cell r="BV227">
            <v>103.18690354499998</v>
          </cell>
          <cell r="BW227">
            <v>0</v>
          </cell>
          <cell r="BX227">
            <v>0</v>
          </cell>
          <cell r="BY227">
            <v>0</v>
          </cell>
          <cell r="BZ227">
            <v>52.503133286163667</v>
          </cell>
          <cell r="CA227">
            <v>155.69003683116364</v>
          </cell>
          <cell r="CB227">
            <v>492.1</v>
          </cell>
          <cell r="CD227">
            <v>254.56414575578879</v>
          </cell>
          <cell r="CE227">
            <v>0</v>
          </cell>
          <cell r="CF227">
            <v>0</v>
          </cell>
          <cell r="CG227">
            <v>28.40935866634603</v>
          </cell>
          <cell r="CH227">
            <v>135.4710639361108</v>
          </cell>
          <cell r="CI227">
            <v>103.4237729956257</v>
          </cell>
          <cell r="CJ227">
            <v>521.8683413538713</v>
          </cell>
          <cell r="CK227">
            <v>105.76340313634095</v>
          </cell>
          <cell r="CL227">
            <v>0</v>
          </cell>
          <cell r="CM227">
            <v>0</v>
          </cell>
          <cell r="CN227">
            <v>0</v>
          </cell>
          <cell r="CO227">
            <v>53.814097146969203</v>
          </cell>
          <cell r="CP227">
            <v>159.57750028331014</v>
          </cell>
          <cell r="CQ227">
            <v>521.87</v>
          </cell>
          <cell r="CS227">
            <v>263.47490911382437</v>
          </cell>
          <cell r="CT227">
            <v>0</v>
          </cell>
          <cell r="CU227">
            <v>0</v>
          </cell>
          <cell r="CV227">
            <v>29.377452366191417</v>
          </cell>
          <cell r="CW227">
            <v>144.69008415601698</v>
          </cell>
          <cell r="CX227">
            <v>107.59211540232693</v>
          </cell>
          <cell r="CY227">
            <v>545.13456103835972</v>
          </cell>
          <cell r="CZ227">
            <v>108.40423599010302</v>
          </cell>
          <cell r="DA227">
            <v>0</v>
          </cell>
          <cell r="DB227">
            <v>0</v>
          </cell>
          <cell r="DC227">
            <v>0</v>
          </cell>
          <cell r="DD227">
            <v>55.157794792156153</v>
          </cell>
          <cell r="DE227">
            <v>163.56203078225917</v>
          </cell>
          <cell r="DF227">
            <v>545.13</v>
          </cell>
          <cell r="DH227">
            <v>272.69758483244465</v>
          </cell>
          <cell r="DI227">
            <v>0</v>
          </cell>
          <cell r="DJ227">
            <v>0</v>
          </cell>
          <cell r="DK227">
            <v>30.242162157918109</v>
          </cell>
          <cell r="DL227">
            <v>143.25107648118438</v>
          </cell>
          <cell r="DM227">
            <v>113.94119851317969</v>
          </cell>
          <cell r="DN227">
            <v>560.13202198472686</v>
          </cell>
          <cell r="DO227">
            <v>111.11100845959888</v>
          </cell>
          <cell r="DP227">
            <v>0</v>
          </cell>
          <cell r="DQ227">
            <v>0</v>
          </cell>
          <cell r="DR227">
            <v>0</v>
          </cell>
          <cell r="DS227">
            <v>56.53504355977018</v>
          </cell>
          <cell r="DT227">
            <v>167.64605201936905</v>
          </cell>
          <cell r="DU227">
            <v>560.13</v>
          </cell>
        </row>
        <row r="228">
          <cell r="B228">
            <v>1200</v>
          </cell>
          <cell r="C228" t="str">
            <v xml:space="preserve">MRCL1M
</v>
          </cell>
          <cell r="D228" t="str">
            <v xml:space="preserve">PENFBSP071-0780-SALE               </v>
          </cell>
          <cell r="E228" t="str">
            <v>Service 044</v>
          </cell>
          <cell r="F228" t="str">
            <v>Fee Based</v>
          </cell>
          <cell r="G228" t="str">
            <v>Price Cap</v>
          </cell>
          <cell r="I228" t="str">
            <v>Auxiliary Metering Services</v>
          </cell>
          <cell r="J228" t="str">
            <v>Meter Maintenance</v>
          </cell>
          <cell r="K228" t="str">
            <v>Customer requested meter reconfiguration</v>
          </cell>
          <cell r="M228" t="str">
            <v>A request to make a change from one tariff to another tariff (Controlled Load) - No CT</v>
          </cell>
          <cell r="N228" t="str">
            <v>TSP</v>
          </cell>
          <cell r="S228">
            <v>1262</v>
          </cell>
          <cell r="T228">
            <v>832</v>
          </cell>
          <cell r="U228">
            <v>1059</v>
          </cell>
          <cell r="V228">
            <v>1059</v>
          </cell>
          <cell r="W228">
            <v>1059</v>
          </cell>
          <cell r="X228">
            <v>1059</v>
          </cell>
          <cell r="Y228">
            <v>1059</v>
          </cell>
          <cell r="Z228">
            <v>1059</v>
          </cell>
          <cell r="AA228">
            <v>1059</v>
          </cell>
          <cell r="AC228">
            <v>54.48</v>
          </cell>
          <cell r="AD228">
            <v>66.58</v>
          </cell>
          <cell r="AE228">
            <v>70.11</v>
          </cell>
          <cell r="AF228">
            <v>75.3</v>
          </cell>
          <cell r="AG228">
            <v>78.14</v>
          </cell>
          <cell r="AH228">
            <v>81.27</v>
          </cell>
          <cell r="AI228">
            <v>81.27</v>
          </cell>
          <cell r="AJ228">
            <v>91.53</v>
          </cell>
          <cell r="AK228">
            <v>94.1</v>
          </cell>
          <cell r="AL228">
            <v>97.88</v>
          </cell>
          <cell r="AM228">
            <v>101.16</v>
          </cell>
          <cell r="AN228">
            <v>103.8</v>
          </cell>
          <cell r="AP228">
            <v>0.12624584717607981</v>
          </cell>
          <cell r="AR228" t="str">
            <v>add to list
Remove material costs as form part of MAB</v>
          </cell>
          <cell r="AT228">
            <v>1</v>
          </cell>
          <cell r="AU228">
            <v>26</v>
          </cell>
          <cell r="AV228">
            <v>27.021602787456398</v>
          </cell>
          <cell r="AW228">
            <v>53.021602787456402</v>
          </cell>
          <cell r="AX228">
            <v>0.69972243250063082</v>
          </cell>
          <cell r="AZ228">
            <v>64.845403509905367</v>
          </cell>
          <cell r="BB228">
            <v>0</v>
          </cell>
          <cell r="BC228">
            <v>7.2691697334603917</v>
          </cell>
          <cell r="BD228">
            <v>36.142647302609745</v>
          </cell>
          <cell r="BE228">
            <v>21.638579574656465</v>
          </cell>
          <cell r="BF228">
            <v>129.89580012063198</v>
          </cell>
          <cell r="BG228">
            <v>49.748234453179656</v>
          </cell>
          <cell r="BI228">
            <v>0</v>
          </cell>
          <cell r="BJ228">
            <v>0</v>
          </cell>
          <cell r="BK228">
            <v>25.312690801963448</v>
          </cell>
          <cell r="BL228">
            <v>75.060925255143104</v>
          </cell>
          <cell r="BM228">
            <v>91.53</v>
          </cell>
          <cell r="BO228">
            <v>67.115252014366078</v>
          </cell>
          <cell r="BP228">
            <v>0</v>
          </cell>
          <cell r="BQ228">
            <v>0</v>
          </cell>
          <cell r="BR228">
            <v>7.5034851752061273</v>
          </cell>
          <cell r="BS228">
            <v>34.839043460576413</v>
          </cell>
          <cell r="BT228">
            <v>24.823817943185485</v>
          </cell>
          <cell r="BU228">
            <v>134.28159859333408</v>
          </cell>
          <cell r="BV228">
            <v>50.936359099566324</v>
          </cell>
          <cell r="BW228">
            <v>0</v>
          </cell>
          <cell r="BX228">
            <v>0</v>
          </cell>
          <cell r="BY228">
            <v>0</v>
          </cell>
          <cell r="BZ228">
            <v>25.91722746821404</v>
          </cell>
          <cell r="CA228">
            <v>76.853586567780368</v>
          </cell>
          <cell r="CB228">
            <v>94.1</v>
          </cell>
          <cell r="CD228">
            <v>69.464554295876937</v>
          </cell>
          <cell r="CE228">
            <v>0</v>
          </cell>
          <cell r="CF228">
            <v>0</v>
          </cell>
          <cell r="CG228">
            <v>7.7522442594198662</v>
          </cell>
          <cell r="CH228">
            <v>36.966859760910353</v>
          </cell>
          <cell r="CI228">
            <v>28.22190954428908</v>
          </cell>
          <cell r="CJ228">
            <v>142.40556786049623</v>
          </cell>
          <cell r="CK228">
            <v>52.208201784013163</v>
          </cell>
          <cell r="CL228">
            <v>0</v>
          </cell>
          <cell r="CM228">
            <v>0</v>
          </cell>
          <cell r="CN228">
            <v>0</v>
          </cell>
          <cell r="CO228">
            <v>26.564361200174737</v>
          </cell>
          <cell r="CP228">
            <v>78.7725629841879</v>
          </cell>
          <cell r="CQ228">
            <v>97.88</v>
          </cell>
          <cell r="CS228">
            <v>71.896091554449796</v>
          </cell>
          <cell r="CT228">
            <v>0</v>
          </cell>
          <cell r="CU228">
            <v>0</v>
          </cell>
          <cell r="CV228">
            <v>8.0164142083211516</v>
          </cell>
          <cell r="CW228">
            <v>39.482513050257744</v>
          </cell>
          <cell r="CX228">
            <v>29.35935192280801</v>
          </cell>
          <cell r="CY228">
            <v>148.75437073583669</v>
          </cell>
          <cell r="CZ228">
            <v>53.511801426408624</v>
          </cell>
          <cell r="DA228">
            <v>0</v>
          </cell>
          <cell r="DB228">
            <v>0</v>
          </cell>
          <cell r="DC228">
            <v>0</v>
          </cell>
          <cell r="DD228">
            <v>27.227653376072197</v>
          </cell>
          <cell r="DE228">
            <v>80.739454802480822</v>
          </cell>
          <cell r="DF228">
            <v>101.16</v>
          </cell>
          <cell r="DH228">
            <v>74.412742343221737</v>
          </cell>
          <cell r="DI228">
            <v>0</v>
          </cell>
          <cell r="DJ228">
            <v>0</v>
          </cell>
          <cell r="DK228">
            <v>8.25237312586329</v>
          </cell>
          <cell r="DL228">
            <v>39.089841778882047</v>
          </cell>
          <cell r="DM228">
            <v>31.091867030830979</v>
          </cell>
          <cell r="DN228">
            <v>152.84682427879804</v>
          </cell>
          <cell r="DO228">
            <v>54.847950974174971</v>
          </cell>
          <cell r="DP228">
            <v>0</v>
          </cell>
          <cell r="DQ228">
            <v>0</v>
          </cell>
          <cell r="DR228">
            <v>0</v>
          </cell>
          <cell r="DS228">
            <v>27.907507460132685</v>
          </cell>
          <cell r="DT228">
            <v>82.755458434307656</v>
          </cell>
          <cell r="DU228">
            <v>103.8</v>
          </cell>
        </row>
        <row r="229">
          <cell r="B229">
            <v>1201</v>
          </cell>
          <cell r="C229" t="str">
            <v>MRRT1M</v>
          </cell>
          <cell r="D229" t="str">
            <v xml:space="preserve">PENFBSP071-0780-SALE               </v>
          </cell>
          <cell r="E229" t="str">
            <v>Manually updated</v>
          </cell>
          <cell r="F229" t="str">
            <v>Fee Based</v>
          </cell>
          <cell r="G229" t="str">
            <v>Price Cap</v>
          </cell>
          <cell r="I229" t="str">
            <v>Auxiliary Metering Services</v>
          </cell>
          <cell r="J229" t="str">
            <v>Meter Maintenance</v>
          </cell>
          <cell r="K229" t="str">
            <v>Customer requested meter reconfiguration</v>
          </cell>
          <cell r="M229" t="str">
            <v>A request to make a change from Residential Flat (NTC 8400) to Residential ToU (NTC 8900) - No CT</v>
          </cell>
          <cell r="N229" t="str">
            <v>TSP</v>
          </cell>
          <cell r="S229">
            <v>0</v>
          </cell>
          <cell r="T229">
            <v>22</v>
          </cell>
          <cell r="U229">
            <v>66</v>
          </cell>
          <cell r="V229">
            <v>66</v>
          </cell>
          <cell r="W229">
            <v>66</v>
          </cell>
          <cell r="X229">
            <v>66</v>
          </cell>
          <cell r="Y229">
            <v>66</v>
          </cell>
          <cell r="Z229">
            <v>66</v>
          </cell>
          <cell r="AA229">
            <v>66</v>
          </cell>
          <cell r="AF229">
            <v>0</v>
          </cell>
          <cell r="AG229">
            <v>0</v>
          </cell>
          <cell r="AH229">
            <v>0</v>
          </cell>
          <cell r="AI229">
            <v>0</v>
          </cell>
          <cell r="AJ229">
            <v>139.63999999999999</v>
          </cell>
          <cell r="AK229">
            <v>144.36000000000001</v>
          </cell>
          <cell r="AL229">
            <v>153.09</v>
          </cell>
          <cell r="AM229">
            <v>159.91999999999999</v>
          </cell>
          <cell r="AN229">
            <v>164.32</v>
          </cell>
          <cell r="AP229">
            <v>0</v>
          </cell>
          <cell r="AR229" t="str">
            <v>Remove material costs as form part of MAB</v>
          </cell>
          <cell r="AT229">
            <v>1</v>
          </cell>
          <cell r="AU229">
            <v>26</v>
          </cell>
          <cell r="AV229">
            <v>31</v>
          </cell>
          <cell r="AW229">
            <v>57</v>
          </cell>
          <cell r="AX229">
            <v>0</v>
          </cell>
          <cell r="AZ229">
            <v>69.710982047849981</v>
          </cell>
          <cell r="BB229">
            <v>0</v>
          </cell>
          <cell r="BC229">
            <v>7.8146010875639833</v>
          </cell>
          <cell r="BD229">
            <v>38.854557160541574</v>
          </cell>
          <cell r="BE229">
            <v>23.262198253410968</v>
          </cell>
          <cell r="BF229">
            <v>139.64233854936651</v>
          </cell>
          <cell r="BG229">
            <v>0</v>
          </cell>
          <cell r="BI229">
            <v>0</v>
          </cell>
          <cell r="BJ229">
            <v>0</v>
          </cell>
          <cell r="BK229">
            <v>0</v>
          </cell>
          <cell r="BL229">
            <v>0</v>
          </cell>
          <cell r="BM229">
            <v>139.63999999999999</v>
          </cell>
          <cell r="BO229">
            <v>72.151145263452904</v>
          </cell>
          <cell r="BP229">
            <v>0</v>
          </cell>
          <cell r="BQ229">
            <v>0</v>
          </cell>
          <cell r="BR229">
            <v>8.0664980404540341</v>
          </cell>
          <cell r="BS229">
            <v>37.453139340454882</v>
          </cell>
          <cell r="BT229">
            <v>26.686436251910447</v>
          </cell>
          <cell r="BU229">
            <v>144.35721889627226</v>
          </cell>
          <cell r="BV229">
            <v>0</v>
          </cell>
          <cell r="BW229">
            <v>0</v>
          </cell>
          <cell r="BX229">
            <v>0</v>
          </cell>
          <cell r="BY229">
            <v>0</v>
          </cell>
          <cell r="BZ229">
            <v>0</v>
          </cell>
          <cell r="CA229">
            <v>0</v>
          </cell>
          <cell r="CB229">
            <v>144.36000000000001</v>
          </cell>
          <cell r="CD229">
            <v>74.67672395225479</v>
          </cell>
          <cell r="CE229">
            <v>0</v>
          </cell>
          <cell r="CF229">
            <v>0</v>
          </cell>
          <cell r="CG229">
            <v>8.3339223930716351</v>
          </cell>
          <cell r="CH229">
            <v>39.740613176453806</v>
          </cell>
          <cell r="CI229">
            <v>30.339498609141323</v>
          </cell>
          <cell r="CJ229">
            <v>153.09075813092156</v>
          </cell>
          <cell r="CK229">
            <v>0</v>
          </cell>
          <cell r="CL229">
            <v>0</v>
          </cell>
          <cell r="CM229">
            <v>0</v>
          </cell>
          <cell r="CN229">
            <v>0</v>
          </cell>
          <cell r="CO229">
            <v>0</v>
          </cell>
          <cell r="CP229">
            <v>0</v>
          </cell>
          <cell r="CQ229">
            <v>153.09</v>
          </cell>
          <cell r="CS229">
            <v>77.290707997479501</v>
          </cell>
          <cell r="CT229">
            <v>0</v>
          </cell>
          <cell r="CU229">
            <v>0</v>
          </cell>
          <cell r="CV229">
            <v>8.6179139417189639</v>
          </cell>
          <cell r="CW229">
            <v>42.445024773885272</v>
          </cell>
          <cell r="CX229">
            <v>31.56228728709727</v>
          </cell>
          <cell r="CY229">
            <v>159.91593400018101</v>
          </cell>
          <cell r="CZ229">
            <v>0</v>
          </cell>
          <cell r="DA229">
            <v>0</v>
          </cell>
          <cell r="DB229">
            <v>0</v>
          </cell>
          <cell r="DC229">
            <v>0</v>
          </cell>
          <cell r="DD229">
            <v>0</v>
          </cell>
          <cell r="DE229">
            <v>0</v>
          </cell>
          <cell r="DF229">
            <v>159.91999999999999</v>
          </cell>
          <cell r="DH229">
            <v>79.996191940223255</v>
          </cell>
          <cell r="DI229">
            <v>0</v>
          </cell>
          <cell r="DJ229">
            <v>0</v>
          </cell>
          <cell r="DK229">
            <v>8.8715776861707596</v>
          </cell>
          <cell r="DL229">
            <v>42.022889996893774</v>
          </cell>
          <cell r="DM229">
            <v>33.42479909295826</v>
          </cell>
          <cell r="DN229">
            <v>164.31545871624607</v>
          </cell>
          <cell r="DO229">
            <v>0</v>
          </cell>
          <cell r="DP229">
            <v>0</v>
          </cell>
          <cell r="DQ229">
            <v>0</v>
          </cell>
          <cell r="DR229">
            <v>0</v>
          </cell>
          <cell r="DS229">
            <v>0</v>
          </cell>
          <cell r="DT229">
            <v>0</v>
          </cell>
          <cell r="DU229">
            <v>164.32</v>
          </cell>
        </row>
        <row r="230">
          <cell r="B230">
            <v>1202</v>
          </cell>
          <cell r="C230" t="str">
            <v xml:space="preserve">MRCL2M
</v>
          </cell>
          <cell r="E230" t="str">
            <v>Manually updated</v>
          </cell>
          <cell r="F230" t="str">
            <v>Fee Based</v>
          </cell>
          <cell r="G230" t="str">
            <v>Price Cap</v>
          </cell>
          <cell r="I230" t="str">
            <v>Auxiliary Metering Services</v>
          </cell>
          <cell r="J230" t="str">
            <v>Meter Maintenance</v>
          </cell>
          <cell r="K230" t="str">
            <v>Customer requested meter reconfiguration</v>
          </cell>
          <cell r="M230" t="str">
            <v>A request to make a change from one tariff to another tariff (Controlled Load) - CT Metering</v>
          </cell>
          <cell r="N230" t="str">
            <v>TSP</v>
          </cell>
          <cell r="Q230" t="str">
            <v>YES</v>
          </cell>
          <cell r="R230" t="str">
            <v>YES</v>
          </cell>
          <cell r="S230">
            <v>1</v>
          </cell>
          <cell r="T230">
            <v>5</v>
          </cell>
          <cell r="U230">
            <v>2</v>
          </cell>
          <cell r="V230">
            <v>2</v>
          </cell>
          <cell r="W230">
            <v>2</v>
          </cell>
          <cell r="X230">
            <v>2</v>
          </cell>
          <cell r="Y230">
            <v>2</v>
          </cell>
          <cell r="Z230">
            <v>2</v>
          </cell>
          <cell r="AA230">
            <v>2</v>
          </cell>
          <cell r="AG230">
            <v>78.14</v>
          </cell>
          <cell r="AH230">
            <v>81.27</v>
          </cell>
          <cell r="AI230" t="str">
            <v>81.27 + POA AC</v>
          </cell>
          <cell r="AJ230">
            <v>421.38</v>
          </cell>
          <cell r="AK230">
            <v>435.6</v>
          </cell>
          <cell r="AL230">
            <v>461.96</v>
          </cell>
          <cell r="AM230">
            <v>482.55</v>
          </cell>
          <cell r="AN230">
            <v>495.83</v>
          </cell>
          <cell r="AP230">
            <v>4.1849390919158367</v>
          </cell>
          <cell r="AR230" t="str">
            <v xml:space="preserve">
add to list
Remove material costs as form part of MAB
Confirm that it is 2 crew ( (all CT jobs are 2 crew as advised by Monica Ackfield Kennard 26/9/14)</v>
          </cell>
          <cell r="AT230">
            <v>2</v>
          </cell>
          <cell r="AU230">
            <v>26</v>
          </cell>
          <cell r="AV230">
            <v>60</v>
          </cell>
          <cell r="AW230">
            <v>86</v>
          </cell>
          <cell r="AX230">
            <v>0</v>
          </cell>
          <cell r="AZ230">
            <v>210.35594582859997</v>
          </cell>
          <cell r="BB230">
            <v>0</v>
          </cell>
          <cell r="BC230">
            <v>23.580901527386057</v>
          </cell>
          <cell r="BD230">
            <v>117.24533037917811</v>
          </cell>
          <cell r="BE230">
            <v>70.194703501520834</v>
          </cell>
          <cell r="BF230">
            <v>421.37688123668499</v>
          </cell>
          <cell r="BG230">
            <v>0</v>
          </cell>
          <cell r="BI230">
            <v>0</v>
          </cell>
          <cell r="BJ230">
            <v>0</v>
          </cell>
          <cell r="BK230">
            <v>0</v>
          </cell>
          <cell r="BL230">
            <v>0</v>
          </cell>
          <cell r="BM230">
            <v>421.38</v>
          </cell>
          <cell r="BO230">
            <v>217.71924535638425</v>
          </cell>
          <cell r="BP230">
            <v>0</v>
          </cell>
          <cell r="BQ230">
            <v>0</v>
          </cell>
          <cell r="BR230">
            <v>24.341011630843759</v>
          </cell>
          <cell r="BS230">
            <v>113.01649064137264</v>
          </cell>
          <cell r="BT230">
            <v>80.527491847870138</v>
          </cell>
          <cell r="BU230">
            <v>435.60423947647075</v>
          </cell>
          <cell r="BV230">
            <v>0</v>
          </cell>
          <cell r="BW230">
            <v>0</v>
          </cell>
          <cell r="BX230">
            <v>0</v>
          </cell>
          <cell r="BY230">
            <v>0</v>
          </cell>
          <cell r="BZ230">
            <v>0</v>
          </cell>
          <cell r="CA230">
            <v>0</v>
          </cell>
          <cell r="CB230">
            <v>435.6</v>
          </cell>
          <cell r="CD230">
            <v>225.34028982083908</v>
          </cell>
          <cell r="CE230">
            <v>0</v>
          </cell>
          <cell r="CF230">
            <v>0</v>
          </cell>
          <cell r="CG230">
            <v>25.147976344005642</v>
          </cell>
          <cell r="CH230">
            <v>119.91904326929925</v>
          </cell>
          <cell r="CI230">
            <v>91.550767732847532</v>
          </cell>
          <cell r="CJ230">
            <v>461.95807716699153</v>
          </cell>
          <cell r="CK230">
            <v>0</v>
          </cell>
          <cell r="CL230">
            <v>0</v>
          </cell>
          <cell r="CM230">
            <v>0</v>
          </cell>
          <cell r="CN230">
            <v>0</v>
          </cell>
          <cell r="CO230">
            <v>0</v>
          </cell>
          <cell r="CP230">
            <v>0</v>
          </cell>
          <cell r="CQ230">
            <v>461.96</v>
          </cell>
          <cell r="CS230">
            <v>233.22810132572769</v>
          </cell>
          <cell r="CT230">
            <v>0</v>
          </cell>
          <cell r="CU230">
            <v>0</v>
          </cell>
          <cell r="CV230">
            <v>26.004933297818638</v>
          </cell>
          <cell r="CW230">
            <v>128.07972387909246</v>
          </cell>
          <cell r="CX230">
            <v>95.240586199661962</v>
          </cell>
          <cell r="CY230">
            <v>482.55334470230076</v>
          </cell>
          <cell r="CZ230">
            <v>0</v>
          </cell>
          <cell r="DA230">
            <v>0</v>
          </cell>
          <cell r="DB230">
            <v>0</v>
          </cell>
          <cell r="DC230">
            <v>0</v>
          </cell>
          <cell r="DD230">
            <v>0</v>
          </cell>
          <cell r="DE230">
            <v>0</v>
          </cell>
          <cell r="DF230">
            <v>482.55</v>
          </cell>
          <cell r="DH230">
            <v>241.39201778453341</v>
          </cell>
          <cell r="DI230">
            <v>0</v>
          </cell>
          <cell r="DJ230">
            <v>0</v>
          </cell>
          <cell r="DK230">
            <v>26.770374772304756</v>
          </cell>
          <cell r="DL230">
            <v>126.80591367483737</v>
          </cell>
          <cell r="DM230">
            <v>100.8607972629618</v>
          </cell>
          <cell r="DN230">
            <v>495.82910349463731</v>
          </cell>
          <cell r="DO230">
            <v>0</v>
          </cell>
          <cell r="DP230">
            <v>0</v>
          </cell>
          <cell r="DQ230">
            <v>0</v>
          </cell>
          <cell r="DR230">
            <v>0</v>
          </cell>
          <cell r="DS230">
            <v>0</v>
          </cell>
          <cell r="DT230">
            <v>0</v>
          </cell>
          <cell r="DU230">
            <v>495.83</v>
          </cell>
        </row>
        <row r="231">
          <cell r="B231">
            <v>1203</v>
          </cell>
          <cell r="C231" t="str">
            <v>MRRT2M</v>
          </cell>
          <cell r="D231" t="str">
            <v xml:space="preserve">PENFBSP071-0780-SALE               </v>
          </cell>
          <cell r="E231" t="str">
            <v>Manually updated</v>
          </cell>
          <cell r="F231" t="str">
            <v>Fee Based</v>
          </cell>
          <cell r="G231" t="str">
            <v>Price Cap</v>
          </cell>
          <cell r="I231" t="str">
            <v>Auxiliary Metering Services</v>
          </cell>
          <cell r="J231" t="str">
            <v>Meter Maintenance</v>
          </cell>
          <cell r="K231" t="str">
            <v>Customer requested meter reconfiguration</v>
          </cell>
          <cell r="M231" t="str">
            <v>A request to make a change from Residential Flat (NTC 8400) to Residential ToU (NTC 8900) - CT Metering</v>
          </cell>
          <cell r="N231" t="str">
            <v>TSP</v>
          </cell>
          <cell r="Q231" t="str">
            <v>YES</v>
          </cell>
          <cell r="R231" t="str">
            <v>YES</v>
          </cell>
          <cell r="S231">
            <v>0</v>
          </cell>
          <cell r="T231">
            <v>1</v>
          </cell>
          <cell r="U231">
            <v>0</v>
          </cell>
          <cell r="V231">
            <v>0</v>
          </cell>
          <cell r="W231">
            <v>0</v>
          </cell>
          <cell r="X231">
            <v>0</v>
          </cell>
          <cell r="Y231">
            <v>0</v>
          </cell>
          <cell r="Z231">
            <v>0</v>
          </cell>
          <cell r="AA231">
            <v>0</v>
          </cell>
          <cell r="AC231">
            <v>54.48</v>
          </cell>
          <cell r="AD231">
            <v>66.58</v>
          </cell>
          <cell r="AE231">
            <v>70.11</v>
          </cell>
          <cell r="AF231">
            <v>75.3</v>
          </cell>
          <cell r="AG231">
            <v>0</v>
          </cell>
          <cell r="AH231">
            <v>0</v>
          </cell>
          <cell r="AI231" t="str">
            <v>0 + POA AC</v>
          </cell>
          <cell r="AJ231">
            <v>465.47</v>
          </cell>
          <cell r="AK231">
            <v>481.19</v>
          </cell>
          <cell r="AL231">
            <v>510.3</v>
          </cell>
          <cell r="AM231">
            <v>533.04999999999995</v>
          </cell>
          <cell r="AN231">
            <v>547.72</v>
          </cell>
          <cell r="AP231">
            <v>0</v>
          </cell>
          <cell r="AR231" t="str">
            <v>Remove material costs as form part of MAB
Confirm that it is 2 crew (all CT jobs are 2 crew as advised by Monica Ackfield Kennard 26/9/14)</v>
          </cell>
          <cell r="AT231">
            <v>2</v>
          </cell>
          <cell r="AU231">
            <v>26</v>
          </cell>
          <cell r="AV231">
            <v>69</v>
          </cell>
          <cell r="AW231">
            <v>95</v>
          </cell>
          <cell r="AX231">
            <v>0</v>
          </cell>
          <cell r="AZ231">
            <v>232.36994015949995</v>
          </cell>
          <cell r="BB231">
            <v>0</v>
          </cell>
          <cell r="BC231">
            <v>26.048670291879944</v>
          </cell>
          <cell r="BD231">
            <v>129.51519053513857</v>
          </cell>
          <cell r="BE231">
            <v>77.54066084470324</v>
          </cell>
          <cell r="BF231">
            <v>465.47446183122167</v>
          </cell>
          <cell r="BG231">
            <v>0</v>
          </cell>
          <cell r="BI231">
            <v>0</v>
          </cell>
          <cell r="BJ231">
            <v>0</v>
          </cell>
          <cell r="BK231">
            <v>0</v>
          </cell>
          <cell r="BL231">
            <v>0</v>
          </cell>
          <cell r="BM231">
            <v>465.47</v>
          </cell>
          <cell r="BO231">
            <v>240.50381754484303</v>
          </cell>
          <cell r="BP231">
            <v>0</v>
          </cell>
          <cell r="BQ231">
            <v>0</v>
          </cell>
          <cell r="BR231">
            <v>26.88832680151345</v>
          </cell>
          <cell r="BS231">
            <v>124.84379780151629</v>
          </cell>
          <cell r="BT231">
            <v>88.954787506368163</v>
          </cell>
          <cell r="BU231">
            <v>481.19072965424095</v>
          </cell>
          <cell r="BV231">
            <v>0</v>
          </cell>
          <cell r="BW231">
            <v>0</v>
          </cell>
          <cell r="BX231">
            <v>0</v>
          </cell>
          <cell r="BY231">
            <v>0</v>
          </cell>
          <cell r="BZ231">
            <v>0</v>
          </cell>
          <cell r="CA231">
            <v>0</v>
          </cell>
          <cell r="CB231">
            <v>481.19</v>
          </cell>
          <cell r="CD231">
            <v>248.92241317418268</v>
          </cell>
          <cell r="CE231">
            <v>0</v>
          </cell>
          <cell r="CF231">
            <v>0</v>
          </cell>
          <cell r="CG231">
            <v>27.779741310238787</v>
          </cell>
          <cell r="CH231">
            <v>132.46871058817936</v>
          </cell>
          <cell r="CI231">
            <v>101.13166203047111</v>
          </cell>
          <cell r="CJ231">
            <v>510.3025271030719</v>
          </cell>
          <cell r="CK231">
            <v>0</v>
          </cell>
          <cell r="CL231">
            <v>0</v>
          </cell>
          <cell r="CM231">
            <v>0</v>
          </cell>
          <cell r="CN231">
            <v>0</v>
          </cell>
          <cell r="CO231">
            <v>0</v>
          </cell>
          <cell r="CP231">
            <v>0</v>
          </cell>
          <cell r="CQ231">
            <v>510.3</v>
          </cell>
          <cell r="CS231">
            <v>257.63569332493171</v>
          </cell>
          <cell r="CT231">
            <v>0</v>
          </cell>
          <cell r="CU231">
            <v>0</v>
          </cell>
          <cell r="CV231">
            <v>28.726379805729884</v>
          </cell>
          <cell r="CW231">
            <v>141.48341591295093</v>
          </cell>
          <cell r="CX231">
            <v>105.20762429032425</v>
          </cell>
          <cell r="CY231">
            <v>533.05311333393684</v>
          </cell>
          <cell r="CZ231">
            <v>0</v>
          </cell>
          <cell r="DA231">
            <v>0</v>
          </cell>
          <cell r="DB231">
            <v>0</v>
          </cell>
          <cell r="DC231">
            <v>0</v>
          </cell>
          <cell r="DD231">
            <v>0</v>
          </cell>
          <cell r="DE231">
            <v>0</v>
          </cell>
          <cell r="DF231">
            <v>533.04999999999995</v>
          </cell>
          <cell r="DH231">
            <v>266.65397313407755</v>
          </cell>
          <cell r="DI231">
            <v>0</v>
          </cell>
          <cell r="DJ231">
            <v>0</v>
          </cell>
          <cell r="DK231">
            <v>29.5719256205692</v>
          </cell>
          <cell r="DL231">
            <v>140.07629998964592</v>
          </cell>
          <cell r="DM231">
            <v>111.41599697652754</v>
          </cell>
          <cell r="DN231">
            <v>547.71819572082018</v>
          </cell>
          <cell r="DO231">
            <v>0</v>
          </cell>
          <cell r="DP231">
            <v>0</v>
          </cell>
          <cell r="DQ231">
            <v>0</v>
          </cell>
          <cell r="DR231">
            <v>0</v>
          </cell>
          <cell r="DS231">
            <v>0</v>
          </cell>
          <cell r="DT231">
            <v>0</v>
          </cell>
          <cell r="DU231">
            <v>547.72</v>
          </cell>
        </row>
        <row r="232">
          <cell r="B232">
            <v>1204</v>
          </cell>
          <cell r="C232" t="str">
            <v>MRCT1M</v>
          </cell>
          <cell r="D232" t="str">
            <v xml:space="preserve">PENFBSP071-0780-SALE               </v>
          </cell>
          <cell r="E232" t="str">
            <v>Service 044</v>
          </cell>
          <cell r="F232" t="str">
            <v>Fee Based</v>
          </cell>
          <cell r="G232" t="str">
            <v>Price Cap</v>
          </cell>
          <cell r="H232" t="str">
            <v>Business Hours</v>
          </cell>
          <cell r="I232" t="str">
            <v>Auxiliary Metering Services</v>
          </cell>
          <cell r="J232" t="str">
            <v>Meter Maintenance</v>
          </cell>
          <cell r="K232" t="str">
            <v>Customer requested meter reconfiguration</v>
          </cell>
          <cell r="M232" t="str">
            <v>A request to make a change from one tariff to another tariff - No CT (business hours)</v>
          </cell>
          <cell r="N232" t="str">
            <v>TSP</v>
          </cell>
          <cell r="S232">
            <v>2117</v>
          </cell>
          <cell r="T232">
            <v>2212</v>
          </cell>
          <cell r="U232">
            <v>1891</v>
          </cell>
          <cell r="V232">
            <v>1891</v>
          </cell>
          <cell r="W232">
            <v>1891</v>
          </cell>
          <cell r="X232">
            <v>1891</v>
          </cell>
          <cell r="Y232">
            <v>1891</v>
          </cell>
          <cell r="Z232">
            <v>1891</v>
          </cell>
          <cell r="AA232">
            <v>1891</v>
          </cell>
          <cell r="AF232">
            <v>0</v>
          </cell>
          <cell r="AG232">
            <v>78.14</v>
          </cell>
          <cell r="AH232">
            <v>81.27</v>
          </cell>
          <cell r="AI232">
            <v>81.27</v>
          </cell>
          <cell r="AJ232">
            <v>91.53</v>
          </cell>
          <cell r="AK232">
            <v>94.1</v>
          </cell>
          <cell r="AL232">
            <v>97.88</v>
          </cell>
          <cell r="AM232">
            <v>101.16</v>
          </cell>
          <cell r="AN232">
            <v>103.8</v>
          </cell>
          <cell r="AP232">
            <v>0.12624584717607981</v>
          </cell>
          <cell r="AR232" t="str">
            <v>Remove material costs as form part of MAB</v>
          </cell>
          <cell r="AT232">
            <v>1</v>
          </cell>
          <cell r="AU232">
            <v>26</v>
          </cell>
          <cell r="AV232">
            <v>27.021602787456398</v>
          </cell>
          <cell r="AW232">
            <v>53.021602787456402</v>
          </cell>
          <cell r="AX232">
            <v>0.69972243250063082</v>
          </cell>
          <cell r="AZ232">
            <v>64.845403509905367</v>
          </cell>
          <cell r="BB232">
            <v>0</v>
          </cell>
          <cell r="BC232">
            <v>7.2691697334603917</v>
          </cell>
          <cell r="BD232">
            <v>36.142647302609745</v>
          </cell>
          <cell r="BE232">
            <v>21.638579574656465</v>
          </cell>
          <cell r="BF232">
            <v>129.89580012063198</v>
          </cell>
          <cell r="BG232">
            <v>49.748234453179656</v>
          </cell>
          <cell r="BI232">
            <v>0</v>
          </cell>
          <cell r="BJ232">
            <v>0</v>
          </cell>
          <cell r="BK232">
            <v>25.312690801963448</v>
          </cell>
          <cell r="BL232">
            <v>75.060925255143104</v>
          </cell>
          <cell r="BM232">
            <v>91.53</v>
          </cell>
          <cell r="BO232">
            <v>67.115252014366078</v>
          </cell>
          <cell r="BP232">
            <v>0</v>
          </cell>
          <cell r="BQ232">
            <v>0</v>
          </cell>
          <cell r="BR232">
            <v>7.5034851752061273</v>
          </cell>
          <cell r="BS232">
            <v>34.839043460576413</v>
          </cell>
          <cell r="BT232">
            <v>24.823817943185485</v>
          </cell>
          <cell r="BU232">
            <v>134.28159859333408</v>
          </cell>
          <cell r="BV232">
            <v>50.936359099566324</v>
          </cell>
          <cell r="BW232">
            <v>0</v>
          </cell>
          <cell r="BX232">
            <v>0</v>
          </cell>
          <cell r="BY232">
            <v>0</v>
          </cell>
          <cell r="BZ232">
            <v>25.91722746821404</v>
          </cell>
          <cell r="CA232">
            <v>76.853586567780368</v>
          </cell>
          <cell r="CB232">
            <v>94.1</v>
          </cell>
          <cell r="CD232">
            <v>69.464554295876937</v>
          </cell>
          <cell r="CE232">
            <v>0</v>
          </cell>
          <cell r="CF232">
            <v>0</v>
          </cell>
          <cell r="CG232">
            <v>7.7522442594198662</v>
          </cell>
          <cell r="CH232">
            <v>36.966859760910353</v>
          </cell>
          <cell r="CI232">
            <v>28.22190954428908</v>
          </cell>
          <cell r="CJ232">
            <v>142.40556786049623</v>
          </cell>
          <cell r="CK232">
            <v>52.208201784013163</v>
          </cell>
          <cell r="CL232">
            <v>0</v>
          </cell>
          <cell r="CM232">
            <v>0</v>
          </cell>
          <cell r="CN232">
            <v>0</v>
          </cell>
          <cell r="CO232">
            <v>26.564361200174737</v>
          </cell>
          <cell r="CP232">
            <v>78.7725629841879</v>
          </cell>
          <cell r="CQ232">
            <v>97.88</v>
          </cell>
          <cell r="CS232">
            <v>71.896091554449796</v>
          </cell>
          <cell r="CT232">
            <v>0</v>
          </cell>
          <cell r="CU232">
            <v>0</v>
          </cell>
          <cell r="CV232">
            <v>8.0164142083211516</v>
          </cell>
          <cell r="CW232">
            <v>39.482513050257744</v>
          </cell>
          <cell r="CX232">
            <v>29.35935192280801</v>
          </cell>
          <cell r="CY232">
            <v>148.75437073583669</v>
          </cell>
          <cell r="CZ232">
            <v>53.511801426408624</v>
          </cell>
          <cell r="DA232">
            <v>0</v>
          </cell>
          <cell r="DB232">
            <v>0</v>
          </cell>
          <cell r="DC232">
            <v>0</v>
          </cell>
          <cell r="DD232">
            <v>27.227653376072197</v>
          </cell>
          <cell r="DE232">
            <v>80.739454802480822</v>
          </cell>
          <cell r="DF232">
            <v>101.16</v>
          </cell>
          <cell r="DH232">
            <v>74.412742343221737</v>
          </cell>
          <cell r="DI232">
            <v>0</v>
          </cell>
          <cell r="DJ232">
            <v>0</v>
          </cell>
          <cell r="DK232">
            <v>8.25237312586329</v>
          </cell>
          <cell r="DL232">
            <v>39.089841778882047</v>
          </cell>
          <cell r="DM232">
            <v>31.091867030830979</v>
          </cell>
          <cell r="DN232">
            <v>152.84682427879804</v>
          </cell>
          <cell r="DO232">
            <v>54.847950974174971</v>
          </cell>
          <cell r="DP232">
            <v>0</v>
          </cell>
          <cell r="DQ232">
            <v>0</v>
          </cell>
          <cell r="DR232">
            <v>0</v>
          </cell>
          <cell r="DS232">
            <v>27.907507460132685</v>
          </cell>
          <cell r="DT232">
            <v>82.755458434307656</v>
          </cell>
          <cell r="DU232">
            <v>103.8</v>
          </cell>
        </row>
        <row r="233">
          <cell r="B233">
            <v>1205</v>
          </cell>
          <cell r="C233" t="str">
            <v xml:space="preserve">MRRV1M
</v>
          </cell>
          <cell r="D233" t="str">
            <v xml:space="preserve">PENFBSP071-0780-SALE               </v>
          </cell>
          <cell r="E233" t="str">
            <v>Service 044</v>
          </cell>
          <cell r="F233" t="str">
            <v>Fee Based</v>
          </cell>
          <cell r="G233" t="str">
            <v>Price Cap</v>
          </cell>
          <cell r="I233" t="str">
            <v>Auxiliary Metering Services</v>
          </cell>
          <cell r="J233" t="str">
            <v>Meter Maintenance</v>
          </cell>
          <cell r="K233" t="str">
            <v>Customer requested meter reconfiguration</v>
          </cell>
          <cell r="M233" t="str">
            <v>A request to make a change from Residential ToU (NTC 8900) to Residential Flat (NTC 8400)</v>
          </cell>
          <cell r="N233" t="str">
            <v>TSP</v>
          </cell>
          <cell r="S233">
            <v>0</v>
          </cell>
          <cell r="T233">
            <v>0</v>
          </cell>
          <cell r="U233">
            <v>3</v>
          </cell>
          <cell r="V233">
            <v>3</v>
          </cell>
          <cell r="W233">
            <v>3</v>
          </cell>
          <cell r="X233">
            <v>3</v>
          </cell>
          <cell r="Y233">
            <v>3</v>
          </cell>
          <cell r="Z233">
            <v>3</v>
          </cell>
          <cell r="AA233">
            <v>3</v>
          </cell>
          <cell r="AC233">
            <v>54.48</v>
          </cell>
          <cell r="AD233">
            <v>66.58</v>
          </cell>
          <cell r="AE233">
            <v>70.11</v>
          </cell>
          <cell r="AF233">
            <v>75.3</v>
          </cell>
          <cell r="AG233">
            <v>0</v>
          </cell>
          <cell r="AH233">
            <v>0</v>
          </cell>
          <cell r="AI233">
            <v>0</v>
          </cell>
          <cell r="AJ233">
            <v>91.53</v>
          </cell>
          <cell r="AK233">
            <v>94.1</v>
          </cell>
          <cell r="AL233">
            <v>97.88</v>
          </cell>
          <cell r="AM233">
            <v>101.16</v>
          </cell>
          <cell r="AN233">
            <v>103.8</v>
          </cell>
          <cell r="AP233">
            <v>0</v>
          </cell>
          <cell r="AR233" t="str">
            <v>Remove material costs as form part of MAB</v>
          </cell>
          <cell r="AT233">
            <v>1</v>
          </cell>
          <cell r="AU233">
            <v>26</v>
          </cell>
          <cell r="AV233">
            <v>27.021602787456398</v>
          </cell>
          <cell r="AW233">
            <v>53.021602787456402</v>
          </cell>
          <cell r="AX233">
            <v>0.69972243250063082</v>
          </cell>
          <cell r="AZ233">
            <v>64.845403509905367</v>
          </cell>
          <cell r="BB233">
            <v>0</v>
          </cell>
          <cell r="BC233">
            <v>7.2691697334603917</v>
          </cell>
          <cell r="BD233">
            <v>36.142647302609745</v>
          </cell>
          <cell r="BE233">
            <v>21.638579574656465</v>
          </cell>
          <cell r="BF233">
            <v>129.89580012063198</v>
          </cell>
          <cell r="BG233">
            <v>49.748234453179656</v>
          </cell>
          <cell r="BI233">
            <v>0</v>
          </cell>
          <cell r="BJ233">
            <v>0</v>
          </cell>
          <cell r="BK233">
            <v>25.312690801963448</v>
          </cell>
          <cell r="BL233">
            <v>75.060925255143104</v>
          </cell>
          <cell r="BM233">
            <v>91.53</v>
          </cell>
          <cell r="BO233">
            <v>67.115252014366078</v>
          </cell>
          <cell r="BP233">
            <v>0</v>
          </cell>
          <cell r="BQ233">
            <v>0</v>
          </cell>
          <cell r="BR233">
            <v>7.5034851752061273</v>
          </cell>
          <cell r="BS233">
            <v>34.839043460576413</v>
          </cell>
          <cell r="BT233">
            <v>24.823817943185485</v>
          </cell>
          <cell r="BU233">
            <v>134.28159859333408</v>
          </cell>
          <cell r="BV233">
            <v>50.936359099566324</v>
          </cell>
          <cell r="BW233">
            <v>0</v>
          </cell>
          <cell r="BX233">
            <v>0</v>
          </cell>
          <cell r="BY233">
            <v>0</v>
          </cell>
          <cell r="BZ233">
            <v>25.91722746821404</v>
          </cell>
          <cell r="CA233">
            <v>76.853586567780368</v>
          </cell>
          <cell r="CB233">
            <v>94.1</v>
          </cell>
          <cell r="CD233">
            <v>69.464554295876937</v>
          </cell>
          <cell r="CE233">
            <v>0</v>
          </cell>
          <cell r="CF233">
            <v>0</v>
          </cell>
          <cell r="CG233">
            <v>7.7522442594198662</v>
          </cell>
          <cell r="CH233">
            <v>36.966859760910353</v>
          </cell>
          <cell r="CI233">
            <v>28.22190954428908</v>
          </cell>
          <cell r="CJ233">
            <v>142.40556786049623</v>
          </cell>
          <cell r="CK233">
            <v>52.208201784013163</v>
          </cell>
          <cell r="CL233">
            <v>0</v>
          </cell>
          <cell r="CM233">
            <v>0</v>
          </cell>
          <cell r="CN233">
            <v>0</v>
          </cell>
          <cell r="CO233">
            <v>26.564361200174737</v>
          </cell>
          <cell r="CP233">
            <v>78.7725629841879</v>
          </cell>
          <cell r="CQ233">
            <v>97.88</v>
          </cell>
          <cell r="CS233">
            <v>71.896091554449796</v>
          </cell>
          <cell r="CT233">
            <v>0</v>
          </cell>
          <cell r="CU233">
            <v>0</v>
          </cell>
          <cell r="CV233">
            <v>8.0164142083211516</v>
          </cell>
          <cell r="CW233">
            <v>39.482513050257744</v>
          </cell>
          <cell r="CX233">
            <v>29.35935192280801</v>
          </cell>
          <cell r="CY233">
            <v>148.75437073583669</v>
          </cell>
          <cell r="CZ233">
            <v>53.511801426408624</v>
          </cell>
          <cell r="DA233">
            <v>0</v>
          </cell>
          <cell r="DB233">
            <v>0</v>
          </cell>
          <cell r="DC233">
            <v>0</v>
          </cell>
          <cell r="DD233">
            <v>27.227653376072197</v>
          </cell>
          <cell r="DE233">
            <v>80.739454802480822</v>
          </cell>
          <cell r="DF233">
            <v>101.16</v>
          </cell>
          <cell r="DH233">
            <v>74.412742343221737</v>
          </cell>
          <cell r="DI233">
            <v>0</v>
          </cell>
          <cell r="DJ233">
            <v>0</v>
          </cell>
          <cell r="DK233">
            <v>8.25237312586329</v>
          </cell>
          <cell r="DL233">
            <v>39.089841778882047</v>
          </cell>
          <cell r="DM233">
            <v>31.091867030830979</v>
          </cell>
          <cell r="DN233">
            <v>152.84682427879804</v>
          </cell>
          <cell r="DO233">
            <v>54.847950974174971</v>
          </cell>
          <cell r="DP233">
            <v>0</v>
          </cell>
          <cell r="DQ233">
            <v>0</v>
          </cell>
          <cell r="DR233">
            <v>0</v>
          </cell>
          <cell r="DS233">
            <v>27.907507460132685</v>
          </cell>
          <cell r="DT233">
            <v>82.755458434307656</v>
          </cell>
          <cell r="DU233">
            <v>103.8</v>
          </cell>
        </row>
        <row r="234">
          <cell r="B234">
            <v>1206</v>
          </cell>
          <cell r="C234" t="str">
            <v>MRCT2M</v>
          </cell>
          <cell r="D234" t="str">
            <v xml:space="preserve">PENFBSP071-0780-SALE               </v>
          </cell>
          <cell r="E234" t="str">
            <v>Manually updated</v>
          </cell>
          <cell r="F234" t="str">
            <v>Fee Based</v>
          </cell>
          <cell r="G234" t="str">
            <v>Price Cap</v>
          </cell>
          <cell r="H234" t="str">
            <v>Business Hours</v>
          </cell>
          <cell r="I234" t="str">
            <v>Auxiliary Metering Services</v>
          </cell>
          <cell r="J234" t="str">
            <v>Meter Maintenance</v>
          </cell>
          <cell r="K234" t="str">
            <v>Customer requested meter reconfiguration</v>
          </cell>
          <cell r="M234" t="str">
            <v>A request to make a change from one tariff to another tariff - CT Metering (business hours)</v>
          </cell>
          <cell r="N234" t="str">
            <v>TSP</v>
          </cell>
          <cell r="Q234" t="str">
            <v>YES</v>
          </cell>
          <cell r="R234" t="str">
            <v>YES</v>
          </cell>
          <cell r="S234">
            <v>38</v>
          </cell>
          <cell r="T234">
            <v>44</v>
          </cell>
          <cell r="U234">
            <v>19</v>
          </cell>
          <cell r="V234">
            <v>19</v>
          </cell>
          <cell r="W234">
            <v>19</v>
          </cell>
          <cell r="X234">
            <v>19</v>
          </cell>
          <cell r="Y234">
            <v>19</v>
          </cell>
          <cell r="Z234">
            <v>19</v>
          </cell>
          <cell r="AA234">
            <v>19</v>
          </cell>
          <cell r="AC234">
            <v>54.48</v>
          </cell>
          <cell r="AD234">
            <v>66.58</v>
          </cell>
          <cell r="AE234">
            <v>70.11</v>
          </cell>
          <cell r="AF234">
            <v>75.3</v>
          </cell>
          <cell r="AG234">
            <v>78.14</v>
          </cell>
          <cell r="AH234">
            <v>81.27</v>
          </cell>
          <cell r="AI234" t="str">
            <v>81.27 + POA AC</v>
          </cell>
          <cell r="AJ234">
            <v>421.38</v>
          </cell>
          <cell r="AK234">
            <v>435.6</v>
          </cell>
          <cell r="AL234">
            <v>461.96</v>
          </cell>
          <cell r="AM234">
            <v>482.55</v>
          </cell>
          <cell r="AN234">
            <v>495.83</v>
          </cell>
          <cell r="AP234">
            <v>4.1849390919158367</v>
          </cell>
          <cell r="AR234" t="str">
            <v>Remove material costs as form part of MAB
Confirm that it is 2 crew (all CT jobs are 2 crew as advised by Monica Ackfield Kennard 26/9/14)</v>
          </cell>
          <cell r="AT234">
            <v>2</v>
          </cell>
          <cell r="AU234">
            <v>26</v>
          </cell>
          <cell r="AV234">
            <v>60</v>
          </cell>
          <cell r="AW234">
            <v>86</v>
          </cell>
          <cell r="AX234">
            <v>0</v>
          </cell>
          <cell r="AZ234">
            <v>210.35594582859997</v>
          </cell>
          <cell r="BB234">
            <v>0</v>
          </cell>
          <cell r="BC234">
            <v>23.580901527386057</v>
          </cell>
          <cell r="BD234">
            <v>117.24533037917811</v>
          </cell>
          <cell r="BE234">
            <v>70.194703501520834</v>
          </cell>
          <cell r="BF234">
            <v>421.37688123668499</v>
          </cell>
          <cell r="BG234">
            <v>0</v>
          </cell>
          <cell r="BI234">
            <v>0</v>
          </cell>
          <cell r="BJ234">
            <v>0</v>
          </cell>
          <cell r="BK234">
            <v>0</v>
          </cell>
          <cell r="BL234">
            <v>0</v>
          </cell>
          <cell r="BM234">
            <v>421.38</v>
          </cell>
          <cell r="BO234">
            <v>217.71924535638425</v>
          </cell>
          <cell r="BP234">
            <v>0</v>
          </cell>
          <cell r="BQ234">
            <v>0</v>
          </cell>
          <cell r="BR234">
            <v>24.341011630843759</v>
          </cell>
          <cell r="BS234">
            <v>113.01649064137264</v>
          </cell>
          <cell r="BT234">
            <v>80.527491847870138</v>
          </cell>
          <cell r="BU234">
            <v>435.60423947647075</v>
          </cell>
          <cell r="BV234">
            <v>0</v>
          </cell>
          <cell r="BW234">
            <v>0</v>
          </cell>
          <cell r="BX234">
            <v>0</v>
          </cell>
          <cell r="BY234">
            <v>0</v>
          </cell>
          <cell r="BZ234">
            <v>0</v>
          </cell>
          <cell r="CA234">
            <v>0</v>
          </cell>
          <cell r="CB234">
            <v>435.6</v>
          </cell>
          <cell r="CD234">
            <v>225.34028982083908</v>
          </cell>
          <cell r="CE234">
            <v>0</v>
          </cell>
          <cell r="CF234">
            <v>0</v>
          </cell>
          <cell r="CG234">
            <v>25.147976344005642</v>
          </cell>
          <cell r="CH234">
            <v>119.91904326929925</v>
          </cell>
          <cell r="CI234">
            <v>91.550767732847532</v>
          </cell>
          <cell r="CJ234">
            <v>461.95807716699153</v>
          </cell>
          <cell r="CK234">
            <v>0</v>
          </cell>
          <cell r="CL234">
            <v>0</v>
          </cell>
          <cell r="CM234">
            <v>0</v>
          </cell>
          <cell r="CN234">
            <v>0</v>
          </cell>
          <cell r="CO234">
            <v>0</v>
          </cell>
          <cell r="CP234">
            <v>0</v>
          </cell>
          <cell r="CQ234">
            <v>461.96</v>
          </cell>
          <cell r="CS234">
            <v>233.22810132572769</v>
          </cell>
          <cell r="CT234">
            <v>0</v>
          </cell>
          <cell r="CU234">
            <v>0</v>
          </cell>
          <cell r="CV234">
            <v>26.004933297818638</v>
          </cell>
          <cell r="CW234">
            <v>128.07972387909246</v>
          </cell>
          <cell r="CX234">
            <v>95.240586199661962</v>
          </cell>
          <cell r="CY234">
            <v>482.55334470230076</v>
          </cell>
          <cell r="CZ234">
            <v>0</v>
          </cell>
          <cell r="DA234">
            <v>0</v>
          </cell>
          <cell r="DB234">
            <v>0</v>
          </cell>
          <cell r="DC234">
            <v>0</v>
          </cell>
          <cell r="DD234">
            <v>0</v>
          </cell>
          <cell r="DE234">
            <v>0</v>
          </cell>
          <cell r="DF234">
            <v>482.55</v>
          </cell>
          <cell r="DH234">
            <v>241.39201778453341</v>
          </cell>
          <cell r="DI234">
            <v>0</v>
          </cell>
          <cell r="DJ234">
            <v>0</v>
          </cell>
          <cell r="DK234">
            <v>26.770374772304756</v>
          </cell>
          <cell r="DL234">
            <v>126.80591367483737</v>
          </cell>
          <cell r="DM234">
            <v>100.8607972629618</v>
          </cell>
          <cell r="DN234">
            <v>495.82910349463731</v>
          </cell>
          <cell r="DO234">
            <v>0</v>
          </cell>
          <cell r="DP234">
            <v>0</v>
          </cell>
          <cell r="DQ234">
            <v>0</v>
          </cell>
          <cell r="DR234">
            <v>0</v>
          </cell>
          <cell r="DS234">
            <v>0</v>
          </cell>
          <cell r="DT234">
            <v>0</v>
          </cell>
          <cell r="DU234">
            <v>495.83</v>
          </cell>
        </row>
        <row r="235">
          <cell r="B235">
            <v>1207</v>
          </cell>
          <cell r="C235" t="str">
            <v>MRPS1M</v>
          </cell>
          <cell r="D235" t="str">
            <v xml:space="preserve">PENFBSP071-0780-SALE               </v>
          </cell>
          <cell r="E235" t="str">
            <v>Manually updated</v>
          </cell>
          <cell r="F235" t="str">
            <v>Fee Based</v>
          </cell>
          <cell r="G235" t="str">
            <v>Price Cap</v>
          </cell>
          <cell r="I235" t="str">
            <v>Auxiliary Metering Services</v>
          </cell>
          <cell r="J235" t="str">
            <v>Meter Maintenance</v>
          </cell>
          <cell r="K235" t="str">
            <v>Customer requested meter reconfiguration</v>
          </cell>
          <cell r="M235" t="str">
            <v>A request to make a change from Residential Flat (NTC 8400) or Residential ToU (NTC 8900) to PeakSmart ToU (NTC 7600) - No CT</v>
          </cell>
          <cell r="N235" t="str">
            <v>TSP</v>
          </cell>
          <cell r="S235">
            <v>0</v>
          </cell>
          <cell r="T235">
            <v>0</v>
          </cell>
          <cell r="U235">
            <v>0</v>
          </cell>
          <cell r="V235">
            <v>0</v>
          </cell>
          <cell r="W235">
            <v>0</v>
          </cell>
          <cell r="X235">
            <v>0</v>
          </cell>
          <cell r="Y235">
            <v>0</v>
          </cell>
          <cell r="Z235">
            <v>0</v>
          </cell>
          <cell r="AA235">
            <v>0</v>
          </cell>
          <cell r="AC235">
            <v>54.48</v>
          </cell>
          <cell r="AD235">
            <v>66.58</v>
          </cell>
          <cell r="AE235">
            <v>70.11</v>
          </cell>
          <cell r="AF235">
            <v>75.3</v>
          </cell>
          <cell r="AG235">
            <v>0</v>
          </cell>
          <cell r="AH235">
            <v>0</v>
          </cell>
          <cell r="AI235">
            <v>0</v>
          </cell>
          <cell r="AJ235">
            <v>139.63999999999999</v>
          </cell>
          <cell r="AK235">
            <v>144.36000000000001</v>
          </cell>
          <cell r="AL235">
            <v>153.09</v>
          </cell>
          <cell r="AM235">
            <v>159.91999999999999</v>
          </cell>
          <cell r="AN235">
            <v>164.32</v>
          </cell>
          <cell r="AP235">
            <v>0</v>
          </cell>
          <cell r="AR235" t="str">
            <v>Remove material costs as form part of MAB
Please note that this should not involve reprogramming of the meter but will require consolidation of data ((I will address this in implementation - MAK))
do we want to change the service assumptions</v>
          </cell>
          <cell r="AT235">
            <v>1</v>
          </cell>
          <cell r="AU235">
            <v>26</v>
          </cell>
          <cell r="AV235">
            <v>31</v>
          </cell>
          <cell r="AW235">
            <v>57</v>
          </cell>
          <cell r="AX235">
            <v>0</v>
          </cell>
          <cell r="AZ235">
            <v>69.710982047849981</v>
          </cell>
          <cell r="BB235">
            <v>0</v>
          </cell>
          <cell r="BC235">
            <v>7.8146010875639833</v>
          </cell>
          <cell r="BD235">
            <v>38.854557160541574</v>
          </cell>
          <cell r="BE235">
            <v>23.262198253410968</v>
          </cell>
          <cell r="BF235">
            <v>139.64233854936651</v>
          </cell>
          <cell r="BG235">
            <v>0</v>
          </cell>
          <cell r="BI235">
            <v>0</v>
          </cell>
          <cell r="BJ235">
            <v>0</v>
          </cell>
          <cell r="BK235">
            <v>0</v>
          </cell>
          <cell r="BL235">
            <v>0</v>
          </cell>
          <cell r="BM235">
            <v>139.63999999999999</v>
          </cell>
          <cell r="BO235">
            <v>72.151145263452904</v>
          </cell>
          <cell r="BP235">
            <v>0</v>
          </cell>
          <cell r="BQ235">
            <v>0</v>
          </cell>
          <cell r="BR235">
            <v>8.0664980404540341</v>
          </cell>
          <cell r="BS235">
            <v>37.453139340454882</v>
          </cell>
          <cell r="BT235">
            <v>26.686436251910447</v>
          </cell>
          <cell r="BU235">
            <v>144.35721889627226</v>
          </cell>
          <cell r="BV235">
            <v>0</v>
          </cell>
          <cell r="BW235">
            <v>0</v>
          </cell>
          <cell r="BX235">
            <v>0</v>
          </cell>
          <cell r="BY235">
            <v>0</v>
          </cell>
          <cell r="BZ235">
            <v>0</v>
          </cell>
          <cell r="CA235">
            <v>0</v>
          </cell>
          <cell r="CB235">
            <v>144.36000000000001</v>
          </cell>
          <cell r="CD235">
            <v>74.67672395225479</v>
          </cell>
          <cell r="CE235">
            <v>0</v>
          </cell>
          <cell r="CF235">
            <v>0</v>
          </cell>
          <cell r="CG235">
            <v>8.3339223930716351</v>
          </cell>
          <cell r="CH235">
            <v>39.740613176453806</v>
          </cell>
          <cell r="CI235">
            <v>30.339498609141323</v>
          </cell>
          <cell r="CJ235">
            <v>153.09075813092156</v>
          </cell>
          <cell r="CK235">
            <v>0</v>
          </cell>
          <cell r="CL235">
            <v>0</v>
          </cell>
          <cell r="CM235">
            <v>0</v>
          </cell>
          <cell r="CN235">
            <v>0</v>
          </cell>
          <cell r="CO235">
            <v>0</v>
          </cell>
          <cell r="CP235">
            <v>0</v>
          </cell>
          <cell r="CQ235">
            <v>153.09</v>
          </cell>
          <cell r="CS235">
            <v>77.290707997479501</v>
          </cell>
          <cell r="CT235">
            <v>0</v>
          </cell>
          <cell r="CU235">
            <v>0</v>
          </cell>
          <cell r="CV235">
            <v>8.6179139417189639</v>
          </cell>
          <cell r="CW235">
            <v>42.445024773885272</v>
          </cell>
          <cell r="CX235">
            <v>31.56228728709727</v>
          </cell>
          <cell r="CY235">
            <v>159.91593400018101</v>
          </cell>
          <cell r="CZ235">
            <v>0</v>
          </cell>
          <cell r="DA235">
            <v>0</v>
          </cell>
          <cell r="DB235">
            <v>0</v>
          </cell>
          <cell r="DC235">
            <v>0</v>
          </cell>
          <cell r="DD235">
            <v>0</v>
          </cell>
          <cell r="DE235">
            <v>0</v>
          </cell>
          <cell r="DF235">
            <v>159.91999999999999</v>
          </cell>
          <cell r="DH235">
            <v>79.996191940223255</v>
          </cell>
          <cell r="DI235">
            <v>0</v>
          </cell>
          <cell r="DJ235">
            <v>0</v>
          </cell>
          <cell r="DK235">
            <v>8.8715776861707596</v>
          </cell>
          <cell r="DL235">
            <v>42.022889996893774</v>
          </cell>
          <cell r="DM235">
            <v>33.42479909295826</v>
          </cell>
          <cell r="DN235">
            <v>164.31545871624607</v>
          </cell>
          <cell r="DO235">
            <v>0</v>
          </cell>
          <cell r="DP235">
            <v>0</v>
          </cell>
          <cell r="DQ235">
            <v>0</v>
          </cell>
          <cell r="DR235">
            <v>0</v>
          </cell>
          <cell r="DS235">
            <v>0</v>
          </cell>
          <cell r="DT235">
            <v>0</v>
          </cell>
          <cell r="DU235">
            <v>164.32</v>
          </cell>
        </row>
        <row r="236">
          <cell r="B236">
            <v>1208</v>
          </cell>
          <cell r="C236" t="str">
            <v xml:space="preserve">MRCTS1M
</v>
          </cell>
          <cell r="D236" t="str">
            <v xml:space="preserve">PENFBSP071-0780-SALE               </v>
          </cell>
          <cell r="E236" t="str">
            <v>Manually updated</v>
          </cell>
          <cell r="F236" t="str">
            <v>Fee Based</v>
          </cell>
          <cell r="G236" t="str">
            <v>Price Cap</v>
          </cell>
          <cell r="I236" t="str">
            <v>Auxiliary Metering Services</v>
          </cell>
          <cell r="J236" t="str">
            <v>Meter Maintenance</v>
          </cell>
          <cell r="K236" t="str">
            <v>Customer requested meter reconfiguration</v>
          </cell>
          <cell r="M236" t="str">
            <v>Change Timeswitch - No CT</v>
          </cell>
          <cell r="N236" t="str">
            <v>TSP</v>
          </cell>
          <cell r="S236">
            <v>103</v>
          </cell>
          <cell r="T236">
            <v>14</v>
          </cell>
          <cell r="U236">
            <v>41</v>
          </cell>
          <cell r="V236">
            <v>41</v>
          </cell>
          <cell r="W236">
            <v>41</v>
          </cell>
          <cell r="X236">
            <v>41</v>
          </cell>
          <cell r="Y236">
            <v>41</v>
          </cell>
          <cell r="Z236">
            <v>41</v>
          </cell>
          <cell r="AA236">
            <v>41</v>
          </cell>
          <cell r="AC236">
            <v>54.48</v>
          </cell>
          <cell r="AD236">
            <v>66.58</v>
          </cell>
          <cell r="AE236">
            <v>70.11</v>
          </cell>
          <cell r="AF236">
            <v>75.3</v>
          </cell>
          <cell r="AG236">
            <v>78.14</v>
          </cell>
          <cell r="AH236">
            <v>81.27</v>
          </cell>
          <cell r="AI236">
            <v>81.27</v>
          </cell>
          <cell r="AJ236">
            <v>122.49</v>
          </cell>
          <cell r="AK236">
            <v>126.63</v>
          </cell>
          <cell r="AL236">
            <v>134.29</v>
          </cell>
          <cell r="AM236">
            <v>140.28</v>
          </cell>
          <cell r="AN236">
            <v>144.13999999999999</v>
          </cell>
          <cell r="AP236">
            <v>0.50719822812846072</v>
          </cell>
          <cell r="AR236" t="str">
            <v>add to list
Is this one required or should it be deactivated
Remove material costs as form part of MAB (this seems to be still used, however I need to address this from an implementation perspective. Please keep the price - comment by MAK</v>
          </cell>
          <cell r="AT236">
            <v>1</v>
          </cell>
          <cell r="AU236">
            <v>26</v>
          </cell>
          <cell r="AV236">
            <v>24</v>
          </cell>
          <cell r="AW236">
            <v>50</v>
          </cell>
          <cell r="AX236">
            <v>0</v>
          </cell>
          <cell r="AZ236">
            <v>61.149984252499991</v>
          </cell>
          <cell r="BB236">
            <v>0</v>
          </cell>
          <cell r="BC236">
            <v>6.8549132347052488</v>
          </cell>
          <cell r="BD236">
            <v>34.082944877668055</v>
          </cell>
          <cell r="BE236">
            <v>20.405437064395588</v>
          </cell>
          <cell r="BF236">
            <v>122.49327942926888</v>
          </cell>
          <cell r="BG236">
            <v>0</v>
          </cell>
          <cell r="BI236">
            <v>0</v>
          </cell>
          <cell r="BJ236">
            <v>0</v>
          </cell>
          <cell r="BK236">
            <v>0</v>
          </cell>
          <cell r="BL236">
            <v>0</v>
          </cell>
          <cell r="BM236">
            <v>122.49</v>
          </cell>
          <cell r="BO236">
            <v>63.29047830127449</v>
          </cell>
          <cell r="BP236">
            <v>0</v>
          </cell>
          <cell r="BQ236">
            <v>0</v>
          </cell>
          <cell r="BR236">
            <v>7.0758754740824878</v>
          </cell>
          <cell r="BS236">
            <v>32.853631000399027</v>
          </cell>
          <cell r="BT236">
            <v>23.409154606938994</v>
          </cell>
          <cell r="BU236">
            <v>126.62913938269502</v>
          </cell>
          <cell r="BV236">
            <v>0</v>
          </cell>
          <cell r="BW236">
            <v>0</v>
          </cell>
          <cell r="BX236">
            <v>0</v>
          </cell>
          <cell r="BY236">
            <v>0</v>
          </cell>
          <cell r="BZ236">
            <v>0</v>
          </cell>
          <cell r="CA236">
            <v>0</v>
          </cell>
          <cell r="CB236">
            <v>126.63</v>
          </cell>
          <cell r="CD236">
            <v>65.505898203732286</v>
          </cell>
          <cell r="CE236">
            <v>0</v>
          </cell>
          <cell r="CF236">
            <v>0</v>
          </cell>
          <cell r="CG236">
            <v>7.3104582395365236</v>
          </cell>
          <cell r="CH236">
            <v>34.860186996889311</v>
          </cell>
          <cell r="CI236">
            <v>26.613595271176607</v>
          </cell>
          <cell r="CJ236">
            <v>134.29013871133475</v>
          </cell>
          <cell r="CK236">
            <v>0</v>
          </cell>
          <cell r="CL236">
            <v>0</v>
          </cell>
          <cell r="CM236">
            <v>0</v>
          </cell>
          <cell r="CN236">
            <v>0</v>
          </cell>
          <cell r="CO236">
            <v>0</v>
          </cell>
          <cell r="CP236">
            <v>0</v>
          </cell>
          <cell r="CQ236">
            <v>134.29</v>
          </cell>
          <cell r="CS236">
            <v>67.798866664455716</v>
          </cell>
          <cell r="CT236">
            <v>0</v>
          </cell>
          <cell r="CU236">
            <v>0</v>
          </cell>
          <cell r="CV236">
            <v>7.5595736330868126</v>
          </cell>
          <cell r="CW236">
            <v>37.232477871829197</v>
          </cell>
          <cell r="CX236">
            <v>27.686216918506382</v>
          </cell>
          <cell r="CY236">
            <v>140.27713508787809</v>
          </cell>
          <cell r="CZ236">
            <v>0</v>
          </cell>
          <cell r="DA236">
            <v>0</v>
          </cell>
          <cell r="DB236">
            <v>0</v>
          </cell>
          <cell r="DC236">
            <v>0</v>
          </cell>
          <cell r="DD236">
            <v>0</v>
          </cell>
          <cell r="DE236">
            <v>0</v>
          </cell>
          <cell r="DF236">
            <v>140.28</v>
          </cell>
          <cell r="DH236">
            <v>70.172098193178314</v>
          </cell>
          <cell r="DI236">
            <v>0</v>
          </cell>
          <cell r="DJ236">
            <v>0</v>
          </cell>
          <cell r="DK236">
            <v>7.7820856896234751</v>
          </cell>
          <cell r="DL236">
            <v>36.862184207801562</v>
          </cell>
          <cell r="DM236">
            <v>29.319999204349358</v>
          </cell>
          <cell r="DN236">
            <v>144.13636729495272</v>
          </cell>
          <cell r="DO236">
            <v>0</v>
          </cell>
          <cell r="DP236">
            <v>0</v>
          </cell>
          <cell r="DQ236">
            <v>0</v>
          </cell>
          <cell r="DR236">
            <v>0</v>
          </cell>
          <cell r="DS236">
            <v>0</v>
          </cell>
          <cell r="DT236">
            <v>0</v>
          </cell>
          <cell r="DU236">
            <v>144.13999999999999</v>
          </cell>
        </row>
        <row r="237">
          <cell r="B237">
            <v>1209</v>
          </cell>
          <cell r="C237" t="str">
            <v xml:space="preserve">
MRPS2M</v>
          </cell>
          <cell r="E237" t="str">
            <v>Manually updated</v>
          </cell>
          <cell r="F237" t="str">
            <v>Fee Based</v>
          </cell>
          <cell r="G237" t="str">
            <v>Price Cap</v>
          </cell>
          <cell r="I237" t="str">
            <v>Auxiliary Metering Services</v>
          </cell>
          <cell r="J237" t="str">
            <v>Meter Maintenance</v>
          </cell>
          <cell r="K237" t="str">
            <v>Customer requested meter reconfiguration</v>
          </cell>
          <cell r="M237" t="str">
            <v>A request to make a change from Residential Flat (NTC 8400) or Residential ToU (NTC 8900) to PeakSmart ToU (NTC 7600) - CT Metering</v>
          </cell>
          <cell r="N237" t="str">
            <v>TSP</v>
          </cell>
          <cell r="Q237" t="str">
            <v>YES</v>
          </cell>
          <cell r="R237" t="str">
            <v>YES</v>
          </cell>
          <cell r="S237">
            <v>0</v>
          </cell>
          <cell r="T237">
            <v>0</v>
          </cell>
          <cell r="U237">
            <v>0</v>
          </cell>
          <cell r="V237">
            <v>0</v>
          </cell>
          <cell r="W237">
            <v>0</v>
          </cell>
          <cell r="X237">
            <v>0</v>
          </cell>
          <cell r="Y237">
            <v>0</v>
          </cell>
          <cell r="Z237">
            <v>0</v>
          </cell>
          <cell r="AA237">
            <v>0</v>
          </cell>
          <cell r="AG237">
            <v>0</v>
          </cell>
          <cell r="AH237">
            <v>0</v>
          </cell>
          <cell r="AI237" t="str">
            <v>0 + POA AC</v>
          </cell>
          <cell r="AJ237">
            <v>450.78</v>
          </cell>
          <cell r="AK237">
            <v>466</v>
          </cell>
          <cell r="AL237">
            <v>494.19</v>
          </cell>
          <cell r="AM237">
            <v>516.22</v>
          </cell>
          <cell r="AN237">
            <v>530.41999999999996</v>
          </cell>
          <cell r="AP237">
            <v>0</v>
          </cell>
          <cell r="AR237" t="str">
            <v>Remove material costs as form part of MAB
Confirm that it is 2 crew as this should not require somebody to go out as it should be just consolidation of data  (this seems to be still used, however I need to address this from an implementation perspective. Please keep the price - comment by MAK</v>
          </cell>
          <cell r="AT237">
            <v>2</v>
          </cell>
          <cell r="AU237">
            <v>26</v>
          </cell>
          <cell r="AV237">
            <v>66</v>
          </cell>
          <cell r="AW237">
            <v>92</v>
          </cell>
          <cell r="AX237">
            <v>0</v>
          </cell>
          <cell r="AZ237">
            <v>225.03194204919996</v>
          </cell>
          <cell r="BB237">
            <v>0</v>
          </cell>
          <cell r="BC237">
            <v>25.226080703715315</v>
          </cell>
          <cell r="BD237">
            <v>125.42523714981843</v>
          </cell>
          <cell r="BE237">
            <v>75.092008396975771</v>
          </cell>
          <cell r="BF237">
            <v>450.77526829970947</v>
          </cell>
          <cell r="BG237">
            <v>0</v>
          </cell>
          <cell r="BI237">
            <v>0</v>
          </cell>
          <cell r="BJ237">
            <v>0</v>
          </cell>
          <cell r="BK237">
            <v>0</v>
          </cell>
          <cell r="BL237">
            <v>0</v>
          </cell>
          <cell r="BM237">
            <v>450.78</v>
          </cell>
          <cell r="BO237">
            <v>232.90896014869011</v>
          </cell>
          <cell r="BP237">
            <v>0</v>
          </cell>
          <cell r="BQ237">
            <v>0</v>
          </cell>
          <cell r="BR237">
            <v>26.039221744623553</v>
          </cell>
          <cell r="BS237">
            <v>120.90136208146842</v>
          </cell>
          <cell r="BT237">
            <v>86.145688953535497</v>
          </cell>
          <cell r="BU237">
            <v>465.99523292831765</v>
          </cell>
          <cell r="BV237">
            <v>0</v>
          </cell>
          <cell r="BW237">
            <v>0</v>
          </cell>
          <cell r="BX237">
            <v>0</v>
          </cell>
          <cell r="BY237">
            <v>0</v>
          </cell>
          <cell r="BZ237">
            <v>0</v>
          </cell>
          <cell r="CA237">
            <v>0</v>
          </cell>
          <cell r="CB237">
            <v>466</v>
          </cell>
          <cell r="CD237">
            <v>241.06170538973481</v>
          </cell>
          <cell r="CE237">
            <v>0</v>
          </cell>
          <cell r="CF237">
            <v>0</v>
          </cell>
          <cell r="CG237">
            <v>26.902486321494408</v>
          </cell>
          <cell r="CH237">
            <v>128.28548814855267</v>
          </cell>
          <cell r="CI237">
            <v>97.93803059792991</v>
          </cell>
          <cell r="CJ237">
            <v>494.18771045771177</v>
          </cell>
          <cell r="CK237">
            <v>0</v>
          </cell>
          <cell r="CL237">
            <v>0</v>
          </cell>
          <cell r="CM237">
            <v>0</v>
          </cell>
          <cell r="CN237">
            <v>0</v>
          </cell>
          <cell r="CO237">
            <v>0</v>
          </cell>
          <cell r="CP237">
            <v>0</v>
          </cell>
          <cell r="CQ237">
            <v>494.19</v>
          </cell>
          <cell r="CS237">
            <v>249.49982932519706</v>
          </cell>
          <cell r="CT237">
            <v>0</v>
          </cell>
          <cell r="CU237">
            <v>0</v>
          </cell>
          <cell r="CV237">
            <v>27.819230969759474</v>
          </cell>
          <cell r="CW237">
            <v>137.01551856833146</v>
          </cell>
          <cell r="CX237">
            <v>101.88527826010349</v>
          </cell>
          <cell r="CY237">
            <v>516.21985712339153</v>
          </cell>
          <cell r="CZ237">
            <v>0</v>
          </cell>
          <cell r="DA237">
            <v>0</v>
          </cell>
          <cell r="DB237">
            <v>0</v>
          </cell>
          <cell r="DC237">
            <v>0</v>
          </cell>
          <cell r="DD237">
            <v>0</v>
          </cell>
          <cell r="DE237">
            <v>0</v>
          </cell>
          <cell r="DF237">
            <v>516.22</v>
          </cell>
          <cell r="DH237">
            <v>258.23332135089623</v>
          </cell>
          <cell r="DI237">
            <v>0</v>
          </cell>
          <cell r="DJ237">
            <v>0</v>
          </cell>
          <cell r="DK237">
            <v>28.638075337814392</v>
          </cell>
          <cell r="DL237">
            <v>135.65283788470975</v>
          </cell>
          <cell r="DM237">
            <v>107.89759707200565</v>
          </cell>
          <cell r="DN237">
            <v>530.42183164542598</v>
          </cell>
          <cell r="DO237">
            <v>0</v>
          </cell>
          <cell r="DP237">
            <v>0</v>
          </cell>
          <cell r="DQ237">
            <v>0</v>
          </cell>
          <cell r="DR237">
            <v>0</v>
          </cell>
          <cell r="DS237">
            <v>0</v>
          </cell>
          <cell r="DT237">
            <v>0</v>
          </cell>
          <cell r="DU237">
            <v>530.41999999999996</v>
          </cell>
        </row>
        <row r="238">
          <cell r="B238">
            <v>1210</v>
          </cell>
          <cell r="C238" t="str">
            <v xml:space="preserve">MRCTS2M
</v>
          </cell>
          <cell r="D238" t="str">
            <v xml:space="preserve">PENFBSP071-0780-SALE               </v>
          </cell>
          <cell r="E238" t="str">
            <v>Manually updated</v>
          </cell>
          <cell r="F238" t="str">
            <v>Fee Based</v>
          </cell>
          <cell r="G238" t="str">
            <v>Price Cap</v>
          </cell>
          <cell r="I238" t="str">
            <v>Auxiliary Metering Services</v>
          </cell>
          <cell r="J238" t="str">
            <v>Meter Maintenance</v>
          </cell>
          <cell r="K238" t="str">
            <v>Customer requested meter reconfiguration</v>
          </cell>
          <cell r="M238" t="str">
            <v>Change Timeswitch - CT Metering.</v>
          </cell>
          <cell r="N238" t="str">
            <v>TSP</v>
          </cell>
          <cell r="Q238" t="str">
            <v>YES</v>
          </cell>
          <cell r="R238" t="str">
            <v>YES</v>
          </cell>
          <cell r="S238">
            <v>1</v>
          </cell>
          <cell r="T238">
            <v>0</v>
          </cell>
          <cell r="U238">
            <v>1</v>
          </cell>
          <cell r="V238">
            <v>1</v>
          </cell>
          <cell r="W238">
            <v>1</v>
          </cell>
          <cell r="X238">
            <v>1</v>
          </cell>
          <cell r="Y238">
            <v>1</v>
          </cell>
          <cell r="Z238">
            <v>1</v>
          </cell>
          <cell r="AA238">
            <v>1</v>
          </cell>
          <cell r="AC238">
            <v>54.48</v>
          </cell>
          <cell r="AD238">
            <v>66.58</v>
          </cell>
          <cell r="AE238">
            <v>70.11</v>
          </cell>
          <cell r="AF238">
            <v>75.3</v>
          </cell>
          <cell r="AG238">
            <v>78.14</v>
          </cell>
          <cell r="AH238">
            <v>81.27</v>
          </cell>
          <cell r="AI238" t="str">
            <v>81.27 + POA AC</v>
          </cell>
          <cell r="AJ238">
            <v>387.08</v>
          </cell>
          <cell r="AK238">
            <v>400.15</v>
          </cell>
          <cell r="AL238">
            <v>424.36</v>
          </cell>
          <cell r="AM238">
            <v>443.28</v>
          </cell>
          <cell r="AN238">
            <v>455.47</v>
          </cell>
          <cell r="AP238">
            <v>3.7628891349821583</v>
          </cell>
          <cell r="AR238" t="str">
            <v>add to list
Is this one required or should it be deactivated
Remove material costs as form part of MAB</v>
          </cell>
          <cell r="AT238">
            <v>2</v>
          </cell>
          <cell r="AU238">
            <v>26</v>
          </cell>
          <cell r="AV238">
            <v>53</v>
          </cell>
          <cell r="AW238">
            <v>79</v>
          </cell>
          <cell r="AX238">
            <v>0</v>
          </cell>
          <cell r="AZ238">
            <v>193.23395023789996</v>
          </cell>
          <cell r="BB238">
            <v>0</v>
          </cell>
          <cell r="BC238">
            <v>21.661525821668587</v>
          </cell>
          <cell r="BD238">
            <v>107.70210581343105</v>
          </cell>
          <cell r="BE238">
            <v>64.48118112349006</v>
          </cell>
          <cell r="BF238">
            <v>387.07876299648967</v>
          </cell>
          <cell r="BG238">
            <v>0</v>
          </cell>
          <cell r="BI238">
            <v>0</v>
          </cell>
          <cell r="BJ238">
            <v>0</v>
          </cell>
          <cell r="BK238">
            <v>0</v>
          </cell>
          <cell r="BL238">
            <v>0</v>
          </cell>
          <cell r="BM238">
            <v>387.08</v>
          </cell>
          <cell r="BO238">
            <v>199.99791143202737</v>
          </cell>
          <cell r="BP238">
            <v>0</v>
          </cell>
          <cell r="BQ238">
            <v>0</v>
          </cell>
          <cell r="BR238">
            <v>22.359766498100658</v>
          </cell>
          <cell r="BS238">
            <v>103.81747396126092</v>
          </cell>
          <cell r="BT238">
            <v>73.972928557927204</v>
          </cell>
          <cell r="BU238">
            <v>400.14808044931618</v>
          </cell>
          <cell r="BV238">
            <v>0</v>
          </cell>
          <cell r="BW238">
            <v>0</v>
          </cell>
          <cell r="BX238">
            <v>0</v>
          </cell>
          <cell r="BY238">
            <v>0</v>
          </cell>
          <cell r="BZ238">
            <v>0</v>
          </cell>
          <cell r="CA238">
            <v>0</v>
          </cell>
          <cell r="CB238">
            <v>400.15</v>
          </cell>
          <cell r="CD238">
            <v>206.99863832379401</v>
          </cell>
          <cell r="CE238">
            <v>0</v>
          </cell>
          <cell r="CF238">
            <v>0</v>
          </cell>
          <cell r="CG238">
            <v>23.101048036935413</v>
          </cell>
          <cell r="CH238">
            <v>110.15819091017022</v>
          </cell>
          <cell r="CI238">
            <v>84.098961056918071</v>
          </cell>
          <cell r="CJ238">
            <v>424.35683832781774</v>
          </cell>
          <cell r="CK238">
            <v>0</v>
          </cell>
          <cell r="CL238">
            <v>0</v>
          </cell>
          <cell r="CM238">
            <v>0</v>
          </cell>
          <cell r="CN238">
            <v>0</v>
          </cell>
          <cell r="CO238">
            <v>0</v>
          </cell>
          <cell r="CP238">
            <v>0</v>
          </cell>
          <cell r="CQ238">
            <v>424.36</v>
          </cell>
          <cell r="CS238">
            <v>214.24441865968006</v>
          </cell>
          <cell r="CT238">
            <v>0</v>
          </cell>
          <cell r="CU238">
            <v>0</v>
          </cell>
          <cell r="CV238">
            <v>23.888252680554327</v>
          </cell>
          <cell r="CW238">
            <v>117.65463007498025</v>
          </cell>
          <cell r="CX238">
            <v>87.488445462480172</v>
          </cell>
          <cell r="CY238">
            <v>443.27574687769481</v>
          </cell>
          <cell r="CZ238">
            <v>0</v>
          </cell>
          <cell r="DA238">
            <v>0</v>
          </cell>
          <cell r="DB238">
            <v>0</v>
          </cell>
          <cell r="DC238">
            <v>0</v>
          </cell>
          <cell r="DD238">
            <v>0</v>
          </cell>
          <cell r="DE238">
            <v>0</v>
          </cell>
          <cell r="DF238">
            <v>443.28</v>
          </cell>
          <cell r="DH238">
            <v>221.74383029044347</v>
          </cell>
          <cell r="DI238">
            <v>0</v>
          </cell>
          <cell r="DJ238">
            <v>0</v>
          </cell>
          <cell r="DK238">
            <v>24.59139077921018</v>
          </cell>
          <cell r="DL238">
            <v>116.48450209665293</v>
          </cell>
          <cell r="DM238">
            <v>92.651197485743964</v>
          </cell>
          <cell r="DN238">
            <v>455.47092065205055</v>
          </cell>
          <cell r="DO238">
            <v>0</v>
          </cell>
          <cell r="DP238">
            <v>0</v>
          </cell>
          <cell r="DQ238">
            <v>0</v>
          </cell>
          <cell r="DR238">
            <v>0</v>
          </cell>
          <cell r="DS238">
            <v>0</v>
          </cell>
          <cell r="DT238">
            <v>0</v>
          </cell>
          <cell r="DU238">
            <v>455.47</v>
          </cell>
        </row>
        <row r="239">
          <cell r="B239">
            <v>1212</v>
          </cell>
          <cell r="C239" t="str">
            <v>MRCT1MA</v>
          </cell>
          <cell r="E239" t="str">
            <v>Service 044</v>
          </cell>
          <cell r="F239" t="str">
            <v>Quoted</v>
          </cell>
          <cell r="G239" t="str">
            <v>Price Cap</v>
          </cell>
          <cell r="H239" t="str">
            <v>After Hours</v>
          </cell>
          <cell r="I239" t="str">
            <v>Auxiliary Metering Services</v>
          </cell>
          <cell r="J239" t="str">
            <v>Meter Maintenance</v>
          </cell>
          <cell r="K239" t="str">
            <v>Customer requested meter reconfiguration</v>
          </cell>
          <cell r="M239" t="str">
            <v>A request to make a change from one tariff to another tariff - No CT (after hours)</v>
          </cell>
          <cell r="N239" t="str">
            <v>TSP</v>
          </cell>
          <cell r="O239" t="str">
            <v>YES</v>
          </cell>
          <cell r="S239">
            <v>0</v>
          </cell>
          <cell r="T239">
            <v>0</v>
          </cell>
          <cell r="U239">
            <v>0</v>
          </cell>
          <cell r="V239">
            <v>0</v>
          </cell>
          <cell r="W239">
            <v>0</v>
          </cell>
          <cell r="X239">
            <v>0</v>
          </cell>
          <cell r="Y239">
            <v>0</v>
          </cell>
          <cell r="Z239">
            <v>0</v>
          </cell>
          <cell r="AA239">
            <v>0</v>
          </cell>
          <cell r="AG239">
            <v>168.27</v>
          </cell>
          <cell r="AH239">
            <v>176.27</v>
          </cell>
          <cell r="AI239">
            <v>176.27</v>
          </cell>
          <cell r="AJ239">
            <v>108.18</v>
          </cell>
          <cell r="AK239">
            <v>111.32</v>
          </cell>
          <cell r="AL239">
            <v>116.14</v>
          </cell>
          <cell r="AM239">
            <v>120.24</v>
          </cell>
          <cell r="AN239">
            <v>123.4</v>
          </cell>
          <cell r="AP239">
            <v>-0.38628240767005162</v>
          </cell>
          <cell r="AR239" t="str">
            <v>Remove material costs as form part of MAB</v>
          </cell>
          <cell r="AT239">
            <v>1</v>
          </cell>
          <cell r="AU239">
            <v>26</v>
          </cell>
          <cell r="AV239">
            <v>27.021602787456398</v>
          </cell>
          <cell r="AW239">
            <v>53.021602787456402</v>
          </cell>
          <cell r="AX239">
            <v>0.69972243250063082</v>
          </cell>
          <cell r="AZ239">
            <v>92.537228422324503</v>
          </cell>
          <cell r="BB239">
            <v>0</v>
          </cell>
          <cell r="BC239">
            <v>10.373423306142577</v>
          </cell>
          <cell r="BD239">
            <v>51.577139291271713</v>
          </cell>
          <cell r="BE239">
            <v>30.879199950213295</v>
          </cell>
          <cell r="BF239">
            <v>185.3669909699521</v>
          </cell>
          <cell r="BG239">
            <v>49.748234453179656</v>
          </cell>
          <cell r="BI239">
            <v>0</v>
          </cell>
          <cell r="BJ239">
            <v>0</v>
          </cell>
          <cell r="BK239">
            <v>25.312690801963448</v>
          </cell>
          <cell r="BL239">
            <v>75.060925255143104</v>
          </cell>
          <cell r="BM239">
            <v>108.18</v>
          </cell>
          <cell r="BO239">
            <v>95.77640156601953</v>
          </cell>
          <cell r="BP239">
            <v>0</v>
          </cell>
          <cell r="BQ239">
            <v>0</v>
          </cell>
          <cell r="BR239">
            <v>10.707801695080983</v>
          </cell>
          <cell r="BS239">
            <v>49.716839563411568</v>
          </cell>
          <cell r="BT239">
            <v>35.424674487095423</v>
          </cell>
          <cell r="BU239">
            <v>191.6257173116075</v>
          </cell>
          <cell r="BV239">
            <v>50.936359099566324</v>
          </cell>
          <cell r="BW239">
            <v>0</v>
          </cell>
          <cell r="BX239">
            <v>0</v>
          </cell>
          <cell r="BY239">
            <v>0</v>
          </cell>
          <cell r="BZ239">
            <v>25.91722746821404</v>
          </cell>
          <cell r="CA239">
            <v>76.853586567780368</v>
          </cell>
          <cell r="CB239">
            <v>111.32</v>
          </cell>
          <cell r="CD239">
            <v>99.128958726436466</v>
          </cell>
          <cell r="CE239">
            <v>0</v>
          </cell>
          <cell r="CF239">
            <v>0</v>
          </cell>
          <cell r="CG239">
            <v>11.062791793870311</v>
          </cell>
          <cell r="CH239">
            <v>52.7533265365348</v>
          </cell>
          <cell r="CI239">
            <v>40.27389990124945</v>
          </cell>
          <cell r="CJ239">
            <v>203.21897695809102</v>
          </cell>
          <cell r="CK239">
            <v>52.208201784013163</v>
          </cell>
          <cell r="CL239">
            <v>0</v>
          </cell>
          <cell r="CM239">
            <v>0</v>
          </cell>
          <cell r="CN239">
            <v>0</v>
          </cell>
          <cell r="CO239">
            <v>26.564361200174737</v>
          </cell>
          <cell r="CP239">
            <v>78.7725629841879</v>
          </cell>
          <cell r="CQ239">
            <v>116.14</v>
          </cell>
          <cell r="CS239">
            <v>102.59886879769662</v>
          </cell>
          <cell r="CT239">
            <v>0</v>
          </cell>
          <cell r="CU239">
            <v>0</v>
          </cell>
          <cell r="CV239">
            <v>11.439773870943174</v>
          </cell>
          <cell r="CW239">
            <v>56.343273864600263</v>
          </cell>
          <cell r="CX239">
            <v>41.897079949503144</v>
          </cell>
          <cell r="CY239">
            <v>212.2789964827432</v>
          </cell>
          <cell r="CZ239">
            <v>53.511801426408624</v>
          </cell>
          <cell r="DA239">
            <v>0</v>
          </cell>
          <cell r="DB239">
            <v>0</v>
          </cell>
          <cell r="DC239">
            <v>0</v>
          </cell>
          <cell r="DD239">
            <v>27.227653376072197</v>
          </cell>
          <cell r="DE239">
            <v>80.739454802480822</v>
          </cell>
          <cell r="DF239">
            <v>120.24</v>
          </cell>
          <cell r="DH239">
            <v>106.19023960109118</v>
          </cell>
          <cell r="DI239">
            <v>0</v>
          </cell>
          <cell r="DJ239">
            <v>0</v>
          </cell>
          <cell r="DK239">
            <v>11.776497571761011</v>
          </cell>
          <cell r="DL239">
            <v>55.782914777180494</v>
          </cell>
          <cell r="DM239">
            <v>44.369454822947496</v>
          </cell>
          <cell r="DN239">
            <v>218.11910677298016</v>
          </cell>
          <cell r="DO239">
            <v>54.847950974174971</v>
          </cell>
          <cell r="DP239">
            <v>0</v>
          </cell>
          <cell r="DQ239">
            <v>0</v>
          </cell>
          <cell r="DR239">
            <v>0</v>
          </cell>
          <cell r="DS239">
            <v>27.907507460132685</v>
          </cell>
          <cell r="DT239">
            <v>82.755458434307656</v>
          </cell>
          <cell r="DU239">
            <v>123.4</v>
          </cell>
        </row>
        <row r="240">
          <cell r="B240">
            <v>1214</v>
          </cell>
          <cell r="C240" t="str">
            <v>MRCT2MA</v>
          </cell>
          <cell r="E240" t="str">
            <v>Manually updated</v>
          </cell>
          <cell r="F240" t="str">
            <v>Quoted</v>
          </cell>
          <cell r="G240" t="str">
            <v>Price Cap</v>
          </cell>
          <cell r="H240" t="str">
            <v>After Hours</v>
          </cell>
          <cell r="I240" t="str">
            <v>Auxiliary Metering Services</v>
          </cell>
          <cell r="J240" t="str">
            <v>Meter Maintenance</v>
          </cell>
          <cell r="K240" t="str">
            <v>Customer requested meter reconfiguration</v>
          </cell>
          <cell r="M240" t="str">
            <v>A request to make a change from one tariff to another tariff - CT Metering (after hours)</v>
          </cell>
          <cell r="N240" t="str">
            <v>TSP</v>
          </cell>
          <cell r="O240" t="str">
            <v>YES</v>
          </cell>
          <cell r="Q240" t="str">
            <v>YES</v>
          </cell>
          <cell r="R240" t="str">
            <v>YES</v>
          </cell>
          <cell r="S240">
            <v>0</v>
          </cell>
          <cell r="T240">
            <v>0</v>
          </cell>
          <cell r="U240">
            <v>0</v>
          </cell>
          <cell r="V240">
            <v>0</v>
          </cell>
          <cell r="W240">
            <v>0</v>
          </cell>
          <cell r="X240">
            <v>0</v>
          </cell>
          <cell r="Y240">
            <v>0</v>
          </cell>
          <cell r="Z240">
            <v>0</v>
          </cell>
          <cell r="AA240">
            <v>0</v>
          </cell>
          <cell r="AG240">
            <v>168.27</v>
          </cell>
          <cell r="AH240">
            <v>176.27</v>
          </cell>
          <cell r="AI240" t="str">
            <v>176.27 + POA AC</v>
          </cell>
          <cell r="AJ240">
            <v>601.32000000000005</v>
          </cell>
          <cell r="AK240">
            <v>621.63</v>
          </cell>
          <cell r="AL240">
            <v>659.23</v>
          </cell>
          <cell r="AM240">
            <v>688.62</v>
          </cell>
          <cell r="AN240">
            <v>707.57</v>
          </cell>
          <cell r="AP240">
            <v>2.4113575764452264</v>
          </cell>
          <cell r="AR240" t="str">
            <v>Remove material costs as form part of MAB
Confirm that this is 2 crew as pricing last determination only had one (all CT jobs are 2 crew as advised by Monica Ackfield Kennard 26/9/14)</v>
          </cell>
          <cell r="AT240">
            <v>2</v>
          </cell>
          <cell r="AU240">
            <v>26</v>
          </cell>
          <cell r="AV240">
            <v>60</v>
          </cell>
          <cell r="AW240">
            <v>86</v>
          </cell>
          <cell r="AX240">
            <v>0</v>
          </cell>
          <cell r="AZ240">
            <v>300.18713980493328</v>
          </cell>
          <cell r="BB240">
            <v>0</v>
          </cell>
          <cell r="BC240">
            <v>33.650978372133025</v>
          </cell>
          <cell r="BD240">
            <v>167.31421706847112</v>
          </cell>
          <cell r="BE240">
            <v>100.17091359398118</v>
          </cell>
          <cell r="BF240">
            <v>601.32324883951856</v>
          </cell>
          <cell r="BG240">
            <v>0</v>
          </cell>
          <cell r="BI240">
            <v>0</v>
          </cell>
          <cell r="BJ240">
            <v>0</v>
          </cell>
          <cell r="BK240">
            <v>0</v>
          </cell>
          <cell r="BL240">
            <v>0</v>
          </cell>
          <cell r="BM240">
            <v>601.32000000000005</v>
          </cell>
          <cell r="BO240">
            <v>310.69489044666511</v>
          </cell>
          <cell r="BP240">
            <v>0</v>
          </cell>
          <cell r="BQ240">
            <v>0</v>
          </cell>
          <cell r="BR240">
            <v>34.735688751937161</v>
          </cell>
          <cell r="BS240">
            <v>161.27947770997628</v>
          </cell>
          <cell r="BT240">
            <v>114.91625472366665</v>
          </cell>
          <cell r="BU240">
            <v>621.62631163224523</v>
          </cell>
          <cell r="BV240">
            <v>0</v>
          </cell>
          <cell r="BW240">
            <v>0</v>
          </cell>
          <cell r="BX240">
            <v>0</v>
          </cell>
          <cell r="BY240">
            <v>0</v>
          </cell>
          <cell r="BZ240">
            <v>0</v>
          </cell>
          <cell r="CA240">
            <v>0</v>
          </cell>
          <cell r="CB240">
            <v>621.63</v>
          </cell>
          <cell r="CD240">
            <v>321.5704543918601</v>
          </cell>
          <cell r="CE240">
            <v>0</v>
          </cell>
          <cell r="CF240">
            <v>0</v>
          </cell>
          <cell r="CG240">
            <v>35.887262710131587</v>
          </cell>
          <cell r="CH240">
            <v>171.12972236347724</v>
          </cell>
          <cell r="CI240">
            <v>130.6469517864837</v>
          </cell>
          <cell r="CJ240">
            <v>659.23439125195262</v>
          </cell>
          <cell r="CK240">
            <v>0</v>
          </cell>
          <cell r="CL240">
            <v>0</v>
          </cell>
          <cell r="CM240">
            <v>0</v>
          </cell>
          <cell r="CN240">
            <v>0</v>
          </cell>
          <cell r="CO240">
            <v>0</v>
          </cell>
          <cell r="CP240">
            <v>0</v>
          </cell>
          <cell r="CQ240">
            <v>659.23</v>
          </cell>
          <cell r="CS240">
            <v>332.82670657739271</v>
          </cell>
          <cell r="CT240">
            <v>0</v>
          </cell>
          <cell r="CU240">
            <v>0</v>
          </cell>
          <cell r="CV240">
            <v>37.110177783379285</v>
          </cell>
          <cell r="CW240">
            <v>182.77537070237167</v>
          </cell>
          <cell r="CX240">
            <v>135.9124842038795</v>
          </cell>
          <cell r="CY240">
            <v>688.62473926702319</v>
          </cell>
          <cell r="CZ240">
            <v>0</v>
          </cell>
          <cell r="DA240">
            <v>0</v>
          </cell>
          <cell r="DB240">
            <v>0</v>
          </cell>
          <cell r="DC240">
            <v>0</v>
          </cell>
          <cell r="DD240">
            <v>0</v>
          </cell>
          <cell r="DE240">
            <v>0</v>
          </cell>
          <cell r="DF240">
            <v>688.62</v>
          </cell>
          <cell r="DH240">
            <v>344.47697261442772</v>
          </cell>
          <cell r="DI240">
            <v>0</v>
          </cell>
          <cell r="DJ240">
            <v>0</v>
          </cell>
          <cell r="DK240">
            <v>38.202496262940031</v>
          </cell>
          <cell r="DL240">
            <v>180.95758779938097</v>
          </cell>
          <cell r="DM240">
            <v>143.93277132980984</v>
          </cell>
          <cell r="DN240">
            <v>707.56982800655851</v>
          </cell>
          <cell r="DO240">
            <v>0</v>
          </cell>
          <cell r="DP240">
            <v>0</v>
          </cell>
          <cell r="DQ240">
            <v>0</v>
          </cell>
          <cell r="DR240">
            <v>0</v>
          </cell>
          <cell r="DS240">
            <v>0</v>
          </cell>
          <cell r="DT240">
            <v>0</v>
          </cell>
          <cell r="DU240">
            <v>707.57</v>
          </cell>
        </row>
        <row r="241">
          <cell r="B241">
            <v>1220</v>
          </cell>
          <cell r="C241" t="str">
            <v>MRCT1MT</v>
          </cell>
          <cell r="E241" t="str">
            <v>Service 044</v>
          </cell>
          <cell r="F241" t="str">
            <v>Quoted</v>
          </cell>
          <cell r="G241" t="str">
            <v>Price Cap</v>
          </cell>
          <cell r="H241" t="str">
            <v>Anytime</v>
          </cell>
          <cell r="I241" t="str">
            <v>Auxiliary Metering Services</v>
          </cell>
          <cell r="J241" t="str">
            <v>Meter Maintenance</v>
          </cell>
          <cell r="K241" t="str">
            <v>Customer requested meter reconfiguration</v>
          </cell>
          <cell r="M241" t="str">
            <v>A request to make a change from one tariff to another tariff - No CT (anytime)</v>
          </cell>
          <cell r="N241" t="str">
            <v>TSP</v>
          </cell>
          <cell r="O241" t="str">
            <v>YES</v>
          </cell>
          <cell r="S241">
            <v>0</v>
          </cell>
          <cell r="T241">
            <v>0</v>
          </cell>
          <cell r="U241">
            <v>0</v>
          </cell>
          <cell r="V241">
            <v>0</v>
          </cell>
          <cell r="W241">
            <v>0</v>
          </cell>
          <cell r="X241">
            <v>0</v>
          </cell>
          <cell r="Y241">
            <v>0</v>
          </cell>
          <cell r="Z241">
            <v>0</v>
          </cell>
          <cell r="AA241">
            <v>0</v>
          </cell>
          <cell r="AG241">
            <v>168.27</v>
          </cell>
          <cell r="AH241">
            <v>176.27</v>
          </cell>
          <cell r="AI241">
            <v>176.27</v>
          </cell>
          <cell r="AJ241">
            <v>108.18</v>
          </cell>
          <cell r="AK241">
            <v>111.32</v>
          </cell>
          <cell r="AL241">
            <v>116.14</v>
          </cell>
          <cell r="AM241">
            <v>120.24</v>
          </cell>
          <cell r="AN241">
            <v>123.4</v>
          </cell>
          <cell r="AP241">
            <v>-0.38628240767005162</v>
          </cell>
          <cell r="AR241" t="str">
            <v>Remove material costs as form part of MAB</v>
          </cell>
          <cell r="AT241">
            <v>1</v>
          </cell>
          <cell r="AU241">
            <v>26</v>
          </cell>
          <cell r="AV241">
            <v>27.021602787456398</v>
          </cell>
          <cell r="AW241">
            <v>53.021602787456402</v>
          </cell>
          <cell r="AX241">
            <v>0.69972243250063082</v>
          </cell>
          <cell r="AZ241">
            <v>92.537228422324503</v>
          </cell>
          <cell r="BB241">
            <v>0</v>
          </cell>
          <cell r="BC241">
            <v>10.373423306142577</v>
          </cell>
          <cell r="BD241">
            <v>51.577139291271713</v>
          </cell>
          <cell r="BE241">
            <v>30.879199950213295</v>
          </cell>
          <cell r="BF241">
            <v>185.3669909699521</v>
          </cell>
          <cell r="BG241">
            <v>49.748234453179656</v>
          </cell>
          <cell r="BI241">
            <v>0</v>
          </cell>
          <cell r="BJ241">
            <v>0</v>
          </cell>
          <cell r="BK241">
            <v>25.312690801963448</v>
          </cell>
          <cell r="BL241">
            <v>75.060925255143104</v>
          </cell>
          <cell r="BM241">
            <v>108.18</v>
          </cell>
          <cell r="BO241">
            <v>95.77640156601953</v>
          </cell>
          <cell r="BP241">
            <v>0</v>
          </cell>
          <cell r="BQ241">
            <v>0</v>
          </cell>
          <cell r="BR241">
            <v>10.707801695080983</v>
          </cell>
          <cell r="BS241">
            <v>49.716839563411568</v>
          </cell>
          <cell r="BT241">
            <v>35.424674487095423</v>
          </cell>
          <cell r="BU241">
            <v>191.6257173116075</v>
          </cell>
          <cell r="BV241">
            <v>50.936359099566324</v>
          </cell>
          <cell r="BW241">
            <v>0</v>
          </cell>
          <cell r="BX241">
            <v>0</v>
          </cell>
          <cell r="BY241">
            <v>0</v>
          </cell>
          <cell r="BZ241">
            <v>25.91722746821404</v>
          </cell>
          <cell r="CA241">
            <v>76.853586567780368</v>
          </cell>
          <cell r="CB241">
            <v>111.32</v>
          </cell>
          <cell r="CD241">
            <v>99.128958726436466</v>
          </cell>
          <cell r="CE241">
            <v>0</v>
          </cell>
          <cell r="CF241">
            <v>0</v>
          </cell>
          <cell r="CG241">
            <v>11.062791793870311</v>
          </cell>
          <cell r="CH241">
            <v>52.7533265365348</v>
          </cell>
          <cell r="CI241">
            <v>40.27389990124945</v>
          </cell>
          <cell r="CJ241">
            <v>203.21897695809102</v>
          </cell>
          <cell r="CK241">
            <v>52.208201784013163</v>
          </cell>
          <cell r="CL241">
            <v>0</v>
          </cell>
          <cell r="CM241">
            <v>0</v>
          </cell>
          <cell r="CN241">
            <v>0</v>
          </cell>
          <cell r="CO241">
            <v>26.564361200174737</v>
          </cell>
          <cell r="CP241">
            <v>78.7725629841879</v>
          </cell>
          <cell r="CQ241">
            <v>116.14</v>
          </cell>
          <cell r="CS241">
            <v>102.59886879769662</v>
          </cell>
          <cell r="CT241">
            <v>0</v>
          </cell>
          <cell r="CU241">
            <v>0</v>
          </cell>
          <cell r="CV241">
            <v>11.439773870943174</v>
          </cell>
          <cell r="CW241">
            <v>56.343273864600263</v>
          </cell>
          <cell r="CX241">
            <v>41.897079949503144</v>
          </cell>
          <cell r="CY241">
            <v>212.2789964827432</v>
          </cell>
          <cell r="CZ241">
            <v>53.511801426408624</v>
          </cell>
          <cell r="DA241">
            <v>0</v>
          </cell>
          <cell r="DB241">
            <v>0</v>
          </cell>
          <cell r="DC241">
            <v>0</v>
          </cell>
          <cell r="DD241">
            <v>27.227653376072197</v>
          </cell>
          <cell r="DE241">
            <v>80.739454802480822</v>
          </cell>
          <cell r="DF241">
            <v>120.24</v>
          </cell>
          <cell r="DH241">
            <v>106.19023960109118</v>
          </cell>
          <cell r="DI241">
            <v>0</v>
          </cell>
          <cell r="DJ241">
            <v>0</v>
          </cell>
          <cell r="DK241">
            <v>11.776497571761011</v>
          </cell>
          <cell r="DL241">
            <v>55.782914777180494</v>
          </cell>
          <cell r="DM241">
            <v>44.369454822947496</v>
          </cell>
          <cell r="DN241">
            <v>218.11910677298016</v>
          </cell>
          <cell r="DO241">
            <v>54.847950974174971</v>
          </cell>
          <cell r="DP241">
            <v>0</v>
          </cell>
          <cell r="DQ241">
            <v>0</v>
          </cell>
          <cell r="DR241">
            <v>0</v>
          </cell>
          <cell r="DS241">
            <v>27.907507460132685</v>
          </cell>
          <cell r="DT241">
            <v>82.755458434307656</v>
          </cell>
          <cell r="DU241">
            <v>123.4</v>
          </cell>
        </row>
        <row r="242">
          <cell r="B242">
            <v>1222</v>
          </cell>
          <cell r="C242" t="str">
            <v>MRCT2MT</v>
          </cell>
          <cell r="E242" t="str">
            <v>Manually updated</v>
          </cell>
          <cell r="F242" t="str">
            <v>Quoted</v>
          </cell>
          <cell r="G242" t="str">
            <v>Price Cap</v>
          </cell>
          <cell r="H242" t="str">
            <v>Anytime</v>
          </cell>
          <cell r="I242" t="str">
            <v>Auxiliary Metering Services</v>
          </cell>
          <cell r="J242" t="str">
            <v>Meter Maintenance</v>
          </cell>
          <cell r="K242" t="str">
            <v>Customer requested meter reconfiguration</v>
          </cell>
          <cell r="M242" t="str">
            <v>A request to make a change from one tariff to another tariff - CT Metering (anytime)</v>
          </cell>
          <cell r="N242" t="str">
            <v>TSP</v>
          </cell>
          <cell r="O242" t="str">
            <v>YES</v>
          </cell>
          <cell r="Q242" t="str">
            <v>YES</v>
          </cell>
          <cell r="R242" t="str">
            <v>YES</v>
          </cell>
          <cell r="S242">
            <v>0</v>
          </cell>
          <cell r="T242">
            <v>0</v>
          </cell>
          <cell r="U242">
            <v>0</v>
          </cell>
          <cell r="V242">
            <v>0</v>
          </cell>
          <cell r="W242">
            <v>0</v>
          </cell>
          <cell r="X242">
            <v>0</v>
          </cell>
          <cell r="Y242">
            <v>0</v>
          </cell>
          <cell r="Z242">
            <v>0</v>
          </cell>
          <cell r="AA242">
            <v>0</v>
          </cell>
          <cell r="AG242">
            <v>168.27</v>
          </cell>
          <cell r="AH242">
            <v>176.27</v>
          </cell>
          <cell r="AI242" t="str">
            <v>176.27 + POA AC</v>
          </cell>
          <cell r="AJ242">
            <v>601.32000000000005</v>
          </cell>
          <cell r="AK242">
            <v>621.63</v>
          </cell>
          <cell r="AL242">
            <v>659.23</v>
          </cell>
          <cell r="AM242">
            <v>688.62</v>
          </cell>
          <cell r="AN242">
            <v>707.57</v>
          </cell>
          <cell r="AP242">
            <v>2.4113575764452264</v>
          </cell>
          <cell r="AR242" t="str">
            <v>Remove material costs as form part of MAB
Confirm that this is 2 crew as pricing last determination only had one (all CT jobs are 2 crew as advised by Monica Ackfield Kennard 26/9/14)</v>
          </cell>
          <cell r="AT242">
            <v>2</v>
          </cell>
          <cell r="AU242">
            <v>26</v>
          </cell>
          <cell r="AV242">
            <v>60</v>
          </cell>
          <cell r="AW242">
            <v>86</v>
          </cell>
          <cell r="AX242">
            <v>0</v>
          </cell>
          <cell r="AZ242">
            <v>300.18713980493328</v>
          </cell>
          <cell r="BB242">
            <v>0</v>
          </cell>
          <cell r="BC242">
            <v>33.650978372133025</v>
          </cell>
          <cell r="BD242">
            <v>167.31421706847112</v>
          </cell>
          <cell r="BE242">
            <v>100.17091359398118</v>
          </cell>
          <cell r="BF242">
            <v>601.32324883951856</v>
          </cell>
          <cell r="BG242">
            <v>0</v>
          </cell>
          <cell r="BI242">
            <v>0</v>
          </cell>
          <cell r="BJ242">
            <v>0</v>
          </cell>
          <cell r="BK242">
            <v>0</v>
          </cell>
          <cell r="BL242">
            <v>0</v>
          </cell>
          <cell r="BM242">
            <v>601.32000000000005</v>
          </cell>
          <cell r="BO242">
            <v>310.69489044666511</v>
          </cell>
          <cell r="BP242">
            <v>0</v>
          </cell>
          <cell r="BQ242">
            <v>0</v>
          </cell>
          <cell r="BR242">
            <v>34.735688751937161</v>
          </cell>
          <cell r="BS242">
            <v>161.27947770997628</v>
          </cell>
          <cell r="BT242">
            <v>114.91625472366665</v>
          </cell>
          <cell r="BU242">
            <v>621.62631163224523</v>
          </cell>
          <cell r="BV242">
            <v>0</v>
          </cell>
          <cell r="BW242">
            <v>0</v>
          </cell>
          <cell r="BX242">
            <v>0</v>
          </cell>
          <cell r="BY242">
            <v>0</v>
          </cell>
          <cell r="BZ242">
            <v>0</v>
          </cell>
          <cell r="CA242">
            <v>0</v>
          </cell>
          <cell r="CB242">
            <v>621.63</v>
          </cell>
          <cell r="CD242">
            <v>321.5704543918601</v>
          </cell>
          <cell r="CE242">
            <v>0</v>
          </cell>
          <cell r="CF242">
            <v>0</v>
          </cell>
          <cell r="CG242">
            <v>35.887262710131587</v>
          </cell>
          <cell r="CH242">
            <v>171.12972236347724</v>
          </cell>
          <cell r="CI242">
            <v>130.6469517864837</v>
          </cell>
          <cell r="CJ242">
            <v>659.23439125195262</v>
          </cell>
          <cell r="CK242">
            <v>0</v>
          </cell>
          <cell r="CL242">
            <v>0</v>
          </cell>
          <cell r="CM242">
            <v>0</v>
          </cell>
          <cell r="CN242">
            <v>0</v>
          </cell>
          <cell r="CO242">
            <v>0</v>
          </cell>
          <cell r="CP242">
            <v>0</v>
          </cell>
          <cell r="CQ242">
            <v>659.23</v>
          </cell>
          <cell r="CS242">
            <v>332.82670657739271</v>
          </cell>
          <cell r="CT242">
            <v>0</v>
          </cell>
          <cell r="CU242">
            <v>0</v>
          </cell>
          <cell r="CV242">
            <v>37.110177783379285</v>
          </cell>
          <cell r="CW242">
            <v>182.77537070237167</v>
          </cell>
          <cell r="CX242">
            <v>135.9124842038795</v>
          </cell>
          <cell r="CY242">
            <v>688.62473926702319</v>
          </cell>
          <cell r="CZ242">
            <v>0</v>
          </cell>
          <cell r="DA242">
            <v>0</v>
          </cell>
          <cell r="DB242">
            <v>0</v>
          </cell>
          <cell r="DC242">
            <v>0</v>
          </cell>
          <cell r="DD242">
            <v>0</v>
          </cell>
          <cell r="DE242">
            <v>0</v>
          </cell>
          <cell r="DF242">
            <v>688.62</v>
          </cell>
          <cell r="DH242">
            <v>344.47697261442772</v>
          </cell>
          <cell r="DI242">
            <v>0</v>
          </cell>
          <cell r="DJ242">
            <v>0</v>
          </cell>
          <cell r="DK242">
            <v>38.202496262940031</v>
          </cell>
          <cell r="DL242">
            <v>180.95758779938097</v>
          </cell>
          <cell r="DM242">
            <v>143.93277132980984</v>
          </cell>
          <cell r="DN242">
            <v>707.56982800655851</v>
          </cell>
          <cell r="DO242">
            <v>0</v>
          </cell>
          <cell r="DP242">
            <v>0</v>
          </cell>
          <cell r="DQ242">
            <v>0</v>
          </cell>
          <cell r="DR242">
            <v>0</v>
          </cell>
          <cell r="DS242">
            <v>0</v>
          </cell>
          <cell r="DT242">
            <v>0</v>
          </cell>
          <cell r="DU242">
            <v>707.57</v>
          </cell>
        </row>
        <row r="243">
          <cell r="B243">
            <v>512</v>
          </cell>
          <cell r="C243" t="str">
            <v>AAMM1M</v>
          </cell>
          <cell r="D243" t="str">
            <v xml:space="preserve">PENFBSP066-0780-SALE               </v>
          </cell>
          <cell r="E243" t="str">
            <v>Service 016</v>
          </cell>
          <cell r="F243" t="str">
            <v>Fee Based</v>
          </cell>
          <cell r="G243" t="str">
            <v>Price Cap</v>
          </cell>
          <cell r="H243" t="str">
            <v>Business Hours</v>
          </cell>
          <cell r="I243" t="str">
            <v>Auxiliary Metering Services</v>
          </cell>
          <cell r="J243" t="str">
            <v>Meter Maintenance</v>
          </cell>
          <cell r="K243" t="str">
            <v>Integrity verification as a result of a meter alteration – meter is being relocated or meter wiring altered and requires DNSP to visit site to verify the integrity of the metering equipment</v>
          </cell>
          <cell r="M243" t="str">
            <v>Meter alteration – meter is being relocated or meter wiring altered and requires DNSP to visit site to verify the integrity of the metering equipment - No CT (business hours)</v>
          </cell>
          <cell r="N243" t="str">
            <v>TSP</v>
          </cell>
          <cell r="S243">
            <v>1058</v>
          </cell>
          <cell r="T243">
            <v>2418</v>
          </cell>
          <cell r="U243">
            <v>1965</v>
          </cell>
          <cell r="V243">
            <v>1965</v>
          </cell>
          <cell r="W243">
            <v>1965</v>
          </cell>
          <cell r="X243">
            <v>1965</v>
          </cell>
          <cell r="Y243">
            <v>1965</v>
          </cell>
          <cell r="Z243">
            <v>1965</v>
          </cell>
          <cell r="AA243">
            <v>1965</v>
          </cell>
          <cell r="AC243">
            <v>135.79</v>
          </cell>
          <cell r="AD243">
            <v>89.85</v>
          </cell>
          <cell r="AE243">
            <v>94.16</v>
          </cell>
          <cell r="AF243">
            <v>101.61</v>
          </cell>
          <cell r="AG243">
            <v>76.92</v>
          </cell>
          <cell r="AH243">
            <v>80</v>
          </cell>
          <cell r="AI243">
            <v>80</v>
          </cell>
          <cell r="AJ243">
            <v>128</v>
          </cell>
          <cell r="AK243">
            <v>131.63</v>
          </cell>
          <cell r="AL243">
            <v>137.06</v>
          </cell>
          <cell r="AM243">
            <v>141.74</v>
          </cell>
          <cell r="AN243">
            <v>145.44999999999999</v>
          </cell>
          <cell r="AP243">
            <v>0.6</v>
          </cell>
          <cell r="AR243" t="str">
            <v>The contractor costs seem to be formway meter exchange is this correct
Do we need to change the wording to include Meter reseal? (NO - Mak comment)</v>
          </cell>
          <cell r="AS243" t="str">
            <v>FW_15</v>
          </cell>
          <cell r="AT243">
            <v>1</v>
          </cell>
          <cell r="AU243">
            <v>26</v>
          </cell>
          <cell r="AV243">
            <v>43.217961654893998</v>
          </cell>
          <cell r="AW243">
            <v>69.217961654893998</v>
          </cell>
          <cell r="AX243">
            <v>0.65547703180212014</v>
          </cell>
          <cell r="AZ243">
            <v>84.653545303738326</v>
          </cell>
          <cell r="BA243">
            <v>0</v>
          </cell>
          <cell r="BB243">
            <v>0</v>
          </cell>
          <cell r="BC243">
            <v>9.4896624285490674</v>
          </cell>
          <cell r="BD243">
            <v>47.183039432565863</v>
          </cell>
          <cell r="BE243">
            <v>28.248455205493734</v>
          </cell>
          <cell r="BF243">
            <v>169.57470237034701</v>
          </cell>
          <cell r="BG243">
            <v>70.349999999999994</v>
          </cell>
          <cell r="BH243">
            <v>0</v>
          </cell>
          <cell r="BI243">
            <v>0</v>
          </cell>
          <cell r="BJ243">
            <v>0</v>
          </cell>
          <cell r="BK243">
            <v>35.795195899747398</v>
          </cell>
          <cell r="BL243">
            <v>106.14519589974739</v>
          </cell>
          <cell r="BM243">
            <v>128</v>
          </cell>
          <cell r="BO243">
            <v>87.616758003550373</v>
          </cell>
          <cell r="BP243">
            <v>0</v>
          </cell>
          <cell r="BQ243">
            <v>0</v>
          </cell>
          <cell r="BR243">
            <v>9.7955535447969311</v>
          </cell>
          <cell r="BS243">
            <v>45.481227416193136</v>
          </cell>
          <cell r="BT243">
            <v>32.406679319131769</v>
          </cell>
          <cell r="BU243">
            <v>175.30021828367219</v>
          </cell>
          <cell r="BV243">
            <v>72.030151462499987</v>
          </cell>
          <cell r="BW243">
            <v>0</v>
          </cell>
          <cell r="BX243">
            <v>0</v>
          </cell>
          <cell r="BY243">
            <v>0</v>
          </cell>
          <cell r="BZ243">
            <v>36.650083614622083</v>
          </cell>
          <cell r="CA243">
            <v>108.68023507712206</v>
          </cell>
          <cell r="CB243">
            <v>131.63</v>
          </cell>
          <cell r="CD243">
            <v>90.683695000706635</v>
          </cell>
          <cell r="CE243">
            <v>0</v>
          </cell>
          <cell r="CF243">
            <v>0</v>
          </cell>
          <cell r="CG243">
            <v>10.120300362078861</v>
          </cell>
          <cell r="CH243">
            <v>48.259021736662383</v>
          </cell>
          <cell r="CI243">
            <v>36.842776339583416</v>
          </cell>
          <cell r="CJ243">
            <v>185.9057934390313</v>
          </cell>
          <cell r="CK243">
            <v>73.828690321905</v>
          </cell>
          <cell r="CL243">
            <v>0</v>
          </cell>
          <cell r="CM243">
            <v>0</v>
          </cell>
          <cell r="CN243">
            <v>0</v>
          </cell>
          <cell r="CO243">
            <v>37.56520871491648</v>
          </cell>
          <cell r="CP243">
            <v>111.39389903682148</v>
          </cell>
          <cell r="CQ243">
            <v>137.06</v>
          </cell>
          <cell r="CS243">
            <v>93.857987060511348</v>
          </cell>
          <cell r="CT243">
            <v>0</v>
          </cell>
          <cell r="CU243">
            <v>0</v>
          </cell>
          <cell r="CV243">
            <v>10.465165557247015</v>
          </cell>
          <cell r="CW243">
            <v>51.543124512979254</v>
          </cell>
          <cell r="CX243">
            <v>38.327670020685048</v>
          </cell>
          <cell r="CY243">
            <v>194.19394715142266</v>
          </cell>
          <cell r="CZ243">
            <v>75.672137347725211</v>
          </cell>
          <cell r="DA243">
            <v>0</v>
          </cell>
          <cell r="DB243">
            <v>0</v>
          </cell>
          <cell r="DC243">
            <v>0</v>
          </cell>
          <cell r="DD243">
            <v>38.5031838026214</v>
          </cell>
          <cell r="DE243">
            <v>114.1753211503466</v>
          </cell>
          <cell r="DF243">
            <v>141.74</v>
          </cell>
          <cell r="DH243">
            <v>97.143392039577463</v>
          </cell>
          <cell r="DI243">
            <v>0</v>
          </cell>
          <cell r="DJ243">
            <v>0</v>
          </cell>
          <cell r="DK243">
            <v>10.773202177189141</v>
          </cell>
          <cell r="DL243">
            <v>51.030505060224961</v>
          </cell>
          <cell r="DM243">
            <v>40.589411612963531</v>
          </cell>
          <cell r="DN243">
            <v>199.53651088995508</v>
          </cell>
          <cell r="DO243">
            <v>77.561613863194893</v>
          </cell>
          <cell r="DP243">
            <v>0</v>
          </cell>
          <cell r="DQ243">
            <v>0</v>
          </cell>
          <cell r="DR243">
            <v>0</v>
          </cell>
          <cell r="DS243">
            <v>39.464579424785001</v>
          </cell>
          <cell r="DT243">
            <v>117.02619328797989</v>
          </cell>
          <cell r="DU243">
            <v>145.44999999999999</v>
          </cell>
        </row>
        <row r="244">
          <cell r="B244">
            <v>514</v>
          </cell>
          <cell r="C244" t="str">
            <v>AAMM2M</v>
          </cell>
          <cell r="D244" t="str">
            <v xml:space="preserve">PENFBSP066-0780-SALE               </v>
          </cell>
          <cell r="E244" t="str">
            <v>Service 014</v>
          </cell>
          <cell r="F244" t="str">
            <v>Fee Based</v>
          </cell>
          <cell r="G244" t="str">
            <v>Price Cap</v>
          </cell>
          <cell r="H244" t="str">
            <v>Business Hours</v>
          </cell>
          <cell r="I244" t="str">
            <v>Auxiliary Metering Services</v>
          </cell>
          <cell r="J244" t="str">
            <v>Meter Maintenance</v>
          </cell>
          <cell r="K244" t="str">
            <v>Integrity verification as a result of a meter alteration – meter is being relocated or meter wiring altered and requires DNSP to visit site to verify the integrity of the metering equipment</v>
          </cell>
          <cell r="M244" t="str">
            <v>Meter alteration – meter is being relocated or meter wiring altered and requires DNSP to visit site to verify the integrity of the metering equipment - CT Metering (business hours)</v>
          </cell>
          <cell r="N244" t="str">
            <v>TSP</v>
          </cell>
          <cell r="Q244" t="str">
            <v>YES</v>
          </cell>
          <cell r="R244" t="str">
            <v>YES</v>
          </cell>
          <cell r="S244">
            <v>90</v>
          </cell>
          <cell r="T244">
            <v>80</v>
          </cell>
          <cell r="U244">
            <v>98</v>
          </cell>
          <cell r="V244">
            <v>98</v>
          </cell>
          <cell r="W244">
            <v>98</v>
          </cell>
          <cell r="X244">
            <v>98</v>
          </cell>
          <cell r="Y244">
            <v>98</v>
          </cell>
          <cell r="Z244">
            <v>98</v>
          </cell>
          <cell r="AA244">
            <v>98</v>
          </cell>
          <cell r="AC244">
            <v>135.79</v>
          </cell>
          <cell r="AD244">
            <v>89.85</v>
          </cell>
          <cell r="AE244">
            <v>94.16</v>
          </cell>
          <cell r="AF244">
            <v>101.61</v>
          </cell>
          <cell r="AG244">
            <v>76.92</v>
          </cell>
          <cell r="AH244">
            <v>80</v>
          </cell>
          <cell r="AI244" t="str">
            <v>80 + POA AC</v>
          </cell>
          <cell r="AJ244">
            <v>793.15</v>
          </cell>
          <cell r="AK244">
            <v>819.93</v>
          </cell>
          <cell r="AL244">
            <v>869.54</v>
          </cell>
          <cell r="AM244">
            <v>908.31</v>
          </cell>
          <cell r="AN244">
            <v>933.29</v>
          </cell>
          <cell r="AP244">
            <v>8.9143749999999997</v>
          </cell>
          <cell r="AR244" t="str">
            <v>The contractor costs seem to be formway meter exchange is this correct (yes Formway charge us an item 15 on their contract which is approx $65 - MAK comment)
Do we need to change the wording to include Meter reseal? (NO - Mak comment)</v>
          </cell>
          <cell r="AS244" t="str">
            <v>FW_15</v>
          </cell>
          <cell r="AT244">
            <v>2</v>
          </cell>
          <cell r="AU244">
            <v>26</v>
          </cell>
          <cell r="AV244">
            <v>135.87704918032799</v>
          </cell>
          <cell r="AW244">
            <v>161.87704918032799</v>
          </cell>
          <cell r="AX244">
            <v>0</v>
          </cell>
          <cell r="AZ244">
            <v>395.95116032872892</v>
          </cell>
          <cell r="BA244">
            <v>0</v>
          </cell>
          <cell r="BB244">
            <v>0</v>
          </cell>
          <cell r="BC244">
            <v>44.386125072850511</v>
          </cell>
          <cell r="BD244">
            <v>220.68986176690717</v>
          </cell>
          <cell r="BE244">
            <v>132.12687756877011</v>
          </cell>
          <cell r="BF244">
            <v>793.1540247372568</v>
          </cell>
          <cell r="BG244">
            <v>70.349999999999994</v>
          </cell>
          <cell r="BH244">
            <v>0</v>
          </cell>
          <cell r="BI244">
            <v>0</v>
          </cell>
          <cell r="BJ244">
            <v>0</v>
          </cell>
          <cell r="BK244">
            <v>35.795195899747398</v>
          </cell>
          <cell r="BL244">
            <v>106.14519589974739</v>
          </cell>
          <cell r="BM244">
            <v>793.15</v>
          </cell>
          <cell r="BO244">
            <v>409.81103474487566</v>
          </cell>
          <cell r="BP244">
            <v>0</v>
          </cell>
          <cell r="BQ244">
            <v>0</v>
          </cell>
          <cell r="BR244">
            <v>45.816873684477095</v>
          </cell>
          <cell r="BS244">
            <v>212.72995364815765</v>
          </cell>
          <cell r="BT244">
            <v>151.5761948630946</v>
          </cell>
          <cell r="BU244">
            <v>819.93405694060493</v>
          </cell>
          <cell r="BV244">
            <v>72.030151462499987</v>
          </cell>
          <cell r="BW244">
            <v>0</v>
          </cell>
          <cell r="BX244">
            <v>0</v>
          </cell>
          <cell r="BY244">
            <v>0</v>
          </cell>
          <cell r="BZ244">
            <v>36.650083614622083</v>
          </cell>
          <cell r="CA244">
            <v>108.68023507712206</v>
          </cell>
          <cell r="CB244">
            <v>819.93</v>
          </cell>
          <cell r="CD244">
            <v>424.15606020508523</v>
          </cell>
          <cell r="CE244">
            <v>0</v>
          </cell>
          <cell r="CF244">
            <v>0</v>
          </cell>
          <cell r="CG244">
            <v>47.33581631888751</v>
          </cell>
          <cell r="CH244">
            <v>225.72256819723526</v>
          </cell>
          <cell r="CI244">
            <v>172.32521082310402</v>
          </cell>
          <cell r="CJ244">
            <v>869.53965554431204</v>
          </cell>
          <cell r="CK244">
            <v>73.828690321905</v>
          </cell>
          <cell r="CL244">
            <v>0</v>
          </cell>
          <cell r="CM244">
            <v>0</v>
          </cell>
          <cell r="CN244">
            <v>0</v>
          </cell>
          <cell r="CO244">
            <v>37.56520871491648</v>
          </cell>
          <cell r="CP244">
            <v>111.39389903682148</v>
          </cell>
          <cell r="CQ244">
            <v>869.54</v>
          </cell>
          <cell r="CS244">
            <v>439.00321893650397</v>
          </cell>
          <cell r="CT244">
            <v>0</v>
          </cell>
          <cell r="CU244">
            <v>0</v>
          </cell>
          <cell r="CV244">
            <v>48.948858911420196</v>
          </cell>
          <cell r="CW244">
            <v>241.08334606254272</v>
          </cell>
          <cell r="CX244">
            <v>179.27052390937149</v>
          </cell>
          <cell r="CY244">
            <v>908.30594781983837</v>
          </cell>
          <cell r="CZ244">
            <v>75.672137347725211</v>
          </cell>
          <cell r="DA244">
            <v>0</v>
          </cell>
          <cell r="DB244">
            <v>0</v>
          </cell>
          <cell r="DC244">
            <v>0</v>
          </cell>
          <cell r="DD244">
            <v>38.5031838026214</v>
          </cell>
          <cell r="DE244">
            <v>114.1753211503466</v>
          </cell>
          <cell r="DF244">
            <v>908.31</v>
          </cell>
          <cell r="DH244">
            <v>454.37008761215725</v>
          </cell>
          <cell r="DI244">
            <v>0</v>
          </cell>
          <cell r="DJ244">
            <v>0</v>
          </cell>
          <cell r="DK244">
            <v>50.389642716188241</v>
          </cell>
          <cell r="DL244">
            <v>238.68566423602414</v>
          </cell>
          <cell r="DM244">
            <v>189.84939812678553</v>
          </cell>
          <cell r="DN244">
            <v>933.29479269115518</v>
          </cell>
          <cell r="DO244">
            <v>77.561613863194893</v>
          </cell>
          <cell r="DP244">
            <v>0</v>
          </cell>
          <cell r="DQ244">
            <v>0</v>
          </cell>
          <cell r="DR244">
            <v>0</v>
          </cell>
          <cell r="DS244">
            <v>39.464579424785001</v>
          </cell>
          <cell r="DT244">
            <v>117.02619328797989</v>
          </cell>
          <cell r="DU244">
            <v>933.29</v>
          </cell>
        </row>
        <row r="245">
          <cell r="B245">
            <v>513</v>
          </cell>
          <cell r="C245" t="str">
            <v>AAMM1MAH</v>
          </cell>
          <cell r="D245" t="str">
            <v xml:space="preserve">PENQUOTE62-0780-SALE               </v>
          </cell>
          <cell r="E245" t="str">
            <v>Service 016</v>
          </cell>
          <cell r="F245" t="str">
            <v>Quoted</v>
          </cell>
          <cell r="G245" t="str">
            <v>Price Cap</v>
          </cell>
          <cell r="H245" t="str">
            <v>After Hours</v>
          </cell>
          <cell r="I245" t="str">
            <v>Auxiliary Metering Services</v>
          </cell>
          <cell r="J245" t="str">
            <v>Meter Maintenance</v>
          </cell>
          <cell r="K245" t="str">
            <v>Integrity verification as a result of a meter alteration – meter is being relocated or meter wiring altered and requires DNSP to visit site to verify the integrity of the metering equipment</v>
          </cell>
          <cell r="M245" t="str">
            <v>Meter alteration – meter is being relocated or meter wiring altered and requires DNSP to visit site to verify the integrity of the metering equipment - No CT (after hours)</v>
          </cell>
          <cell r="N245" t="str">
            <v>TSP</v>
          </cell>
          <cell r="O245" t="str">
            <v>YES</v>
          </cell>
          <cell r="S245">
            <v>0</v>
          </cell>
          <cell r="T245">
            <v>27</v>
          </cell>
          <cell r="U245">
            <v>0</v>
          </cell>
          <cell r="V245">
            <v>0</v>
          </cell>
          <cell r="W245">
            <v>0</v>
          </cell>
          <cell r="X245">
            <v>0</v>
          </cell>
          <cell r="Y245">
            <v>0</v>
          </cell>
          <cell r="Z245">
            <v>0</v>
          </cell>
          <cell r="AA245">
            <v>0</v>
          </cell>
          <cell r="AF245">
            <v>268.52999999999997</v>
          </cell>
          <cell r="AG245">
            <v>280.45</v>
          </cell>
          <cell r="AH245">
            <v>228.5</v>
          </cell>
          <cell r="AI245">
            <v>228.5</v>
          </cell>
          <cell r="AJ245">
            <v>183.04</v>
          </cell>
          <cell r="AK245">
            <v>188.24</v>
          </cell>
          <cell r="AL245">
            <v>196</v>
          </cell>
          <cell r="AM245">
            <v>202.69</v>
          </cell>
          <cell r="AN245">
            <v>207.99</v>
          </cell>
          <cell r="AP245">
            <v>-0.19894967177242892</v>
          </cell>
          <cell r="AR245" t="str">
            <v>The contractor costs seem to be formway meter exchange is this correct (yes Formway charge us an item 20 on their contract which is approx $95 - MAK comment)
Do we need to change the wording to include Meter reseal? (NO - Mak comment)</v>
          </cell>
          <cell r="AS245" t="str">
            <v>FW_20</v>
          </cell>
          <cell r="AT245">
            <v>1</v>
          </cell>
          <cell r="AU245">
            <v>26</v>
          </cell>
          <cell r="AV245">
            <v>43.217961654893998</v>
          </cell>
          <cell r="AW245">
            <v>69.217961654893998</v>
          </cell>
          <cell r="AX245">
            <v>0.65547703180212014</v>
          </cell>
          <cell r="AZ245">
            <v>120.80431355994288</v>
          </cell>
          <cell r="BA245">
            <v>0</v>
          </cell>
          <cell r="BB245">
            <v>0</v>
          </cell>
          <cell r="BC245">
            <v>13.542163550069597</v>
          </cell>
          <cell r="BD245">
            <v>67.332261984674673</v>
          </cell>
          <cell r="BE245">
            <v>40.311781721417958</v>
          </cell>
          <cell r="BF245">
            <v>241.99052081610512</v>
          </cell>
          <cell r="BG245">
            <v>100.78</v>
          </cell>
          <cell r="BH245">
            <v>0</v>
          </cell>
          <cell r="BI245">
            <v>0</v>
          </cell>
          <cell r="BJ245">
            <v>0</v>
          </cell>
          <cell r="BK245">
            <v>51.278462583888313</v>
          </cell>
          <cell r="BL245">
            <v>152.05846258388831</v>
          </cell>
          <cell r="BM245">
            <v>183.04</v>
          </cell>
          <cell r="BO245">
            <v>125.03294775179511</v>
          </cell>
          <cell r="BP245">
            <v>0</v>
          </cell>
          <cell r="BQ245">
            <v>0</v>
          </cell>
          <cell r="BR245">
            <v>13.978683558650692</v>
          </cell>
          <cell r="BS245">
            <v>64.903701766572496</v>
          </cell>
          <cell r="BT245">
            <v>46.245749494109248</v>
          </cell>
          <cell r="BU245">
            <v>250.16108257112757</v>
          </cell>
          <cell r="BV245">
            <v>103.18690354499998</v>
          </cell>
          <cell r="BW245">
            <v>0</v>
          </cell>
          <cell r="BX245">
            <v>0</v>
          </cell>
          <cell r="BY245">
            <v>0</v>
          </cell>
          <cell r="BZ245">
            <v>52.503133286163667</v>
          </cell>
          <cell r="CA245">
            <v>155.69003683116364</v>
          </cell>
          <cell r="CB245">
            <v>188.24</v>
          </cell>
          <cell r="CD245">
            <v>129.40960105489893</v>
          </cell>
          <cell r="CE245">
            <v>0</v>
          </cell>
          <cell r="CF245">
            <v>0</v>
          </cell>
          <cell r="CG245">
            <v>14.442111477726721</v>
          </cell>
          <cell r="CH245">
            <v>68.867735817254797</v>
          </cell>
          <cell r="CI245">
            <v>52.576254064451248</v>
          </cell>
          <cell r="CJ245">
            <v>265.29570241433169</v>
          </cell>
          <cell r="CK245">
            <v>105.76340313634095</v>
          </cell>
          <cell r="CL245">
            <v>0</v>
          </cell>
          <cell r="CM245">
            <v>0</v>
          </cell>
          <cell r="CN245">
            <v>0</v>
          </cell>
          <cell r="CO245">
            <v>53.814097146969203</v>
          </cell>
          <cell r="CP245">
            <v>159.57750028331014</v>
          </cell>
          <cell r="CQ245">
            <v>196</v>
          </cell>
          <cell r="CS245">
            <v>133.93945473022458</v>
          </cell>
          <cell r="CT245">
            <v>0</v>
          </cell>
          <cell r="CU245">
            <v>0</v>
          </cell>
          <cell r="CV245">
            <v>14.934249202420041</v>
          </cell>
          <cell r="CW245">
            <v>73.554294190324413</v>
          </cell>
          <cell r="CX245">
            <v>54.695262325846038</v>
          </cell>
          <cell r="CY245">
            <v>277.12326044881507</v>
          </cell>
          <cell r="CZ245">
            <v>108.40423599010302</v>
          </cell>
          <cell r="DA245">
            <v>0</v>
          </cell>
          <cell r="DB245">
            <v>0</v>
          </cell>
          <cell r="DC245">
            <v>0</v>
          </cell>
          <cell r="DD245">
            <v>55.157794792156153</v>
          </cell>
          <cell r="DE245">
            <v>163.56203078225917</v>
          </cell>
          <cell r="DF245">
            <v>202.69</v>
          </cell>
          <cell r="DH245">
            <v>138.62787140360135</v>
          </cell>
          <cell r="DI245">
            <v>0</v>
          </cell>
          <cell r="DJ245">
            <v>0</v>
          </cell>
          <cell r="DK245">
            <v>15.373830938659388</v>
          </cell>
          <cell r="DL245">
            <v>72.822763799184116</v>
          </cell>
          <cell r="DM245">
            <v>57.922866551101187</v>
          </cell>
          <cell r="DN245">
            <v>284.74733269254602</v>
          </cell>
          <cell r="DO245">
            <v>111.11100845959888</v>
          </cell>
          <cell r="DP245">
            <v>0</v>
          </cell>
          <cell r="DQ245">
            <v>0</v>
          </cell>
          <cell r="DR245">
            <v>0</v>
          </cell>
          <cell r="DS245">
            <v>56.53504355977018</v>
          </cell>
          <cell r="DT245">
            <v>167.64605201936905</v>
          </cell>
          <cell r="DU245">
            <v>207.99</v>
          </cell>
        </row>
        <row r="246">
          <cell r="B246">
            <v>515</v>
          </cell>
          <cell r="C246" t="str">
            <v>AAMM2MAH</v>
          </cell>
          <cell r="D246" t="str">
            <v xml:space="preserve">PENQUOTE62-0780-SALE               </v>
          </cell>
          <cell r="E246" t="str">
            <v>Service 014</v>
          </cell>
          <cell r="F246" t="str">
            <v>Quoted</v>
          </cell>
          <cell r="G246" t="str">
            <v>Price Cap</v>
          </cell>
          <cell r="H246" t="str">
            <v>After Hours</v>
          </cell>
          <cell r="I246" t="str">
            <v>Auxiliary Metering Services</v>
          </cell>
          <cell r="J246" t="str">
            <v>Meter Maintenance</v>
          </cell>
          <cell r="K246" t="str">
            <v>Integrity verification as a result of a meter alteration – meter is being relocated or meter wiring altered and requires DNSP to visit site to verify the integrity of the metering equipment</v>
          </cell>
          <cell r="M246" t="str">
            <v>Meter alteration – meter is being relocated or meter wiring altered and requires DNSP to visit site to verify the integrity of the metering equipment - CT Metering (after hours)</v>
          </cell>
          <cell r="N246" t="str">
            <v>TSP</v>
          </cell>
          <cell r="O246" t="str">
            <v>YES</v>
          </cell>
          <cell r="Q246" t="str">
            <v>YES</v>
          </cell>
          <cell r="R246" t="str">
            <v>YES</v>
          </cell>
          <cell r="S246">
            <v>2</v>
          </cell>
          <cell r="T246">
            <v>3</v>
          </cell>
          <cell r="U246">
            <v>1</v>
          </cell>
          <cell r="V246">
            <v>1</v>
          </cell>
          <cell r="W246">
            <v>1</v>
          </cell>
          <cell r="X246">
            <v>1</v>
          </cell>
          <cell r="Y246">
            <v>1</v>
          </cell>
          <cell r="Z246">
            <v>1</v>
          </cell>
          <cell r="AA246">
            <v>1</v>
          </cell>
          <cell r="AD246">
            <v>946.42</v>
          </cell>
          <cell r="AE246">
            <v>997.76</v>
          </cell>
          <cell r="AF246">
            <v>1074.1199999999999</v>
          </cell>
          <cell r="AG246">
            <v>1121.79</v>
          </cell>
          <cell r="AH246">
            <v>718.13</v>
          </cell>
          <cell r="AI246" t="str">
            <v>718.13 + POA AC</v>
          </cell>
          <cell r="AJ246">
            <v>1131.8699999999999</v>
          </cell>
          <cell r="AK246">
            <v>1170.08</v>
          </cell>
          <cell r="AL246">
            <v>1240.8699999999999</v>
          </cell>
          <cell r="AM246">
            <v>1296.19</v>
          </cell>
          <cell r="AN246">
            <v>1331.85</v>
          </cell>
          <cell r="AP246">
            <v>0.57613524013757944</v>
          </cell>
          <cell r="AR246" t="str">
            <v>The contractor costs seem to be formway meter exchange is this correct (yes Formway charge us an item 20 on their contract which is approx $95 - MAK comment)
Do we need to change the wording to include Meter reseal? (NO - Mak comment)</v>
          </cell>
          <cell r="AS246" t="str">
            <v>FW_20</v>
          </cell>
          <cell r="AT246">
            <v>2</v>
          </cell>
          <cell r="AU246">
            <v>26</v>
          </cell>
          <cell r="AV246">
            <v>135.87704918032799</v>
          </cell>
          <cell r="AW246">
            <v>161.87704918032799</v>
          </cell>
          <cell r="AX246">
            <v>0</v>
          </cell>
          <cell r="AZ246">
            <v>565.03963248261834</v>
          </cell>
          <cell r="BA246">
            <v>0</v>
          </cell>
          <cell r="BB246">
            <v>0</v>
          </cell>
          <cell r="BC246">
            <v>63.340942801301516</v>
          </cell>
          <cell r="BD246">
            <v>314.93409005768575</v>
          </cell>
          <cell r="BE246">
            <v>188.550836119666</v>
          </cell>
          <cell r="BF246">
            <v>1131.8655014612716</v>
          </cell>
          <cell r="BG246">
            <v>100.78</v>
          </cell>
          <cell r="BH246">
            <v>0</v>
          </cell>
          <cell r="BI246">
            <v>0</v>
          </cell>
          <cell r="BJ246">
            <v>0</v>
          </cell>
          <cell r="BK246">
            <v>51.278462583888313</v>
          </cell>
          <cell r="BL246">
            <v>152.05846258388831</v>
          </cell>
          <cell r="BM246">
            <v>1131.8699999999999</v>
          </cell>
          <cell r="BO246">
            <v>584.81827977803982</v>
          </cell>
          <cell r="BP246">
            <v>0</v>
          </cell>
          <cell r="BQ246">
            <v>0</v>
          </cell>
          <cell r="BR246">
            <v>65.382683679184851</v>
          </cell>
          <cell r="BS246">
            <v>303.57495284924937</v>
          </cell>
          <cell r="BT246">
            <v>216.30586299444286</v>
          </cell>
          <cell r="BU246">
            <v>1170.0817793009169</v>
          </cell>
          <cell r="BV246">
            <v>103.18690354499998</v>
          </cell>
          <cell r="BW246">
            <v>0</v>
          </cell>
          <cell r="BX246">
            <v>0</v>
          </cell>
          <cell r="BY246">
            <v>0</v>
          </cell>
          <cell r="BZ246">
            <v>52.503133286163667</v>
          </cell>
          <cell r="CA246">
            <v>155.69003683116364</v>
          </cell>
          <cell r="CB246">
            <v>1170.08</v>
          </cell>
          <cell r="CD246">
            <v>605.28925884339026</v>
          </cell>
          <cell r="CE246">
            <v>0</v>
          </cell>
          <cell r="CF246">
            <v>0</v>
          </cell>
          <cell r="CG246">
            <v>67.550281286922356</v>
          </cell>
          <cell r="CH246">
            <v>322.11598236335442</v>
          </cell>
          <cell r="CI246">
            <v>245.91561673954143</v>
          </cell>
          <cell r="CJ246">
            <v>1240.8711392332084</v>
          </cell>
          <cell r="CK246">
            <v>105.76340313634095</v>
          </cell>
          <cell r="CL246">
            <v>0</v>
          </cell>
          <cell r="CM246">
            <v>0</v>
          </cell>
          <cell r="CN246">
            <v>0</v>
          </cell>
          <cell r="CO246">
            <v>53.814097146969203</v>
          </cell>
          <cell r="CP246">
            <v>159.57750028331014</v>
          </cell>
          <cell r="CQ246">
            <v>1240.8699999999999</v>
          </cell>
          <cell r="CS246">
            <v>626.47680405994413</v>
          </cell>
          <cell r="CT246">
            <v>0</v>
          </cell>
          <cell r="CU246">
            <v>0</v>
          </cell>
          <cell r="CV246">
            <v>69.852163652683771</v>
          </cell>
          <cell r="CW246">
            <v>344.03648455977327</v>
          </cell>
          <cell r="CX246">
            <v>255.82688243827852</v>
          </cell>
          <cell r="CY246">
            <v>1296.1923347106797</v>
          </cell>
          <cell r="CZ246">
            <v>108.40423599010302</v>
          </cell>
          <cell r="DA246">
            <v>0</v>
          </cell>
          <cell r="DB246">
            <v>0</v>
          </cell>
          <cell r="DC246">
            <v>0</v>
          </cell>
          <cell r="DD246">
            <v>55.157794792156153</v>
          </cell>
          <cell r="DE246">
            <v>163.56203078225917</v>
          </cell>
          <cell r="DF246">
            <v>1296.19</v>
          </cell>
          <cell r="DH246">
            <v>648.40599810925835</v>
          </cell>
          <cell r="DI246">
            <v>0</v>
          </cell>
          <cell r="DJ246">
            <v>0</v>
          </cell>
          <cell r="DK246">
            <v>71.908225190316756</v>
          </cell>
          <cell r="DL246">
            <v>340.6148876715572</v>
          </cell>
          <cell r="DM246">
            <v>270.92339887461083</v>
          </cell>
          <cell r="DN246">
            <v>1331.852509845743</v>
          </cell>
          <cell r="DO246">
            <v>111.11100845959888</v>
          </cell>
          <cell r="DP246">
            <v>0</v>
          </cell>
          <cell r="DQ246">
            <v>0</v>
          </cell>
          <cell r="DR246">
            <v>0</v>
          </cell>
          <cell r="DS246">
            <v>56.53504355977018</v>
          </cell>
          <cell r="DT246">
            <v>167.64605201936905</v>
          </cell>
          <cell r="DU246">
            <v>1331.85</v>
          </cell>
        </row>
        <row r="247">
          <cell r="B247">
            <v>517</v>
          </cell>
          <cell r="C247" t="str">
            <v>AAMM1MAT</v>
          </cell>
          <cell r="E247" t="str">
            <v>Service 016</v>
          </cell>
          <cell r="F247" t="str">
            <v>Quoted</v>
          </cell>
          <cell r="G247" t="str">
            <v>Price Cap</v>
          </cell>
          <cell r="H247" t="str">
            <v>Anytime</v>
          </cell>
          <cell r="I247" t="str">
            <v>Auxiliary Metering Services</v>
          </cell>
          <cell r="J247" t="str">
            <v>Meter Maintenance</v>
          </cell>
          <cell r="K247" t="str">
            <v>Integrity verification as a result of a meter alteration – meter is being relocated or meter wiring altered and requires DNSP to visit site to verify the integrity of the metering equipment</v>
          </cell>
          <cell r="M247" t="str">
            <v>Meter alteration – meter is being relocated or meter wiring altered and requires DNSP to visit site to verify the integrity of the metering equipment - No CT (anytime)</v>
          </cell>
          <cell r="N247" t="str">
            <v>TSP</v>
          </cell>
          <cell r="O247" t="str">
            <v>YES</v>
          </cell>
          <cell r="S247">
            <v>0</v>
          </cell>
          <cell r="T247">
            <v>0</v>
          </cell>
          <cell r="U247">
            <v>0</v>
          </cell>
          <cell r="V247">
            <v>0</v>
          </cell>
          <cell r="W247">
            <v>0</v>
          </cell>
          <cell r="X247">
            <v>0</v>
          </cell>
          <cell r="Y247">
            <v>0</v>
          </cell>
          <cell r="Z247">
            <v>0</v>
          </cell>
          <cell r="AA247">
            <v>0</v>
          </cell>
          <cell r="AG247">
            <v>280.45</v>
          </cell>
          <cell r="AH247">
            <v>228.5</v>
          </cell>
          <cell r="AI247">
            <v>228.5</v>
          </cell>
          <cell r="AJ247">
            <v>183.04</v>
          </cell>
          <cell r="AK247">
            <v>188.24</v>
          </cell>
          <cell r="AL247">
            <v>196</v>
          </cell>
          <cell r="AM247">
            <v>202.69</v>
          </cell>
          <cell r="AN247">
            <v>207.99</v>
          </cell>
          <cell r="AP247">
            <v>-0.19894967177242892</v>
          </cell>
          <cell r="AR247" t="str">
            <v>The contractor costs seem to be formway meter exchange is this correct (yes Formway charge us an item 20 on their contract which is approx $95 - MAK comment)
Do we need to change the wording to include Meter reseal? (NO - Mak comment)</v>
          </cell>
          <cell r="AS247" t="str">
            <v>FW_20</v>
          </cell>
          <cell r="AT247">
            <v>1</v>
          </cell>
          <cell r="AU247">
            <v>26</v>
          </cell>
          <cell r="AV247">
            <v>43.217961654893998</v>
          </cell>
          <cell r="AW247">
            <v>69.217961654893998</v>
          </cell>
          <cell r="AX247">
            <v>0.65547703180212014</v>
          </cell>
          <cell r="AZ247">
            <v>120.80431355994288</v>
          </cell>
          <cell r="BA247">
            <v>0</v>
          </cell>
          <cell r="BB247">
            <v>0</v>
          </cell>
          <cell r="BC247">
            <v>13.542163550069597</v>
          </cell>
          <cell r="BD247">
            <v>67.332261984674673</v>
          </cell>
          <cell r="BE247">
            <v>40.311781721417958</v>
          </cell>
          <cell r="BF247">
            <v>241.99052081610512</v>
          </cell>
          <cell r="BG247">
            <v>100.78</v>
          </cell>
          <cell r="BH247">
            <v>0</v>
          </cell>
          <cell r="BI247">
            <v>0</v>
          </cell>
          <cell r="BJ247">
            <v>0</v>
          </cell>
          <cell r="BK247">
            <v>51.278462583888313</v>
          </cell>
          <cell r="BL247">
            <v>152.05846258388831</v>
          </cell>
          <cell r="BM247">
            <v>183.04</v>
          </cell>
          <cell r="BO247">
            <v>125.03294775179511</v>
          </cell>
          <cell r="BP247">
            <v>0</v>
          </cell>
          <cell r="BQ247">
            <v>0</v>
          </cell>
          <cell r="BR247">
            <v>13.978683558650692</v>
          </cell>
          <cell r="BS247">
            <v>64.903701766572496</v>
          </cell>
          <cell r="BT247">
            <v>46.245749494109248</v>
          </cell>
          <cell r="BU247">
            <v>250.16108257112757</v>
          </cell>
          <cell r="BV247">
            <v>103.18690354499998</v>
          </cell>
          <cell r="BW247">
            <v>0</v>
          </cell>
          <cell r="BX247">
            <v>0</v>
          </cell>
          <cell r="BY247">
            <v>0</v>
          </cell>
          <cell r="BZ247">
            <v>52.503133286163667</v>
          </cell>
          <cell r="CA247">
            <v>155.69003683116364</v>
          </cell>
          <cell r="CB247">
            <v>188.24</v>
          </cell>
          <cell r="CD247">
            <v>129.40960105489893</v>
          </cell>
          <cell r="CE247">
            <v>0</v>
          </cell>
          <cell r="CF247">
            <v>0</v>
          </cell>
          <cell r="CG247">
            <v>14.442111477726721</v>
          </cell>
          <cell r="CH247">
            <v>68.867735817254797</v>
          </cell>
          <cell r="CI247">
            <v>52.576254064451248</v>
          </cell>
          <cell r="CJ247">
            <v>265.29570241433169</v>
          </cell>
          <cell r="CK247">
            <v>105.76340313634095</v>
          </cell>
          <cell r="CL247">
            <v>0</v>
          </cell>
          <cell r="CM247">
            <v>0</v>
          </cell>
          <cell r="CN247">
            <v>0</v>
          </cell>
          <cell r="CO247">
            <v>53.814097146969203</v>
          </cell>
          <cell r="CP247">
            <v>159.57750028331014</v>
          </cell>
          <cell r="CQ247">
            <v>196</v>
          </cell>
          <cell r="CS247">
            <v>133.93945473022458</v>
          </cell>
          <cell r="CT247">
            <v>0</v>
          </cell>
          <cell r="CU247">
            <v>0</v>
          </cell>
          <cell r="CV247">
            <v>14.934249202420041</v>
          </cell>
          <cell r="CW247">
            <v>73.554294190324413</v>
          </cell>
          <cell r="CX247">
            <v>54.695262325846038</v>
          </cell>
          <cell r="CY247">
            <v>277.12326044881507</v>
          </cell>
          <cell r="CZ247">
            <v>108.40423599010302</v>
          </cell>
          <cell r="DA247">
            <v>0</v>
          </cell>
          <cell r="DB247">
            <v>0</v>
          </cell>
          <cell r="DC247">
            <v>0</v>
          </cell>
          <cell r="DD247">
            <v>55.157794792156153</v>
          </cell>
          <cell r="DE247">
            <v>163.56203078225917</v>
          </cell>
          <cell r="DF247">
            <v>202.69</v>
          </cell>
          <cell r="DH247">
            <v>138.62787140360135</v>
          </cell>
          <cell r="DI247">
            <v>0</v>
          </cell>
          <cell r="DJ247">
            <v>0</v>
          </cell>
          <cell r="DK247">
            <v>15.373830938659388</v>
          </cell>
          <cell r="DL247">
            <v>72.822763799184116</v>
          </cell>
          <cell r="DM247">
            <v>57.922866551101187</v>
          </cell>
          <cell r="DN247">
            <v>284.74733269254602</v>
          </cell>
          <cell r="DO247">
            <v>111.11100845959888</v>
          </cell>
          <cell r="DP247">
            <v>0</v>
          </cell>
          <cell r="DQ247">
            <v>0</v>
          </cell>
          <cell r="DR247">
            <v>0</v>
          </cell>
          <cell r="DS247">
            <v>56.53504355977018</v>
          </cell>
          <cell r="DT247">
            <v>167.64605201936905</v>
          </cell>
          <cell r="DU247">
            <v>207.99</v>
          </cell>
        </row>
        <row r="248">
          <cell r="B248">
            <v>519</v>
          </cell>
          <cell r="C248" t="str">
            <v>AAMM2MAT</v>
          </cell>
          <cell r="E248" t="str">
            <v>Service 014</v>
          </cell>
          <cell r="F248" t="str">
            <v>Quoted</v>
          </cell>
          <cell r="G248" t="str">
            <v>Price Cap</v>
          </cell>
          <cell r="H248" t="str">
            <v>Anytime</v>
          </cell>
          <cell r="I248" t="str">
            <v>Auxiliary Metering Services</v>
          </cell>
          <cell r="J248" t="str">
            <v>Meter Maintenance</v>
          </cell>
          <cell r="K248" t="str">
            <v>Integrity verification as a result of a meter alteration – meter is being relocated or meter wiring altered and requires DNSP to visit site to verify the integrity of the metering equipment</v>
          </cell>
          <cell r="M248" t="str">
            <v>Meter alteration – meter is being relocated or meter wiring altered and requires DNSP to visit site to verify the integrity of the metering equipment - CT Metering (anytime)</v>
          </cell>
          <cell r="N248" t="str">
            <v>TSP</v>
          </cell>
          <cell r="O248" t="str">
            <v>YES</v>
          </cell>
          <cell r="Q248" t="str">
            <v>YES</v>
          </cell>
          <cell r="R248" t="str">
            <v>YES</v>
          </cell>
          <cell r="S248">
            <v>0</v>
          </cell>
          <cell r="T248">
            <v>0</v>
          </cell>
          <cell r="U248">
            <v>0</v>
          </cell>
          <cell r="V248">
            <v>0</v>
          </cell>
          <cell r="W248">
            <v>0</v>
          </cell>
          <cell r="X248">
            <v>0</v>
          </cell>
          <cell r="Y248">
            <v>0</v>
          </cell>
          <cell r="Z248">
            <v>0</v>
          </cell>
          <cell r="AA248">
            <v>0</v>
          </cell>
          <cell r="AG248">
            <v>1121.79</v>
          </cell>
          <cell r="AH248">
            <v>718.13</v>
          </cell>
          <cell r="AI248" t="str">
            <v>718.13 + POA AC</v>
          </cell>
          <cell r="AJ248">
            <v>1131.8699999999999</v>
          </cell>
          <cell r="AK248">
            <v>1170.08</v>
          </cell>
          <cell r="AL248">
            <v>1240.8699999999999</v>
          </cell>
          <cell r="AM248">
            <v>1296.19</v>
          </cell>
          <cell r="AN248">
            <v>1331.85</v>
          </cell>
          <cell r="AP248">
            <v>0.57613524013757944</v>
          </cell>
          <cell r="AR248" t="str">
            <v>The contractor costs seem to be formway meter exchange is this correct (yes Formway charge us an item 20 on their contract which is approx $95 - MAK comment)
Do we need to change the wording to include Meter reseal? (NO - Mak comment)</v>
          </cell>
          <cell r="AS248" t="str">
            <v>FW_20</v>
          </cell>
          <cell r="AT248">
            <v>2</v>
          </cell>
          <cell r="AU248">
            <v>26</v>
          </cell>
          <cell r="AV248">
            <v>135.87704918032799</v>
          </cell>
          <cell r="AW248">
            <v>161.87704918032799</v>
          </cell>
          <cell r="AX248">
            <v>0</v>
          </cell>
          <cell r="AZ248">
            <v>565.03963248261834</v>
          </cell>
          <cell r="BA248">
            <v>0</v>
          </cell>
          <cell r="BB248">
            <v>0</v>
          </cell>
          <cell r="BC248">
            <v>63.340942801301516</v>
          </cell>
          <cell r="BD248">
            <v>314.93409005768575</v>
          </cell>
          <cell r="BE248">
            <v>188.550836119666</v>
          </cell>
          <cell r="BF248">
            <v>1131.8655014612716</v>
          </cell>
          <cell r="BG248">
            <v>100.78</v>
          </cell>
          <cell r="BH248">
            <v>0</v>
          </cell>
          <cell r="BI248">
            <v>0</v>
          </cell>
          <cell r="BJ248">
            <v>0</v>
          </cell>
          <cell r="BK248">
            <v>51.278462583888313</v>
          </cell>
          <cell r="BL248">
            <v>152.05846258388831</v>
          </cell>
          <cell r="BM248">
            <v>1131.8699999999999</v>
          </cell>
          <cell r="BO248">
            <v>584.81827977803982</v>
          </cell>
          <cell r="BP248">
            <v>0</v>
          </cell>
          <cell r="BQ248">
            <v>0</v>
          </cell>
          <cell r="BR248">
            <v>65.382683679184851</v>
          </cell>
          <cell r="BS248">
            <v>303.57495284924937</v>
          </cell>
          <cell r="BT248">
            <v>216.30586299444286</v>
          </cell>
          <cell r="BU248">
            <v>1170.0817793009169</v>
          </cell>
          <cell r="BV248">
            <v>103.18690354499998</v>
          </cell>
          <cell r="BW248">
            <v>0</v>
          </cell>
          <cell r="BX248">
            <v>0</v>
          </cell>
          <cell r="BY248">
            <v>0</v>
          </cell>
          <cell r="BZ248">
            <v>52.503133286163667</v>
          </cell>
          <cell r="CA248">
            <v>155.69003683116364</v>
          </cell>
          <cell r="CB248">
            <v>1170.08</v>
          </cell>
          <cell r="CD248">
            <v>605.28925884339026</v>
          </cell>
          <cell r="CE248">
            <v>0</v>
          </cell>
          <cell r="CF248">
            <v>0</v>
          </cell>
          <cell r="CG248">
            <v>67.550281286922356</v>
          </cell>
          <cell r="CH248">
            <v>322.11598236335442</v>
          </cell>
          <cell r="CI248">
            <v>245.91561673954143</v>
          </cell>
          <cell r="CJ248">
            <v>1240.8711392332084</v>
          </cell>
          <cell r="CK248">
            <v>105.76340313634095</v>
          </cell>
          <cell r="CL248">
            <v>0</v>
          </cell>
          <cell r="CM248">
            <v>0</v>
          </cell>
          <cell r="CN248">
            <v>0</v>
          </cell>
          <cell r="CO248">
            <v>53.814097146969203</v>
          </cell>
          <cell r="CP248">
            <v>159.57750028331014</v>
          </cell>
          <cell r="CQ248">
            <v>1240.8699999999999</v>
          </cell>
          <cell r="CS248">
            <v>626.47680405994413</v>
          </cell>
          <cell r="CT248">
            <v>0</v>
          </cell>
          <cell r="CU248">
            <v>0</v>
          </cell>
          <cell r="CV248">
            <v>69.852163652683771</v>
          </cell>
          <cell r="CW248">
            <v>344.03648455977327</v>
          </cell>
          <cell r="CX248">
            <v>255.82688243827852</v>
          </cell>
          <cell r="CY248">
            <v>1296.1923347106797</v>
          </cell>
          <cell r="CZ248">
            <v>108.40423599010302</v>
          </cell>
          <cell r="DA248">
            <v>0</v>
          </cell>
          <cell r="DB248">
            <v>0</v>
          </cell>
          <cell r="DC248">
            <v>0</v>
          </cell>
          <cell r="DD248">
            <v>55.157794792156153</v>
          </cell>
          <cell r="DE248">
            <v>163.56203078225917</v>
          </cell>
          <cell r="DF248">
            <v>1296.19</v>
          </cell>
          <cell r="DH248">
            <v>648.40599810925835</v>
          </cell>
          <cell r="DI248">
            <v>0</v>
          </cell>
          <cell r="DJ248">
            <v>0</v>
          </cell>
          <cell r="DK248">
            <v>71.908225190316756</v>
          </cell>
          <cell r="DL248">
            <v>340.6148876715572</v>
          </cell>
          <cell r="DM248">
            <v>270.92339887461083</v>
          </cell>
          <cell r="DN248">
            <v>1331.852509845743</v>
          </cell>
          <cell r="DO248">
            <v>111.11100845959888</v>
          </cell>
          <cell r="DP248">
            <v>0</v>
          </cell>
          <cell r="DQ248">
            <v>0</v>
          </cell>
          <cell r="DR248">
            <v>0</v>
          </cell>
          <cell r="DS248">
            <v>56.53504355977018</v>
          </cell>
          <cell r="DT248">
            <v>167.64605201936905</v>
          </cell>
          <cell r="DU248">
            <v>1331.85</v>
          </cell>
        </row>
        <row r="249">
          <cell r="B249">
            <v>530</v>
          </cell>
          <cell r="C249" t="str">
            <v xml:space="preserve">AAMR2M
</v>
          </cell>
          <cell r="D249" t="str">
            <v xml:space="preserve">PENFBSP066-0780-SALE               </v>
          </cell>
          <cell r="E249" t="str">
            <v>N/A</v>
          </cell>
          <cell r="F249" t="str">
            <v>DNU</v>
          </cell>
          <cell r="G249" t="str">
            <v>DNU</v>
          </cell>
          <cell r="H249" t="str">
            <v>DNU (see Meter Alteration)</v>
          </cell>
          <cell r="I249" t="str">
            <v>Auxiliary Metering Services</v>
          </cell>
          <cell r="J249" t="str">
            <v>Meter Maintenance</v>
          </cell>
          <cell r="K249" t="str">
            <v>Meter re-seal</v>
          </cell>
          <cell r="M249" t="str">
            <v>Meter re-seal - where the customer has caused the meter to need re-sealing (eg by having electrical work done on site).
CT</v>
          </cell>
          <cell r="N249" t="str">
            <v>TSP</v>
          </cell>
          <cell r="R249" t="str">
            <v>YES</v>
          </cell>
          <cell r="S249">
            <v>1</v>
          </cell>
          <cell r="T249">
            <v>0</v>
          </cell>
          <cell r="U249">
            <v>0</v>
          </cell>
          <cell r="AE249">
            <v>35.9</v>
          </cell>
          <cell r="AF249">
            <v>0</v>
          </cell>
          <cell r="AG249" t="str">
            <v>na</v>
          </cell>
          <cell r="AH249" t="str">
            <v>na</v>
          </cell>
          <cell r="AI249" t="str">
            <v>na</v>
          </cell>
          <cell r="AJ249">
            <v>0</v>
          </cell>
          <cell r="AK249">
            <v>0</v>
          </cell>
          <cell r="AL249">
            <v>0</v>
          </cell>
          <cell r="AM249">
            <v>0</v>
          </cell>
          <cell r="AN249">
            <v>0</v>
          </cell>
          <cell r="AP249">
            <v>0</v>
          </cell>
          <cell r="AR249" t="str">
            <v>Please confirm that this now comes under meter alteration (this is a rarely used retailer request and as part of implementation I am addressing only ever using meter alternation as our crews when doing a reseal still have to check many things on the meter, it isn't just a sticker application - MAK comment)</v>
          </cell>
          <cell r="AT249">
            <v>0</v>
          </cell>
          <cell r="AU249">
            <v>0</v>
          </cell>
          <cell r="AV249">
            <v>0</v>
          </cell>
          <cell r="AW249">
            <v>0</v>
          </cell>
          <cell r="AX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row>
        <row r="250">
          <cell r="B250">
            <v>528</v>
          </cell>
          <cell r="C250" t="str">
            <v>AAMR1M</v>
          </cell>
          <cell r="E250" t="str">
            <v>N/A</v>
          </cell>
          <cell r="F250" t="str">
            <v>DNU</v>
          </cell>
          <cell r="G250" t="str">
            <v>DNU</v>
          </cell>
          <cell r="H250" t="str">
            <v>DNU (see Meter Alteration)</v>
          </cell>
          <cell r="I250" t="str">
            <v>Auxiliary Metering Services</v>
          </cell>
          <cell r="J250" t="str">
            <v>Meter Maintenance</v>
          </cell>
          <cell r="K250" t="str">
            <v>Meter re-seal</v>
          </cell>
          <cell r="M250" t="str">
            <v>Meter re-seal - where the customer has caused the meter to need re-sealing (eg by having electrical work done on site).
No CT</v>
          </cell>
          <cell r="N250" t="str">
            <v>TSP</v>
          </cell>
          <cell r="S250">
            <v>0</v>
          </cell>
          <cell r="T250">
            <v>0</v>
          </cell>
          <cell r="U250">
            <v>1</v>
          </cell>
          <cell r="AG250" t="str">
            <v>na</v>
          </cell>
          <cell r="AH250" t="str">
            <v>na</v>
          </cell>
          <cell r="AI250" t="str">
            <v>na</v>
          </cell>
          <cell r="AJ250">
            <v>0</v>
          </cell>
          <cell r="AK250">
            <v>0</v>
          </cell>
          <cell r="AL250">
            <v>0</v>
          </cell>
          <cell r="AM250">
            <v>0</v>
          </cell>
          <cell r="AN250">
            <v>0</v>
          </cell>
          <cell r="AP250">
            <v>0</v>
          </cell>
          <cell r="AR250" t="str">
            <v>Please confirm that this now comes under meter alteration (this is a rarely used retailer request and as part of implementation I am addressing only ever using meter alternation as our crews when doing a reseal still have to check many things on the meter, it isn't just a sticker application - MAK comment)</v>
          </cell>
          <cell r="AT250">
            <v>0</v>
          </cell>
          <cell r="AU250">
            <v>0</v>
          </cell>
          <cell r="AV250">
            <v>0</v>
          </cell>
          <cell r="AW250">
            <v>0</v>
          </cell>
          <cell r="AX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row>
        <row r="251">
          <cell r="B251" t="str">
            <v>OTHER_81</v>
          </cell>
          <cell r="E251" t="str">
            <v>Service Costings</v>
          </cell>
          <cell r="G251" t="str">
            <v>Quoted Example Not Provided</v>
          </cell>
          <cell r="I251" t="str">
            <v>Auxiliary Metering Services</v>
          </cell>
          <cell r="J251" t="str">
            <v>Meter Maintenance</v>
          </cell>
          <cell r="K251" t="str">
            <v>Replacement or removal of a type 5 or 6 meter instigated by a customer switching to a non-type 5 or 6 meter that is not covered by any other fee.</v>
          </cell>
          <cell r="M251" t="str">
            <v>Replacement or removal of a type 5 or 6 meter instigated by a customer switching to a non-type 5 or 6 meter that is not covered by any other fee.</v>
          </cell>
          <cell r="U251">
            <v>0</v>
          </cell>
          <cell r="V251">
            <v>0</v>
          </cell>
          <cell r="W251">
            <v>0</v>
          </cell>
          <cell r="X251">
            <v>0</v>
          </cell>
          <cell r="Y251">
            <v>0</v>
          </cell>
          <cell r="Z251">
            <v>0</v>
          </cell>
          <cell r="AA251">
            <v>0</v>
          </cell>
          <cell r="AI251">
            <v>0</v>
          </cell>
          <cell r="AJ251">
            <v>0</v>
          </cell>
          <cell r="AK251">
            <v>0</v>
          </cell>
          <cell r="AL251">
            <v>0</v>
          </cell>
          <cell r="AM251">
            <v>0</v>
          </cell>
          <cell r="AN251">
            <v>0</v>
          </cell>
          <cell r="AP251">
            <v>0</v>
          </cell>
          <cell r="AR251" t="str">
            <v>As per POA Costings</v>
          </cell>
        </row>
        <row r="252">
          <cell r="B252">
            <v>400</v>
          </cell>
          <cell r="C252" t="str">
            <v>SRCR</v>
          </cell>
          <cell r="D252" t="str">
            <v xml:space="preserve">PENFBSP073-0780-SALE               </v>
          </cell>
          <cell r="E252" t="str">
            <v>Service 116</v>
          </cell>
          <cell r="F252" t="str">
            <v>Fee Based</v>
          </cell>
          <cell r="G252" t="str">
            <v>Price Cap</v>
          </cell>
          <cell r="I252" t="str">
            <v>Auxiliary Metering Services</v>
          </cell>
          <cell r="J252" t="str">
            <v>Meter Reading</v>
          </cell>
          <cell r="K252" t="str">
            <v>Check Read</v>
          </cell>
          <cell r="M252" t="str">
            <v>Customer requests a check read on the meter due to reported error in the meter reading. This is only used to check the accuracy of the meter reading.</v>
          </cell>
          <cell r="N252" t="str">
            <v>TSP</v>
          </cell>
          <cell r="S252">
            <v>19568</v>
          </cell>
          <cell r="T252">
            <v>41773</v>
          </cell>
          <cell r="U252">
            <v>46871</v>
          </cell>
          <cell r="V252">
            <v>46871</v>
          </cell>
          <cell r="W252">
            <v>46871</v>
          </cell>
          <cell r="X252">
            <v>46871</v>
          </cell>
          <cell r="Y252">
            <v>46871</v>
          </cell>
          <cell r="Z252">
            <v>46871</v>
          </cell>
          <cell r="AA252">
            <v>46871</v>
          </cell>
          <cell r="AC252">
            <v>26.15</v>
          </cell>
          <cell r="AD252">
            <v>7.5</v>
          </cell>
          <cell r="AE252">
            <v>7.9</v>
          </cell>
          <cell r="AF252">
            <v>8.48</v>
          </cell>
          <cell r="AG252">
            <v>8.8000000000000007</v>
          </cell>
          <cell r="AH252">
            <v>9.15</v>
          </cell>
          <cell r="AI252">
            <v>9.15</v>
          </cell>
          <cell r="AJ252">
            <v>7.64</v>
          </cell>
          <cell r="AK252">
            <v>7.82</v>
          </cell>
          <cell r="AL252">
            <v>8.02</v>
          </cell>
          <cell r="AM252">
            <v>8.2200000000000006</v>
          </cell>
          <cell r="AN252">
            <v>8.43</v>
          </cell>
          <cell r="AP252">
            <v>-0.16502732240437165</v>
          </cell>
          <cell r="AR252" t="str">
            <v>Original base spotless price used was 5.17 for start of determination - I have a feeling that the rate for Non-Cycle Meter reading - Re Energisation was used or maybe there was not this distinction back then? (happy to use changed price - comment by MAK)</v>
          </cell>
          <cell r="AS252" t="str">
            <v>S_4</v>
          </cell>
          <cell r="AT252">
            <v>0</v>
          </cell>
          <cell r="AU252">
            <v>0</v>
          </cell>
          <cell r="AV252">
            <v>0</v>
          </cell>
          <cell r="AW252">
            <v>0</v>
          </cell>
          <cell r="AX252">
            <v>1</v>
          </cell>
          <cell r="AZ252">
            <v>0</v>
          </cell>
          <cell r="BA252">
            <v>0</v>
          </cell>
          <cell r="BB252">
            <v>0</v>
          </cell>
          <cell r="BC252">
            <v>0</v>
          </cell>
          <cell r="BD252">
            <v>0</v>
          </cell>
          <cell r="BE252">
            <v>0</v>
          </cell>
          <cell r="BF252">
            <v>0</v>
          </cell>
          <cell r="BG252">
            <v>5.0650000000000004</v>
          </cell>
          <cell r="BH252">
            <v>0</v>
          </cell>
          <cell r="BI252">
            <v>0</v>
          </cell>
          <cell r="BJ252">
            <v>0</v>
          </cell>
          <cell r="BK252">
            <v>2.57715234160939</v>
          </cell>
          <cell r="BL252">
            <v>7.6421523416093908</v>
          </cell>
          <cell r="BM252">
            <v>7.64</v>
          </cell>
          <cell r="BO252">
            <v>0</v>
          </cell>
          <cell r="BP252">
            <v>0</v>
          </cell>
          <cell r="BQ252">
            <v>0</v>
          </cell>
          <cell r="BR252">
            <v>0</v>
          </cell>
          <cell r="BS252">
            <v>0</v>
          </cell>
          <cell r="BT252">
            <v>0</v>
          </cell>
          <cell r="BU252">
            <v>0</v>
          </cell>
          <cell r="BV252">
            <v>5.1859661287499996</v>
          </cell>
          <cell r="BW252">
            <v>0</v>
          </cell>
          <cell r="BX252">
            <v>0</v>
          </cell>
          <cell r="BY252">
            <v>0</v>
          </cell>
          <cell r="BZ252">
            <v>2.6387018266959612</v>
          </cell>
          <cell r="CA252">
            <v>7.8246679554459604</v>
          </cell>
          <cell r="CB252">
            <v>7.82</v>
          </cell>
          <cell r="CD252">
            <v>0</v>
          </cell>
          <cell r="CE252">
            <v>0</v>
          </cell>
          <cell r="CF252">
            <v>0</v>
          </cell>
          <cell r="CG252">
            <v>0</v>
          </cell>
          <cell r="CH252">
            <v>0</v>
          </cell>
          <cell r="CI252">
            <v>0</v>
          </cell>
          <cell r="CJ252">
            <v>0</v>
          </cell>
          <cell r="CK252">
            <v>5.3154558135102894</v>
          </cell>
          <cell r="CL252">
            <v>0</v>
          </cell>
          <cell r="CM252">
            <v>0</v>
          </cell>
          <cell r="CN252">
            <v>0</v>
          </cell>
          <cell r="CO252">
            <v>2.7045882322821893</v>
          </cell>
          <cell r="CP252">
            <v>8.0200440457924778</v>
          </cell>
          <cell r="CQ252">
            <v>8.02</v>
          </cell>
          <cell r="CS252">
            <v>0</v>
          </cell>
          <cell r="CT252">
            <v>0</v>
          </cell>
          <cell r="CU252">
            <v>0</v>
          </cell>
          <cell r="CV252">
            <v>0</v>
          </cell>
          <cell r="CW252">
            <v>0</v>
          </cell>
          <cell r="CX252">
            <v>0</v>
          </cell>
          <cell r="CY252">
            <v>0</v>
          </cell>
          <cell r="CZ252">
            <v>5.44817875858178</v>
          </cell>
          <cell r="DA252">
            <v>0</v>
          </cell>
          <cell r="DB252">
            <v>0</v>
          </cell>
          <cell r="DC252">
            <v>0</v>
          </cell>
          <cell r="DD252">
            <v>2.7721197720011004</v>
          </cell>
          <cell r="DE252">
            <v>8.2202985305828804</v>
          </cell>
          <cell r="DF252">
            <v>8.2200000000000006</v>
          </cell>
          <cell r="DH252">
            <v>0</v>
          </cell>
          <cell r="DI252">
            <v>0</v>
          </cell>
          <cell r="DJ252">
            <v>0</v>
          </cell>
          <cell r="DK252">
            <v>0</v>
          </cell>
          <cell r="DL252">
            <v>0</v>
          </cell>
          <cell r="DM252">
            <v>0</v>
          </cell>
          <cell r="DN252">
            <v>0</v>
          </cell>
          <cell r="DO252">
            <v>5.5842156960494975</v>
          </cell>
          <cell r="DP252">
            <v>0</v>
          </cell>
          <cell r="DQ252">
            <v>0</v>
          </cell>
          <cell r="DR252">
            <v>0</v>
          </cell>
          <cell r="DS252">
            <v>2.8413375236181384</v>
          </cell>
          <cell r="DT252">
            <v>8.4255532196676359</v>
          </cell>
          <cell r="DU252">
            <v>8.43</v>
          </cell>
        </row>
        <row r="253">
          <cell r="B253">
            <v>402</v>
          </cell>
          <cell r="C253" t="str">
            <v>SRFR</v>
          </cell>
          <cell r="D253" t="str">
            <v xml:space="preserve">PENSOREV00-0780-SALE               </v>
          </cell>
          <cell r="E253" t="str">
            <v>Service 118</v>
          </cell>
          <cell r="F253" t="str">
            <v>DUOS</v>
          </cell>
          <cell r="G253" t="str">
            <v>Price Cap</v>
          </cell>
          <cell r="I253" t="str">
            <v>Auxiliary Metering Services</v>
          </cell>
          <cell r="J253" t="str">
            <v>Meter Reading</v>
          </cell>
          <cell r="K253" t="str">
            <v>Final Read</v>
          </cell>
          <cell r="M253" t="str">
            <v>Retailer requires a reading for preparing a final bill for customer.</v>
          </cell>
          <cell r="N253" t="str">
            <v>TSP</v>
          </cell>
          <cell r="S253">
            <v>25543</v>
          </cell>
          <cell r="T253">
            <v>15641</v>
          </cell>
          <cell r="U253">
            <v>12565</v>
          </cell>
          <cell r="V253">
            <v>12565</v>
          </cell>
          <cell r="W253">
            <v>12565</v>
          </cell>
          <cell r="X253">
            <v>12565</v>
          </cell>
          <cell r="Y253">
            <v>12565</v>
          </cell>
          <cell r="Z253">
            <v>12565</v>
          </cell>
          <cell r="AA253">
            <v>12565</v>
          </cell>
          <cell r="AC253" t="str">
            <v>na</v>
          </cell>
          <cell r="AD253" t="str">
            <v>na</v>
          </cell>
          <cell r="AE253" t="str">
            <v>na</v>
          </cell>
          <cell r="AF253" t="str">
            <v>na</v>
          </cell>
          <cell r="AG253" t="str">
            <v>na</v>
          </cell>
          <cell r="AH253" t="str">
            <v>na</v>
          </cell>
          <cell r="AI253" t="str">
            <v>na</v>
          </cell>
          <cell r="AJ253">
            <v>7.64</v>
          </cell>
          <cell r="AK253">
            <v>7.82</v>
          </cell>
          <cell r="AL253">
            <v>8.02</v>
          </cell>
          <cell r="AM253">
            <v>8.2200000000000006</v>
          </cell>
          <cell r="AN253">
            <v>8.43</v>
          </cell>
          <cell r="AP253">
            <v>0</v>
          </cell>
          <cell r="AS253" t="str">
            <v>S_4</v>
          </cell>
          <cell r="AT253">
            <v>0</v>
          </cell>
          <cell r="AU253">
            <v>0</v>
          </cell>
          <cell r="AV253">
            <v>0</v>
          </cell>
          <cell r="AW253">
            <v>0</v>
          </cell>
          <cell r="AX253">
            <v>1</v>
          </cell>
          <cell r="AZ253">
            <v>0</v>
          </cell>
          <cell r="BA253">
            <v>0</v>
          </cell>
          <cell r="BB253">
            <v>0</v>
          </cell>
          <cell r="BC253">
            <v>0</v>
          </cell>
          <cell r="BD253">
            <v>0</v>
          </cell>
          <cell r="BE253">
            <v>0</v>
          </cell>
          <cell r="BF253">
            <v>0</v>
          </cell>
          <cell r="BG253">
            <v>5.0650000000000004</v>
          </cell>
          <cell r="BH253">
            <v>0</v>
          </cell>
          <cell r="BI253">
            <v>0</v>
          </cell>
          <cell r="BJ253">
            <v>0</v>
          </cell>
          <cell r="BK253">
            <v>2.57715234160939</v>
          </cell>
          <cell r="BL253">
            <v>7.6421523416093908</v>
          </cell>
          <cell r="BM253">
            <v>7.64</v>
          </cell>
          <cell r="BO253">
            <v>0</v>
          </cell>
          <cell r="BP253">
            <v>0</v>
          </cell>
          <cell r="BQ253">
            <v>0</v>
          </cell>
          <cell r="BR253">
            <v>0</v>
          </cell>
          <cell r="BS253">
            <v>0</v>
          </cell>
          <cell r="BT253">
            <v>0</v>
          </cell>
          <cell r="BU253">
            <v>0</v>
          </cell>
          <cell r="BV253">
            <v>5.1859661287499996</v>
          </cell>
          <cell r="BW253">
            <v>0</v>
          </cell>
          <cell r="BX253">
            <v>0</v>
          </cell>
          <cell r="BY253">
            <v>0</v>
          </cell>
          <cell r="BZ253">
            <v>2.6387018266959612</v>
          </cell>
          <cell r="CA253">
            <v>7.8246679554459604</v>
          </cell>
          <cell r="CB253">
            <v>7.82</v>
          </cell>
          <cell r="CD253">
            <v>0</v>
          </cell>
          <cell r="CE253">
            <v>0</v>
          </cell>
          <cell r="CF253">
            <v>0</v>
          </cell>
          <cell r="CG253">
            <v>0</v>
          </cell>
          <cell r="CH253">
            <v>0</v>
          </cell>
          <cell r="CI253">
            <v>0</v>
          </cell>
          <cell r="CJ253">
            <v>0</v>
          </cell>
          <cell r="CK253">
            <v>5.3154558135102894</v>
          </cell>
          <cell r="CL253">
            <v>0</v>
          </cell>
          <cell r="CM253">
            <v>0</v>
          </cell>
          <cell r="CN253">
            <v>0</v>
          </cell>
          <cell r="CO253">
            <v>2.7045882322821893</v>
          </cell>
          <cell r="CP253">
            <v>8.0200440457924778</v>
          </cell>
          <cell r="CQ253">
            <v>8.02</v>
          </cell>
          <cell r="CS253">
            <v>0</v>
          </cell>
          <cell r="CT253">
            <v>0</v>
          </cell>
          <cell r="CU253">
            <v>0</v>
          </cell>
          <cell r="CV253">
            <v>0</v>
          </cell>
          <cell r="CW253">
            <v>0</v>
          </cell>
          <cell r="CX253">
            <v>0</v>
          </cell>
          <cell r="CY253">
            <v>0</v>
          </cell>
          <cell r="CZ253">
            <v>5.44817875858178</v>
          </cell>
          <cell r="DA253">
            <v>0</v>
          </cell>
          <cell r="DB253">
            <v>0</v>
          </cell>
          <cell r="DC253">
            <v>0</v>
          </cell>
          <cell r="DD253">
            <v>2.7721197720011004</v>
          </cell>
          <cell r="DE253">
            <v>8.2202985305828804</v>
          </cell>
          <cell r="DF253">
            <v>8.2200000000000006</v>
          </cell>
          <cell r="DH253">
            <v>0</v>
          </cell>
          <cell r="DI253">
            <v>0</v>
          </cell>
          <cell r="DJ253">
            <v>0</v>
          </cell>
          <cell r="DK253">
            <v>0</v>
          </cell>
          <cell r="DL253">
            <v>0</v>
          </cell>
          <cell r="DM253">
            <v>0</v>
          </cell>
          <cell r="DN253">
            <v>0</v>
          </cell>
          <cell r="DO253">
            <v>5.5842156960494975</v>
          </cell>
          <cell r="DP253">
            <v>0</v>
          </cell>
          <cell r="DQ253">
            <v>0</v>
          </cell>
          <cell r="DR253">
            <v>0</v>
          </cell>
          <cell r="DS253">
            <v>2.8413375236181384</v>
          </cell>
          <cell r="DT253">
            <v>8.4255532196676359</v>
          </cell>
          <cell r="DU253">
            <v>8.43</v>
          </cell>
        </row>
        <row r="254">
          <cell r="B254">
            <v>404</v>
          </cell>
          <cell r="C254" t="str">
            <v>SRTR</v>
          </cell>
          <cell r="D254" t="str">
            <v xml:space="preserve">PENFBSP073-0780-SALE               </v>
          </cell>
          <cell r="E254" t="str">
            <v>Service 119</v>
          </cell>
          <cell r="F254" t="str">
            <v>Fee Based</v>
          </cell>
          <cell r="G254" t="str">
            <v>Price Cap</v>
          </cell>
          <cell r="I254" t="str">
            <v>Auxiliary Metering Services</v>
          </cell>
          <cell r="J254" t="str">
            <v>Meter Reading</v>
          </cell>
          <cell r="K254" t="str">
            <v>Transfer Read</v>
          </cell>
          <cell r="M254" t="str">
            <v>Customer requests a transfer read, as a result of transferring to a different retailer during a billing period.</v>
          </cell>
          <cell r="N254" t="str">
            <v>TSP</v>
          </cell>
          <cell r="S254">
            <v>45434</v>
          </cell>
          <cell r="T254">
            <v>44667</v>
          </cell>
          <cell r="U254">
            <v>25898</v>
          </cell>
          <cell r="V254">
            <v>25898</v>
          </cell>
          <cell r="W254">
            <v>25898</v>
          </cell>
          <cell r="X254">
            <v>25898</v>
          </cell>
          <cell r="Y254">
            <v>25898</v>
          </cell>
          <cell r="Z254">
            <v>25898</v>
          </cell>
          <cell r="AA254">
            <v>25898</v>
          </cell>
          <cell r="AC254">
            <v>26.15</v>
          </cell>
          <cell r="AD254">
            <v>7.5</v>
          </cell>
          <cell r="AE254">
            <v>7.9</v>
          </cell>
          <cell r="AF254">
            <v>8.48</v>
          </cell>
          <cell r="AG254">
            <v>8.8000000000000007</v>
          </cell>
          <cell r="AH254">
            <v>9.15</v>
          </cell>
          <cell r="AI254">
            <v>9.15</v>
          </cell>
          <cell r="AJ254">
            <v>7.64</v>
          </cell>
          <cell r="AK254">
            <v>7.82</v>
          </cell>
          <cell r="AL254">
            <v>8.02</v>
          </cell>
          <cell r="AM254">
            <v>8.2200000000000006</v>
          </cell>
          <cell r="AN254">
            <v>8.43</v>
          </cell>
          <cell r="AP254">
            <v>-0.16502732240437165</v>
          </cell>
          <cell r="AR254" t="str">
            <v>Original base spotless price used was 5.17 for start of determination - I have a feeling that the rate for Non-Cycle Meter reading - Re Energisation was used or maybe there was not this distinction back then? (happy to use changed price - comment by MAK)</v>
          </cell>
          <cell r="AS254" t="str">
            <v>S_4</v>
          </cell>
          <cell r="AT254">
            <v>0</v>
          </cell>
          <cell r="AU254">
            <v>0</v>
          </cell>
          <cell r="AV254">
            <v>0</v>
          </cell>
          <cell r="AW254">
            <v>0</v>
          </cell>
          <cell r="AX254">
            <v>1</v>
          </cell>
          <cell r="AZ254">
            <v>0</v>
          </cell>
          <cell r="BA254">
            <v>0</v>
          </cell>
          <cell r="BB254">
            <v>0</v>
          </cell>
          <cell r="BC254">
            <v>0</v>
          </cell>
          <cell r="BD254">
            <v>0</v>
          </cell>
          <cell r="BE254">
            <v>0</v>
          </cell>
          <cell r="BF254">
            <v>0</v>
          </cell>
          <cell r="BG254">
            <v>5.0650000000000004</v>
          </cell>
          <cell r="BH254">
            <v>0</v>
          </cell>
          <cell r="BI254">
            <v>0</v>
          </cell>
          <cell r="BJ254">
            <v>0</v>
          </cell>
          <cell r="BK254">
            <v>2.57715234160939</v>
          </cell>
          <cell r="BL254">
            <v>7.6421523416093908</v>
          </cell>
          <cell r="BM254">
            <v>7.64</v>
          </cell>
          <cell r="BO254">
            <v>0</v>
          </cell>
          <cell r="BP254">
            <v>0</v>
          </cell>
          <cell r="BQ254">
            <v>0</v>
          </cell>
          <cell r="BR254">
            <v>0</v>
          </cell>
          <cell r="BS254">
            <v>0</v>
          </cell>
          <cell r="BT254">
            <v>0</v>
          </cell>
          <cell r="BU254">
            <v>0</v>
          </cell>
          <cell r="BV254">
            <v>5.1859661287499996</v>
          </cell>
          <cell r="BW254">
            <v>0</v>
          </cell>
          <cell r="BX254">
            <v>0</v>
          </cell>
          <cell r="BY254">
            <v>0</v>
          </cell>
          <cell r="BZ254">
            <v>2.6387018266959612</v>
          </cell>
          <cell r="CA254">
            <v>7.8246679554459604</v>
          </cell>
          <cell r="CB254">
            <v>7.82</v>
          </cell>
          <cell r="CD254">
            <v>0</v>
          </cell>
          <cell r="CE254">
            <v>0</v>
          </cell>
          <cell r="CF254">
            <v>0</v>
          </cell>
          <cell r="CG254">
            <v>0</v>
          </cell>
          <cell r="CH254">
            <v>0</v>
          </cell>
          <cell r="CI254">
            <v>0</v>
          </cell>
          <cell r="CJ254">
            <v>0</v>
          </cell>
          <cell r="CK254">
            <v>5.3154558135102894</v>
          </cell>
          <cell r="CL254">
            <v>0</v>
          </cell>
          <cell r="CM254">
            <v>0</v>
          </cell>
          <cell r="CN254">
            <v>0</v>
          </cell>
          <cell r="CO254">
            <v>2.7045882322821893</v>
          </cell>
          <cell r="CP254">
            <v>8.0200440457924778</v>
          </cell>
          <cell r="CQ254">
            <v>8.02</v>
          </cell>
          <cell r="CS254">
            <v>0</v>
          </cell>
          <cell r="CT254">
            <v>0</v>
          </cell>
          <cell r="CU254">
            <v>0</v>
          </cell>
          <cell r="CV254">
            <v>0</v>
          </cell>
          <cell r="CW254">
            <v>0</v>
          </cell>
          <cell r="CX254">
            <v>0</v>
          </cell>
          <cell r="CY254">
            <v>0</v>
          </cell>
          <cell r="CZ254">
            <v>5.44817875858178</v>
          </cell>
          <cell r="DA254">
            <v>0</v>
          </cell>
          <cell r="DB254">
            <v>0</v>
          </cell>
          <cell r="DC254">
            <v>0</v>
          </cell>
          <cell r="DD254">
            <v>2.7721197720011004</v>
          </cell>
          <cell r="DE254">
            <v>8.2202985305828804</v>
          </cell>
          <cell r="DF254">
            <v>8.2200000000000006</v>
          </cell>
          <cell r="DH254">
            <v>0</v>
          </cell>
          <cell r="DI254">
            <v>0</v>
          </cell>
          <cell r="DJ254">
            <v>0</v>
          </cell>
          <cell r="DK254">
            <v>0</v>
          </cell>
          <cell r="DL254">
            <v>0</v>
          </cell>
          <cell r="DM254">
            <v>0</v>
          </cell>
          <cell r="DN254">
            <v>0</v>
          </cell>
          <cell r="DO254">
            <v>5.5842156960494975</v>
          </cell>
          <cell r="DP254">
            <v>0</v>
          </cell>
          <cell r="DQ254">
            <v>0</v>
          </cell>
          <cell r="DR254">
            <v>0</v>
          </cell>
          <cell r="DS254">
            <v>2.8413375236181384</v>
          </cell>
          <cell r="DT254">
            <v>8.4255532196676359</v>
          </cell>
          <cell r="DU254">
            <v>8.43</v>
          </cell>
        </row>
        <row r="255">
          <cell r="B255" t="str">
            <v>NEW_23</v>
          </cell>
          <cell r="E255" t="str">
            <v>Manually updated</v>
          </cell>
          <cell r="F255" t="str">
            <v>DUOS</v>
          </cell>
          <cell r="G255" t="str">
            <v>Price Cap</v>
          </cell>
          <cell r="I255" t="str">
            <v>Auxiliary Metering Services</v>
          </cell>
          <cell r="J255" t="str">
            <v>Meter Reading</v>
          </cell>
          <cell r="K255" t="str">
            <v>Estimated Read</v>
          </cell>
          <cell r="M255" t="str">
            <v>Estimated Read</v>
          </cell>
          <cell r="N255" t="str">
            <v>ADM</v>
          </cell>
          <cell r="U255">
            <v>0</v>
          </cell>
          <cell r="V255">
            <v>0</v>
          </cell>
          <cell r="W255">
            <v>0</v>
          </cell>
          <cell r="X255">
            <v>0</v>
          </cell>
          <cell r="Y255">
            <v>0</v>
          </cell>
          <cell r="Z255">
            <v>0</v>
          </cell>
          <cell r="AA255">
            <v>0</v>
          </cell>
          <cell r="AI255">
            <v>0</v>
          </cell>
          <cell r="AJ255">
            <v>10.61</v>
          </cell>
          <cell r="AK255">
            <v>10.97</v>
          </cell>
          <cell r="AL255">
            <v>11.63</v>
          </cell>
          <cell r="AM255">
            <v>12.15</v>
          </cell>
          <cell r="AN255">
            <v>12.49</v>
          </cell>
          <cell r="AP255">
            <v>0</v>
          </cell>
          <cell r="AR255" t="str">
            <v>Contact (Doug Miles) (Rob Mitchell has advised that we are required to always do a physical read and an estimate will not be accepted by the retailer - provided by MAK)</v>
          </cell>
          <cell r="AT255">
            <v>1</v>
          </cell>
          <cell r="AV255">
            <v>5</v>
          </cell>
          <cell r="AW255">
            <v>5</v>
          </cell>
          <cell r="AX255">
            <v>0</v>
          </cell>
          <cell r="AZ255">
            <v>5.297600296083333</v>
          </cell>
          <cell r="BA255">
            <v>0</v>
          </cell>
          <cell r="BB255">
            <v>0</v>
          </cell>
          <cell r="BC255">
            <v>0.59386099319094166</v>
          </cell>
          <cell r="BD255">
            <v>2.9527042579400904</v>
          </cell>
          <cell r="BE255">
            <v>1.7677821303712349</v>
          </cell>
          <cell r="BF255">
            <v>10.611947677585599</v>
          </cell>
          <cell r="BG255">
            <v>0</v>
          </cell>
          <cell r="BH255">
            <v>0</v>
          </cell>
          <cell r="BI255">
            <v>0</v>
          </cell>
          <cell r="BJ255">
            <v>0</v>
          </cell>
          <cell r="BK255">
            <v>0</v>
          </cell>
          <cell r="BL255">
            <v>0</v>
          </cell>
          <cell r="BM255">
            <v>10.61</v>
          </cell>
          <cell r="BO255">
            <v>5.4830374968474329</v>
          </cell>
          <cell r="BP255">
            <v>0</v>
          </cell>
          <cell r="BQ255">
            <v>0</v>
          </cell>
          <cell r="BR255">
            <v>0.61300359214754296</v>
          </cell>
          <cell r="BS255">
            <v>2.8462052352533673</v>
          </cell>
          <cell r="BT255">
            <v>2.0280028832830084</v>
          </cell>
          <cell r="BU255">
            <v>10.970249207531353</v>
          </cell>
          <cell r="BV255">
            <v>0</v>
          </cell>
          <cell r="BW255">
            <v>0</v>
          </cell>
          <cell r="BX255">
            <v>0</v>
          </cell>
          <cell r="BY255">
            <v>0</v>
          </cell>
          <cell r="BZ255">
            <v>0</v>
          </cell>
          <cell r="CA255">
            <v>0</v>
          </cell>
          <cell r="CB255">
            <v>10.97</v>
          </cell>
          <cell r="CD255">
            <v>5.6749657413870791</v>
          </cell>
          <cell r="CE255">
            <v>0</v>
          </cell>
          <cell r="CF255">
            <v>0</v>
          </cell>
          <cell r="CG255">
            <v>0.6333261767387981</v>
          </cell>
          <cell r="CH255">
            <v>3.0200389945103066</v>
          </cell>
          <cell r="CI255">
            <v>2.3056128617508707</v>
          </cell>
          <cell r="CJ255">
            <v>11.633943774387053</v>
          </cell>
          <cell r="CK255">
            <v>0</v>
          </cell>
          <cell r="CL255">
            <v>0</v>
          </cell>
          <cell r="CM255">
            <v>0</v>
          </cell>
          <cell r="CN255">
            <v>0</v>
          </cell>
          <cell r="CO255">
            <v>0</v>
          </cell>
          <cell r="CP255">
            <v>0</v>
          </cell>
          <cell r="CQ255">
            <v>11.63</v>
          </cell>
          <cell r="CS255">
            <v>5.8736122421985915</v>
          </cell>
          <cell r="CT255">
            <v>0</v>
          </cell>
          <cell r="CU255">
            <v>0</v>
          </cell>
          <cell r="CV255">
            <v>0.65490776500514292</v>
          </cell>
          <cell r="CW255">
            <v>3.22555742587382</v>
          </cell>
          <cell r="CX255">
            <v>2.3985371825980555</v>
          </cell>
          <cell r="CY255">
            <v>12.15261461567561</v>
          </cell>
          <cell r="CZ255">
            <v>0</v>
          </cell>
          <cell r="DA255">
            <v>0</v>
          </cell>
          <cell r="DB255">
            <v>0</v>
          </cell>
          <cell r="DC255">
            <v>0</v>
          </cell>
          <cell r="DD255">
            <v>0</v>
          </cell>
          <cell r="DE255">
            <v>0</v>
          </cell>
          <cell r="DF255">
            <v>12.15</v>
          </cell>
          <cell r="DH255">
            <v>6.0792121651245097</v>
          </cell>
          <cell r="DI255">
            <v>0</v>
          </cell>
          <cell r="DJ255">
            <v>0</v>
          </cell>
          <cell r="DK255">
            <v>0.67418462911230814</v>
          </cell>
          <cell r="DL255">
            <v>3.1934778129651646</v>
          </cell>
          <cell r="DM255">
            <v>2.5400764753226257</v>
          </cell>
          <cell r="DN255">
            <v>12.486951082524609</v>
          </cell>
          <cell r="DO255">
            <v>0</v>
          </cell>
          <cell r="DP255">
            <v>0</v>
          </cell>
          <cell r="DQ255">
            <v>0</v>
          </cell>
          <cell r="DR255">
            <v>0</v>
          </cell>
          <cell r="DS255">
            <v>0</v>
          </cell>
          <cell r="DT255">
            <v>0</v>
          </cell>
          <cell r="DU255">
            <v>12.49</v>
          </cell>
        </row>
        <row r="256">
          <cell r="B256">
            <v>955</v>
          </cell>
          <cell r="C256" t="str">
            <v>MSINS</v>
          </cell>
          <cell r="E256" t="str">
            <v>Service 048</v>
          </cell>
          <cell r="F256" t="str">
            <v>Quoted</v>
          </cell>
          <cell r="G256" t="str">
            <v>Price Cap</v>
          </cell>
          <cell r="H256" t="str">
            <v>Business Hours</v>
          </cell>
          <cell r="I256" t="str">
            <v>Auxiliary Metering Services</v>
          </cell>
          <cell r="J256" t="str">
            <v>Meter Data Services</v>
          </cell>
          <cell r="K256" t="str">
            <v>Type 5-7 non standard metering data services</v>
          </cell>
          <cell r="M256"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First Unit</v>
          </cell>
          <cell r="N256" t="str">
            <v>TSP</v>
          </cell>
          <cell r="S256">
            <v>0</v>
          </cell>
          <cell r="T256">
            <v>0</v>
          </cell>
          <cell r="U256">
            <v>0</v>
          </cell>
          <cell r="V256">
            <v>0</v>
          </cell>
          <cell r="W256">
            <v>0</v>
          </cell>
          <cell r="X256">
            <v>0</v>
          </cell>
          <cell r="Y256">
            <v>0</v>
          </cell>
          <cell r="Z256">
            <v>0</v>
          </cell>
          <cell r="AA256">
            <v>0</v>
          </cell>
          <cell r="AG256">
            <v>142.41999999999999</v>
          </cell>
          <cell r="AH256">
            <v>135.63</v>
          </cell>
          <cell r="AI256">
            <v>135.63</v>
          </cell>
          <cell r="AJ256">
            <v>127.9</v>
          </cell>
          <cell r="AK256">
            <v>132.21</v>
          </cell>
          <cell r="AL256">
            <v>140.21</v>
          </cell>
          <cell r="AM256">
            <v>146.46</v>
          </cell>
          <cell r="AN256">
            <v>150.49</v>
          </cell>
          <cell r="AP256">
            <v>-5.6993290569932832E-2</v>
          </cell>
          <cell r="AR256"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56">
            <v>1</v>
          </cell>
          <cell r="AU256">
            <v>26</v>
          </cell>
          <cell r="AV256">
            <v>26.204923233092199</v>
          </cell>
          <cell r="AW256">
            <v>52.204923233092202</v>
          </cell>
          <cell r="AX256">
            <v>0</v>
          </cell>
          <cell r="AZ256">
            <v>63.846604672131178</v>
          </cell>
          <cell r="BA256">
            <v>0</v>
          </cell>
          <cell r="BB256">
            <v>0</v>
          </cell>
          <cell r="BC256">
            <v>7.1572043837459054</v>
          </cell>
          <cell r="BD256">
            <v>35.585950417927478</v>
          </cell>
          <cell r="BE256">
            <v>21.30528550968932</v>
          </cell>
          <cell r="BF256">
            <v>127.89504498349388</v>
          </cell>
          <cell r="BG256">
            <v>49.748234453179656</v>
          </cell>
          <cell r="BH256">
            <v>0</v>
          </cell>
          <cell r="BI256">
            <v>0</v>
          </cell>
          <cell r="BJ256">
            <v>0</v>
          </cell>
          <cell r="BK256">
            <v>25.312690801963448</v>
          </cell>
          <cell r="BL256">
            <v>75.060925255143104</v>
          </cell>
          <cell r="BM256">
            <v>127.9</v>
          </cell>
          <cell r="BO256">
            <v>66.081491222074447</v>
          </cell>
          <cell r="BP256">
            <v>0</v>
          </cell>
          <cell r="BQ256">
            <v>0</v>
          </cell>
          <cell r="BR256">
            <v>7.3879107186279231</v>
          </cell>
          <cell r="BS256">
            <v>34.302425686083382</v>
          </cell>
          <cell r="BT256">
            <v>24.441462384136734</v>
          </cell>
          <cell r="BU256">
            <v>132.21329001092249</v>
          </cell>
          <cell r="BV256">
            <v>50.936359099566324</v>
          </cell>
          <cell r="BW256">
            <v>0</v>
          </cell>
          <cell r="BX256">
            <v>0</v>
          </cell>
          <cell r="BY256">
            <v>0</v>
          </cell>
          <cell r="BZ256">
            <v>25.91722746821404</v>
          </cell>
          <cell r="CA256">
            <v>76.853586567780368</v>
          </cell>
          <cell r="CB256">
            <v>132.21</v>
          </cell>
          <cell r="CD256">
            <v>68.394607740811935</v>
          </cell>
          <cell r="CE256">
            <v>0</v>
          </cell>
          <cell r="CF256">
            <v>0</v>
          </cell>
          <cell r="CG256">
            <v>7.6328382238746126</v>
          </cell>
          <cell r="CH256">
            <v>36.397467721276911</v>
          </cell>
          <cell r="CI256">
            <v>27.787213961767211</v>
          </cell>
          <cell r="CJ256">
            <v>140.21212764773068</v>
          </cell>
          <cell r="CK256">
            <v>52.208201784013163</v>
          </cell>
          <cell r="CL256">
            <v>0</v>
          </cell>
          <cell r="CM256">
            <v>0</v>
          </cell>
          <cell r="CN256">
            <v>0</v>
          </cell>
          <cell r="CO256">
            <v>26.564361200174737</v>
          </cell>
          <cell r="CP256">
            <v>78.7725629841879</v>
          </cell>
          <cell r="CQ256">
            <v>140.21</v>
          </cell>
          <cell r="CS256">
            <v>70.788692590171308</v>
          </cell>
          <cell r="CT256">
            <v>0</v>
          </cell>
          <cell r="CU256">
            <v>0</v>
          </cell>
          <cell r="CV256">
            <v>7.8929392238041007</v>
          </cell>
          <cell r="CW256">
            <v>38.87437298153295</v>
          </cell>
          <cell r="CX256">
            <v>28.907136576907291</v>
          </cell>
          <cell r="CY256">
            <v>146.46314137241563</v>
          </cell>
          <cell r="CZ256">
            <v>53.511801426408624</v>
          </cell>
          <cell r="DA256">
            <v>0</v>
          </cell>
          <cell r="DB256">
            <v>0</v>
          </cell>
          <cell r="DC256">
            <v>0</v>
          </cell>
          <cell r="DD256">
            <v>27.227653376072197</v>
          </cell>
          <cell r="DE256">
            <v>80.739454802480822</v>
          </cell>
          <cell r="DF256">
            <v>146.46</v>
          </cell>
          <cell r="DH256">
            <v>73.266579985597659</v>
          </cell>
          <cell r="DI256">
            <v>0</v>
          </cell>
          <cell r="DJ256">
            <v>0</v>
          </cell>
          <cell r="DK256">
            <v>8.1252637204027796</v>
          </cell>
          <cell r="DL256">
            <v>38.487749935447695</v>
          </cell>
          <cell r="DM256">
            <v>30.61296615314766</v>
          </cell>
          <cell r="DN256">
            <v>150.49255979459579</v>
          </cell>
          <cell r="DO256">
            <v>54.847950974174971</v>
          </cell>
          <cell r="DP256">
            <v>0</v>
          </cell>
          <cell r="DQ256">
            <v>0</v>
          </cell>
          <cell r="DR256">
            <v>0</v>
          </cell>
          <cell r="DS256">
            <v>27.907507460132685</v>
          </cell>
          <cell r="DT256">
            <v>82.755458434307656</v>
          </cell>
          <cell r="DU256">
            <v>150.49</v>
          </cell>
        </row>
        <row r="257">
          <cell r="B257" t="str">
            <v>955a</v>
          </cell>
          <cell r="C257" t="str">
            <v>MSINS</v>
          </cell>
          <cell r="E257" t="str">
            <v>Service 048</v>
          </cell>
          <cell r="F257" t="str">
            <v>Quoted</v>
          </cell>
          <cell r="G257" t="str">
            <v>Price Cap</v>
          </cell>
          <cell r="H257" t="str">
            <v>Business Hours</v>
          </cell>
          <cell r="I257" t="str">
            <v>Auxiliary Metering Services</v>
          </cell>
          <cell r="J257" t="str">
            <v>Meter Data Services</v>
          </cell>
          <cell r="K257" t="str">
            <v>Type 5-7 non standard metering data services</v>
          </cell>
          <cell r="M257"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Additiional Units</v>
          </cell>
          <cell r="N257" t="str">
            <v>TSP</v>
          </cell>
          <cell r="S257">
            <v>0</v>
          </cell>
          <cell r="T257">
            <v>0</v>
          </cell>
          <cell r="U257">
            <v>0</v>
          </cell>
          <cell r="V257">
            <v>0</v>
          </cell>
          <cell r="W257">
            <v>0</v>
          </cell>
          <cell r="X257">
            <v>0</v>
          </cell>
          <cell r="Y257">
            <v>0</v>
          </cell>
          <cell r="Z257">
            <v>0</v>
          </cell>
          <cell r="AA257">
            <v>0</v>
          </cell>
          <cell r="AG257">
            <v>75.66</v>
          </cell>
          <cell r="AH257">
            <v>72.05</v>
          </cell>
          <cell r="AI257">
            <v>72.05</v>
          </cell>
          <cell r="AJ257">
            <v>64.2</v>
          </cell>
          <cell r="AK257">
            <v>66.37</v>
          </cell>
          <cell r="AL257">
            <v>70.38</v>
          </cell>
          <cell r="AM257">
            <v>73.52</v>
          </cell>
          <cell r="AN257">
            <v>75.540000000000006</v>
          </cell>
          <cell r="AP257">
            <v>-0.10895211658570429</v>
          </cell>
          <cell r="AR257"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57">
            <v>1</v>
          </cell>
          <cell r="AV257">
            <v>26.204923233092199</v>
          </cell>
          <cell r="AW257">
            <v>26.204923233092199</v>
          </cell>
          <cell r="AX257">
            <v>0</v>
          </cell>
          <cell r="AZ257">
            <v>32.048612860831184</v>
          </cell>
          <cell r="BA257">
            <v>0</v>
          </cell>
          <cell r="BB257">
            <v>0</v>
          </cell>
          <cell r="BC257">
            <v>3.5926495016991757</v>
          </cell>
          <cell r="BD257">
            <v>17.862819081540088</v>
          </cell>
          <cell r="BE257">
            <v>10.694458236203614</v>
          </cell>
          <cell r="BF257">
            <v>64.198539680274067</v>
          </cell>
          <cell r="BG257">
            <v>49.748234453179656</v>
          </cell>
          <cell r="BH257">
            <v>0</v>
          </cell>
          <cell r="BI257">
            <v>0</v>
          </cell>
          <cell r="BJ257">
            <v>0</v>
          </cell>
          <cell r="BK257">
            <v>25.312690801963448</v>
          </cell>
          <cell r="BL257">
            <v>75.060925255143104</v>
          </cell>
          <cell r="BM257">
            <v>64.2</v>
          </cell>
          <cell r="BO257">
            <v>33.170442505411714</v>
          </cell>
          <cell r="BP257">
            <v>0</v>
          </cell>
          <cell r="BQ257">
            <v>0</v>
          </cell>
          <cell r="BR257">
            <v>3.7084554721050296</v>
          </cell>
          <cell r="BS257">
            <v>17.218537565875891</v>
          </cell>
          <cell r="BT257">
            <v>12.268701988528459</v>
          </cell>
          <cell r="BU257">
            <v>66.366137531921098</v>
          </cell>
          <cell r="BV257">
            <v>50.936359099566324</v>
          </cell>
          <cell r="BW257">
            <v>0</v>
          </cell>
          <cell r="BX257">
            <v>0</v>
          </cell>
          <cell r="BY257">
            <v>0</v>
          </cell>
          <cell r="BZ257">
            <v>25.91722746821404</v>
          </cell>
          <cell r="CA257">
            <v>76.853586567780368</v>
          </cell>
          <cell r="CB257">
            <v>66.37</v>
          </cell>
          <cell r="CD257">
            <v>34.331540674871142</v>
          </cell>
          <cell r="CE257">
            <v>0</v>
          </cell>
          <cell r="CF257">
            <v>0</v>
          </cell>
          <cell r="CG257">
            <v>3.8313999393156197</v>
          </cell>
          <cell r="CH257">
            <v>18.270170482894468</v>
          </cell>
          <cell r="CI257">
            <v>13.948144420755373</v>
          </cell>
          <cell r="CJ257">
            <v>70.381255517836593</v>
          </cell>
          <cell r="CK257">
            <v>52.208201784013163</v>
          </cell>
          <cell r="CL257">
            <v>0</v>
          </cell>
          <cell r="CM257">
            <v>0</v>
          </cell>
          <cell r="CN257">
            <v>0</v>
          </cell>
          <cell r="CO257">
            <v>26.564361200174737</v>
          </cell>
          <cell r="CP257">
            <v>78.7725629841879</v>
          </cell>
          <cell r="CQ257">
            <v>70.38</v>
          </cell>
          <cell r="CS257">
            <v>35.533281924654325</v>
          </cell>
          <cell r="CT257">
            <v>0</v>
          </cell>
          <cell r="CU257">
            <v>0</v>
          </cell>
          <cell r="CV257">
            <v>3.9619609345989573</v>
          </cell>
          <cell r="CW257">
            <v>19.513484488181767</v>
          </cell>
          <cell r="CX257">
            <v>14.510303779283968</v>
          </cell>
          <cell r="CY257">
            <v>73.519031126719014</v>
          </cell>
          <cell r="CZ257">
            <v>53.511801426408624</v>
          </cell>
          <cell r="DA257">
            <v>0</v>
          </cell>
          <cell r="DB257">
            <v>0</v>
          </cell>
          <cell r="DC257">
            <v>0</v>
          </cell>
          <cell r="DD257">
            <v>27.227653376072197</v>
          </cell>
          <cell r="DE257">
            <v>80.739454802480822</v>
          </cell>
          <cell r="DF257">
            <v>73.52</v>
          </cell>
          <cell r="DH257">
            <v>36.777088925144916</v>
          </cell>
          <cell r="DI257">
            <v>0</v>
          </cell>
          <cell r="DJ257">
            <v>0</v>
          </cell>
          <cell r="DK257">
            <v>4.0785791617985714</v>
          </cell>
          <cell r="DL257">
            <v>19.319414147390873</v>
          </cell>
          <cell r="DM257">
            <v>15.366566566885988</v>
          </cell>
          <cell r="DN257">
            <v>75.541648801220347</v>
          </cell>
          <cell r="DO257">
            <v>54.847950974174971</v>
          </cell>
          <cell r="DP257">
            <v>0</v>
          </cell>
          <cell r="DQ257">
            <v>0</v>
          </cell>
          <cell r="DR257">
            <v>0</v>
          </cell>
          <cell r="DS257">
            <v>27.907507460132685</v>
          </cell>
          <cell r="DT257">
            <v>82.755458434307656</v>
          </cell>
          <cell r="DU257">
            <v>75.540000000000006</v>
          </cell>
        </row>
        <row r="258">
          <cell r="B258">
            <v>961</v>
          </cell>
          <cell r="C258" t="str">
            <v>MSINSA</v>
          </cell>
          <cell r="E258" t="str">
            <v>Service 048</v>
          </cell>
          <cell r="F258" t="str">
            <v>Quoted</v>
          </cell>
          <cell r="G258" t="str">
            <v>Price Cap</v>
          </cell>
          <cell r="H258" t="str">
            <v>After Hours</v>
          </cell>
          <cell r="I258" t="str">
            <v>Auxiliary Metering Services</v>
          </cell>
          <cell r="J258" t="str">
            <v>Meter Data Services</v>
          </cell>
          <cell r="K258" t="str">
            <v>Type 5-7 non standard metering data services</v>
          </cell>
          <cell r="M258"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First Unit</v>
          </cell>
          <cell r="N258" t="str">
            <v>TSP</v>
          </cell>
          <cell r="O258" t="str">
            <v>YES</v>
          </cell>
          <cell r="Q258" t="str">
            <v>YES</v>
          </cell>
          <cell r="S258">
            <v>0</v>
          </cell>
          <cell r="T258">
            <v>0</v>
          </cell>
          <cell r="U258">
            <v>0</v>
          </cell>
          <cell r="V258">
            <v>0</v>
          </cell>
          <cell r="W258">
            <v>0</v>
          </cell>
          <cell r="X258">
            <v>0</v>
          </cell>
          <cell r="Y258">
            <v>0</v>
          </cell>
          <cell r="Z258">
            <v>0</v>
          </cell>
          <cell r="AA258">
            <v>0</v>
          </cell>
          <cell r="AG258">
            <v>226.26</v>
          </cell>
          <cell r="AH258">
            <v>211.65</v>
          </cell>
          <cell r="AI258">
            <v>509.28999999999996</v>
          </cell>
          <cell r="AJ258">
            <v>365.02</v>
          </cell>
          <cell r="AK258">
            <v>377.35</v>
          </cell>
          <cell r="AL258">
            <v>400.18</v>
          </cell>
          <cell r="AM258">
            <v>418.02</v>
          </cell>
          <cell r="AN258">
            <v>429.52</v>
          </cell>
          <cell r="AP258">
            <v>0.72463973541223703</v>
          </cell>
          <cell r="AR258"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58">
            <v>2</v>
          </cell>
          <cell r="AU258">
            <v>26</v>
          </cell>
          <cell r="AV258">
            <v>26.204923233092199</v>
          </cell>
          <cell r="AW258">
            <v>52.204923233092202</v>
          </cell>
          <cell r="AX258">
            <v>0</v>
          </cell>
          <cell r="AZ258">
            <v>182.22379754741928</v>
          </cell>
          <cell r="BA258">
            <v>0</v>
          </cell>
          <cell r="BB258">
            <v>0</v>
          </cell>
          <cell r="BC258">
            <v>20.427287705065702</v>
          </cell>
          <cell r="BD258">
            <v>101.56541695191233</v>
          </cell>
          <cell r="BE258">
            <v>60.807149469331392</v>
          </cell>
          <cell r="BF258">
            <v>365.02365167372875</v>
          </cell>
          <cell r="BG258">
            <v>49.748234453179656</v>
          </cell>
          <cell r="BH258">
            <v>0</v>
          </cell>
          <cell r="BI258">
            <v>0</v>
          </cell>
          <cell r="BJ258">
            <v>0</v>
          </cell>
          <cell r="BK258">
            <v>25.312690801963448</v>
          </cell>
          <cell r="BL258">
            <v>75.060925255143104</v>
          </cell>
          <cell r="BM258">
            <v>365.02</v>
          </cell>
          <cell r="BO258">
            <v>188.60235935676911</v>
          </cell>
          <cell r="BP258">
            <v>0</v>
          </cell>
          <cell r="BQ258">
            <v>0</v>
          </cell>
          <cell r="BR258">
            <v>21.085743776086787</v>
          </cell>
          <cell r="BS258">
            <v>97.902125033982742</v>
          </cell>
          <cell r="BT258">
            <v>69.758072745156824</v>
          </cell>
          <cell r="BU258">
            <v>377.34830091199547</v>
          </cell>
          <cell r="BV258">
            <v>50.936359099566324</v>
          </cell>
          <cell r="BW258">
            <v>0</v>
          </cell>
          <cell r="BX258">
            <v>0</v>
          </cell>
          <cell r="BY258">
            <v>0</v>
          </cell>
          <cell r="BZ258">
            <v>25.91722746821404</v>
          </cell>
          <cell r="CA258">
            <v>76.853586567780368</v>
          </cell>
          <cell r="CB258">
            <v>377.35</v>
          </cell>
          <cell r="CD258">
            <v>195.20419634369341</v>
          </cell>
          <cell r="CE258">
            <v>0</v>
          </cell>
          <cell r="CF258">
            <v>0</v>
          </cell>
          <cell r="CG258">
            <v>21.784788311956184</v>
          </cell>
          <cell r="CH258">
            <v>103.88155835913618</v>
          </cell>
          <cell r="CI258">
            <v>79.307140565707897</v>
          </cell>
          <cell r="CJ258">
            <v>400.17768358049364</v>
          </cell>
          <cell r="CK258">
            <v>52.208201784013163</v>
          </cell>
          <cell r="CL258">
            <v>0</v>
          </cell>
          <cell r="CM258">
            <v>0</v>
          </cell>
          <cell r="CN258">
            <v>0</v>
          </cell>
          <cell r="CO258">
            <v>26.564361200174737</v>
          </cell>
          <cell r="CP258">
            <v>78.7725629841879</v>
          </cell>
          <cell r="CQ258">
            <v>400.18</v>
          </cell>
          <cell r="CS258">
            <v>202.03712403250802</v>
          </cell>
          <cell r="CT258">
            <v>0</v>
          </cell>
          <cell r="CU258">
            <v>0</v>
          </cell>
          <cell r="CV258">
            <v>22.527139329624646</v>
          </cell>
          <cell r="CW258">
            <v>110.95086274903817</v>
          </cell>
          <cell r="CX258">
            <v>82.503497724213787</v>
          </cell>
          <cell r="CY258">
            <v>418.01862383538463</v>
          </cell>
          <cell r="CZ258">
            <v>53.511801426408624</v>
          </cell>
          <cell r="DA258">
            <v>0</v>
          </cell>
          <cell r="DB258">
            <v>0</v>
          </cell>
          <cell r="DC258">
            <v>0</v>
          </cell>
          <cell r="DD258">
            <v>27.227653376072197</v>
          </cell>
          <cell r="DE258">
            <v>80.739454802480822</v>
          </cell>
          <cell r="DF258">
            <v>418.02</v>
          </cell>
          <cell r="DH258">
            <v>209.1092315221419</v>
          </cell>
          <cell r="DI258">
            <v>0</v>
          </cell>
          <cell r="DJ258">
            <v>0</v>
          </cell>
          <cell r="DK258">
            <v>23.190213775805535</v>
          </cell>
          <cell r="DL258">
            <v>109.84740673851425</v>
          </cell>
          <cell r="DM258">
            <v>87.372084627894608</v>
          </cell>
          <cell r="DN258">
            <v>429.51893666435632</v>
          </cell>
          <cell r="DO258">
            <v>54.847950974174971</v>
          </cell>
          <cell r="DP258">
            <v>0</v>
          </cell>
          <cell r="DQ258">
            <v>0</v>
          </cell>
          <cell r="DR258">
            <v>0</v>
          </cell>
          <cell r="DS258">
            <v>27.907507460132685</v>
          </cell>
          <cell r="DT258">
            <v>82.755458434307656</v>
          </cell>
          <cell r="DU258">
            <v>429.52</v>
          </cell>
        </row>
        <row r="259">
          <cell r="B259" t="str">
            <v>961a</v>
          </cell>
          <cell r="C259" t="str">
            <v>MSINSA</v>
          </cell>
          <cell r="E259" t="str">
            <v>Service 048</v>
          </cell>
          <cell r="F259" t="str">
            <v>Quoted</v>
          </cell>
          <cell r="G259" t="str">
            <v>Price Cap</v>
          </cell>
          <cell r="H259" t="str">
            <v>After Hours</v>
          </cell>
          <cell r="I259" t="str">
            <v>Auxiliary Metering Services</v>
          </cell>
          <cell r="J259" t="str">
            <v>Meter Data Services</v>
          </cell>
          <cell r="K259" t="str">
            <v>Type 5-7 non standard metering data services</v>
          </cell>
          <cell r="M259"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Additional Units</v>
          </cell>
          <cell r="N259" t="str">
            <v>TSP</v>
          </cell>
          <cell r="O259" t="str">
            <v>YES</v>
          </cell>
          <cell r="Q259" t="str">
            <v>YES</v>
          </cell>
          <cell r="S259">
            <v>0</v>
          </cell>
          <cell r="T259">
            <v>0</v>
          </cell>
          <cell r="U259">
            <v>0</v>
          </cell>
          <cell r="V259">
            <v>0</v>
          </cell>
          <cell r="W259">
            <v>0</v>
          </cell>
          <cell r="X259">
            <v>0</v>
          </cell>
          <cell r="Y259">
            <v>0</v>
          </cell>
          <cell r="Z259">
            <v>0</v>
          </cell>
          <cell r="AA259">
            <v>0</v>
          </cell>
          <cell r="AG259">
            <v>118.08</v>
          </cell>
          <cell r="AH259">
            <v>122.44</v>
          </cell>
          <cell r="AI259">
            <v>320.86</v>
          </cell>
          <cell r="AJ259">
            <v>183.23</v>
          </cell>
          <cell r="AK259">
            <v>189.41</v>
          </cell>
          <cell r="AL259">
            <v>200.87</v>
          </cell>
          <cell r="AM259">
            <v>209.83</v>
          </cell>
          <cell r="AN259">
            <v>215.6</v>
          </cell>
          <cell r="AP259">
            <v>0.4964880757922247</v>
          </cell>
          <cell r="AR259"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59">
            <v>2</v>
          </cell>
          <cell r="AV259">
            <v>26.204923233092199</v>
          </cell>
          <cell r="AW259">
            <v>26.204923233092199</v>
          </cell>
          <cell r="AX259">
            <v>0</v>
          </cell>
          <cell r="AZ259">
            <v>91.469545978485954</v>
          </cell>
          <cell r="BA259">
            <v>0</v>
          </cell>
          <cell r="BB259">
            <v>0</v>
          </cell>
          <cell r="BC259">
            <v>10.253736104188276</v>
          </cell>
          <cell r="BD259">
            <v>50.982049000979188</v>
          </cell>
          <cell r="BE259">
            <v>30.522919778127772</v>
          </cell>
          <cell r="BF259">
            <v>183.22825086178119</v>
          </cell>
          <cell r="BG259">
            <v>49.748234453179656</v>
          </cell>
          <cell r="BH259">
            <v>0</v>
          </cell>
          <cell r="BI259">
            <v>0</v>
          </cell>
          <cell r="BJ259">
            <v>0</v>
          </cell>
          <cell r="BK259">
            <v>25.312690801963448</v>
          </cell>
          <cell r="BL259">
            <v>75.060925255143104</v>
          </cell>
          <cell r="BM259">
            <v>183.23</v>
          </cell>
          <cell r="BO259">
            <v>94.671345965916856</v>
          </cell>
          <cell r="BP259">
            <v>0</v>
          </cell>
          <cell r="BQ259">
            <v>0</v>
          </cell>
          <cell r="BR259">
            <v>10.584256478989504</v>
          </cell>
          <cell r="BS259">
            <v>49.143213168175954</v>
          </cell>
          <cell r="BT259">
            <v>35.015949224048292</v>
          </cell>
          <cell r="BU259">
            <v>189.4147648371306</v>
          </cell>
          <cell r="BV259">
            <v>50.936359099566324</v>
          </cell>
          <cell r="BW259">
            <v>0</v>
          </cell>
          <cell r="BX259">
            <v>0</v>
          </cell>
          <cell r="BY259">
            <v>0</v>
          </cell>
          <cell r="BZ259">
            <v>25.91722746821404</v>
          </cell>
          <cell r="CA259">
            <v>76.853586567780368</v>
          </cell>
          <cell r="CB259">
            <v>189.41</v>
          </cell>
          <cell r="CD259">
            <v>97.985221760107791</v>
          </cell>
          <cell r="CE259">
            <v>0</v>
          </cell>
          <cell r="CF259">
            <v>0</v>
          </cell>
          <cell r="CG259">
            <v>10.935150748428031</v>
          </cell>
          <cell r="CH259">
            <v>52.144665551573283</v>
          </cell>
          <cell r="CI259">
            <v>39.809224909329103</v>
          </cell>
          <cell r="CJ259">
            <v>200.87426296943818</v>
          </cell>
          <cell r="CK259">
            <v>52.208201784013163</v>
          </cell>
          <cell r="CL259">
            <v>0</v>
          </cell>
          <cell r="CM259">
            <v>0</v>
          </cell>
          <cell r="CN259">
            <v>0</v>
          </cell>
          <cell r="CO259">
            <v>26.564361200174737</v>
          </cell>
          <cell r="CP259">
            <v>78.7725629841879</v>
          </cell>
          <cell r="CQ259">
            <v>200.87</v>
          </cell>
          <cell r="CS259">
            <v>101.41509646259858</v>
          </cell>
          <cell r="CT259">
            <v>0</v>
          </cell>
          <cell r="CU259">
            <v>0</v>
          </cell>
          <cell r="CV259">
            <v>11.307783255579743</v>
          </cell>
          <cell r="CW259">
            <v>55.693192536693232</v>
          </cell>
          <cell r="CX259">
            <v>41.413676918389747</v>
          </cell>
          <cell r="CY259">
            <v>209.82974917326129</v>
          </cell>
          <cell r="CZ259">
            <v>53.511801426408624</v>
          </cell>
          <cell r="DA259">
            <v>0</v>
          </cell>
          <cell r="DB259">
            <v>0</v>
          </cell>
          <cell r="DC259">
            <v>0</v>
          </cell>
          <cell r="DD259">
            <v>27.227653376072197</v>
          </cell>
          <cell r="DE259">
            <v>80.739454802480822</v>
          </cell>
          <cell r="DF259">
            <v>209.83</v>
          </cell>
          <cell r="DH259">
            <v>104.96503049917537</v>
          </cell>
          <cell r="DI259">
            <v>0</v>
          </cell>
          <cell r="DJ259">
            <v>0</v>
          </cell>
          <cell r="DK259">
            <v>11.640621882358548</v>
          </cell>
          <cell r="DL259">
            <v>55.139298799166511</v>
          </cell>
          <cell r="DM259">
            <v>43.857525853766049</v>
          </cell>
          <cell r="DN259">
            <v>215.60247703446646</v>
          </cell>
          <cell r="DO259">
            <v>54.847950974174971</v>
          </cell>
          <cell r="DP259">
            <v>0</v>
          </cell>
          <cell r="DQ259">
            <v>0</v>
          </cell>
          <cell r="DR259">
            <v>0</v>
          </cell>
          <cell r="DS259">
            <v>27.907507460132685</v>
          </cell>
          <cell r="DT259">
            <v>82.755458434307656</v>
          </cell>
          <cell r="DU259">
            <v>215.6</v>
          </cell>
        </row>
        <row r="260">
          <cell r="B260">
            <v>963</v>
          </cell>
          <cell r="C260" t="str">
            <v>MSINST</v>
          </cell>
          <cell r="E260" t="str">
            <v>Service 048</v>
          </cell>
          <cell r="F260" t="str">
            <v>Quoted</v>
          </cell>
          <cell r="G260" t="str">
            <v>Price Cap</v>
          </cell>
          <cell r="H260" t="str">
            <v>Anytime</v>
          </cell>
          <cell r="I260" t="str">
            <v>Auxiliary Metering Services</v>
          </cell>
          <cell r="J260" t="str">
            <v>Meter Data Services</v>
          </cell>
          <cell r="K260" t="str">
            <v>Type 5-7 non standard metering data services</v>
          </cell>
          <cell r="M260"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(anytime)
First Unit</v>
          </cell>
          <cell r="N260" t="str">
            <v>TSP</v>
          </cell>
          <cell r="O260" t="str">
            <v>YES</v>
          </cell>
          <cell r="Q260" t="str">
            <v>YES</v>
          </cell>
          <cell r="S260">
            <v>0</v>
          </cell>
          <cell r="T260">
            <v>0</v>
          </cell>
          <cell r="U260">
            <v>0</v>
          </cell>
          <cell r="V260">
            <v>0</v>
          </cell>
          <cell r="W260">
            <v>0</v>
          </cell>
          <cell r="X260">
            <v>0</v>
          </cell>
          <cell r="Y260">
            <v>0</v>
          </cell>
          <cell r="Z260">
            <v>0</v>
          </cell>
          <cell r="AA260">
            <v>0</v>
          </cell>
          <cell r="AG260">
            <v>226.26</v>
          </cell>
          <cell r="AH260">
            <v>211.65</v>
          </cell>
          <cell r="AI260">
            <v>509.28999999999996</v>
          </cell>
          <cell r="AJ260">
            <v>365.02</v>
          </cell>
          <cell r="AK260">
            <v>377.35</v>
          </cell>
          <cell r="AL260">
            <v>400.18</v>
          </cell>
          <cell r="AM260">
            <v>418.02</v>
          </cell>
          <cell r="AN260">
            <v>429.52</v>
          </cell>
          <cell r="AP260">
            <v>0.72463973541223703</v>
          </cell>
          <cell r="AR260"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60">
            <v>2</v>
          </cell>
          <cell r="AU260">
            <v>26</v>
          </cell>
          <cell r="AV260">
            <v>26.204923233092199</v>
          </cell>
          <cell r="AW260">
            <v>52.204923233092202</v>
          </cell>
          <cell r="AX260">
            <v>0</v>
          </cell>
          <cell r="AZ260">
            <v>182.22379754741928</v>
          </cell>
          <cell r="BA260">
            <v>0</v>
          </cell>
          <cell r="BB260">
            <v>0</v>
          </cell>
          <cell r="BC260">
            <v>20.427287705065702</v>
          </cell>
          <cell r="BD260">
            <v>101.56541695191233</v>
          </cell>
          <cell r="BE260">
            <v>60.807149469331392</v>
          </cell>
          <cell r="BF260">
            <v>365.02365167372875</v>
          </cell>
          <cell r="BG260">
            <v>49.748234453179656</v>
          </cell>
          <cell r="BH260">
            <v>0</v>
          </cell>
          <cell r="BI260">
            <v>0</v>
          </cell>
          <cell r="BJ260">
            <v>0</v>
          </cell>
          <cell r="BK260">
            <v>25.312690801963448</v>
          </cell>
          <cell r="BL260">
            <v>75.060925255143104</v>
          </cell>
          <cell r="BM260">
            <v>365.02</v>
          </cell>
          <cell r="BO260">
            <v>188.60235935676911</v>
          </cell>
          <cell r="BP260">
            <v>0</v>
          </cell>
          <cell r="BQ260">
            <v>0</v>
          </cell>
          <cell r="BR260">
            <v>21.085743776086787</v>
          </cell>
          <cell r="BS260">
            <v>97.902125033982742</v>
          </cell>
          <cell r="BT260">
            <v>69.758072745156824</v>
          </cell>
          <cell r="BU260">
            <v>377.34830091199547</v>
          </cell>
          <cell r="BV260">
            <v>50.936359099566324</v>
          </cell>
          <cell r="BW260">
            <v>0</v>
          </cell>
          <cell r="BX260">
            <v>0</v>
          </cell>
          <cell r="BY260">
            <v>0</v>
          </cell>
          <cell r="BZ260">
            <v>25.91722746821404</v>
          </cell>
          <cell r="CA260">
            <v>76.853586567780368</v>
          </cell>
          <cell r="CB260">
            <v>377.35</v>
          </cell>
          <cell r="CD260">
            <v>195.20419634369341</v>
          </cell>
          <cell r="CE260">
            <v>0</v>
          </cell>
          <cell r="CF260">
            <v>0</v>
          </cell>
          <cell r="CG260">
            <v>21.784788311956184</v>
          </cell>
          <cell r="CH260">
            <v>103.88155835913618</v>
          </cell>
          <cell r="CI260">
            <v>79.307140565707897</v>
          </cell>
          <cell r="CJ260">
            <v>400.17768358049364</v>
          </cell>
          <cell r="CK260">
            <v>52.208201784013163</v>
          </cell>
          <cell r="CL260">
            <v>0</v>
          </cell>
          <cell r="CM260">
            <v>0</v>
          </cell>
          <cell r="CN260">
            <v>0</v>
          </cell>
          <cell r="CO260">
            <v>26.564361200174737</v>
          </cell>
          <cell r="CP260">
            <v>78.7725629841879</v>
          </cell>
          <cell r="CQ260">
            <v>400.18</v>
          </cell>
          <cell r="CS260">
            <v>202.03712403250802</v>
          </cell>
          <cell r="CT260">
            <v>0</v>
          </cell>
          <cell r="CU260">
            <v>0</v>
          </cell>
          <cell r="CV260">
            <v>22.527139329624646</v>
          </cell>
          <cell r="CW260">
            <v>110.95086274903817</v>
          </cell>
          <cell r="CX260">
            <v>82.503497724213787</v>
          </cell>
          <cell r="CY260">
            <v>418.01862383538463</v>
          </cell>
          <cell r="CZ260">
            <v>53.511801426408624</v>
          </cell>
          <cell r="DA260">
            <v>0</v>
          </cell>
          <cell r="DB260">
            <v>0</v>
          </cell>
          <cell r="DC260">
            <v>0</v>
          </cell>
          <cell r="DD260">
            <v>27.227653376072197</v>
          </cell>
          <cell r="DE260">
            <v>80.739454802480822</v>
          </cell>
          <cell r="DF260">
            <v>418.02</v>
          </cell>
          <cell r="DH260">
            <v>209.1092315221419</v>
          </cell>
          <cell r="DI260">
            <v>0</v>
          </cell>
          <cell r="DJ260">
            <v>0</v>
          </cell>
          <cell r="DK260">
            <v>23.190213775805535</v>
          </cell>
          <cell r="DL260">
            <v>109.84740673851425</v>
          </cell>
          <cell r="DM260">
            <v>87.372084627894608</v>
          </cell>
          <cell r="DN260">
            <v>429.51893666435632</v>
          </cell>
          <cell r="DO260">
            <v>54.847950974174971</v>
          </cell>
          <cell r="DP260">
            <v>0</v>
          </cell>
          <cell r="DQ260">
            <v>0</v>
          </cell>
          <cell r="DR260">
            <v>0</v>
          </cell>
          <cell r="DS260">
            <v>27.907507460132685</v>
          </cell>
          <cell r="DT260">
            <v>82.755458434307656</v>
          </cell>
          <cell r="DU260">
            <v>429.52</v>
          </cell>
        </row>
        <row r="261">
          <cell r="B261" t="str">
            <v>963a</v>
          </cell>
          <cell r="C261" t="str">
            <v>MSINST</v>
          </cell>
          <cell r="E261" t="str">
            <v>Service 048</v>
          </cell>
          <cell r="F261" t="str">
            <v>Quoted</v>
          </cell>
          <cell r="G261" t="str">
            <v>Price Cap</v>
          </cell>
          <cell r="H261" t="str">
            <v>Anytime</v>
          </cell>
          <cell r="I261" t="str">
            <v>Auxiliary Metering Services</v>
          </cell>
          <cell r="J261" t="str">
            <v>Meter Data Services</v>
          </cell>
          <cell r="K261" t="str">
            <v>Type 5-7 non standard metering data services</v>
          </cell>
          <cell r="M261"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(anytime)
Additional Units</v>
          </cell>
          <cell r="N261" t="str">
            <v>TSP</v>
          </cell>
          <cell r="O261" t="str">
            <v>YES</v>
          </cell>
          <cell r="Q261" t="str">
            <v>YES</v>
          </cell>
          <cell r="S261">
            <v>0</v>
          </cell>
          <cell r="T261">
            <v>0</v>
          </cell>
          <cell r="U261">
            <v>0</v>
          </cell>
          <cell r="V261">
            <v>0</v>
          </cell>
          <cell r="W261">
            <v>0</v>
          </cell>
          <cell r="X261">
            <v>0</v>
          </cell>
          <cell r="Y261">
            <v>0</v>
          </cell>
          <cell r="Z261">
            <v>0</v>
          </cell>
          <cell r="AA261">
            <v>0</v>
          </cell>
          <cell r="AG261">
            <v>118.08</v>
          </cell>
          <cell r="AH261">
            <v>122.44</v>
          </cell>
          <cell r="AI261">
            <v>320.86</v>
          </cell>
          <cell r="AJ261">
            <v>183.23</v>
          </cell>
          <cell r="AK261">
            <v>189.41</v>
          </cell>
          <cell r="AL261">
            <v>200.87</v>
          </cell>
          <cell r="AM261">
            <v>209.83</v>
          </cell>
          <cell r="AN261">
            <v>215.6</v>
          </cell>
          <cell r="AP261">
            <v>0.4964880757922247</v>
          </cell>
          <cell r="AR261"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61">
            <v>2</v>
          </cell>
          <cell r="AV261">
            <v>26.204923233092199</v>
          </cell>
          <cell r="AW261">
            <v>26.204923233092199</v>
          </cell>
          <cell r="AX261">
            <v>0</v>
          </cell>
          <cell r="AZ261">
            <v>91.469545978485954</v>
          </cell>
          <cell r="BA261">
            <v>0</v>
          </cell>
          <cell r="BB261">
            <v>0</v>
          </cell>
          <cell r="BC261">
            <v>10.253736104188276</v>
          </cell>
          <cell r="BD261">
            <v>50.982049000979188</v>
          </cell>
          <cell r="BE261">
            <v>30.522919778127772</v>
          </cell>
          <cell r="BF261">
            <v>183.22825086178119</v>
          </cell>
          <cell r="BG261">
            <v>49.748234453179656</v>
          </cell>
          <cell r="BH261">
            <v>0</v>
          </cell>
          <cell r="BI261">
            <v>0</v>
          </cell>
          <cell r="BJ261">
            <v>0</v>
          </cell>
          <cell r="BK261">
            <v>25.312690801963448</v>
          </cell>
          <cell r="BL261">
            <v>75.060925255143104</v>
          </cell>
          <cell r="BM261">
            <v>183.23</v>
          </cell>
          <cell r="BO261">
            <v>94.671345965916856</v>
          </cell>
          <cell r="BP261">
            <v>0</v>
          </cell>
          <cell r="BQ261">
            <v>0</v>
          </cell>
          <cell r="BR261">
            <v>10.584256478989504</v>
          </cell>
          <cell r="BS261">
            <v>49.143213168175954</v>
          </cell>
          <cell r="BT261">
            <v>35.015949224048292</v>
          </cell>
          <cell r="BU261">
            <v>189.4147648371306</v>
          </cell>
          <cell r="BV261">
            <v>50.936359099566324</v>
          </cell>
          <cell r="BW261">
            <v>0</v>
          </cell>
          <cell r="BX261">
            <v>0</v>
          </cell>
          <cell r="BY261">
            <v>0</v>
          </cell>
          <cell r="BZ261">
            <v>25.91722746821404</v>
          </cell>
          <cell r="CA261">
            <v>76.853586567780368</v>
          </cell>
          <cell r="CB261">
            <v>189.41</v>
          </cell>
          <cell r="CD261">
            <v>97.985221760107791</v>
          </cell>
          <cell r="CE261">
            <v>0</v>
          </cell>
          <cell r="CF261">
            <v>0</v>
          </cell>
          <cell r="CG261">
            <v>10.935150748428031</v>
          </cell>
          <cell r="CH261">
            <v>52.144665551573283</v>
          </cell>
          <cell r="CI261">
            <v>39.809224909329103</v>
          </cell>
          <cell r="CJ261">
            <v>200.87426296943818</v>
          </cell>
          <cell r="CK261">
            <v>52.208201784013163</v>
          </cell>
          <cell r="CL261">
            <v>0</v>
          </cell>
          <cell r="CM261">
            <v>0</v>
          </cell>
          <cell r="CN261">
            <v>0</v>
          </cell>
          <cell r="CO261">
            <v>26.564361200174737</v>
          </cell>
          <cell r="CP261">
            <v>78.7725629841879</v>
          </cell>
          <cell r="CQ261">
            <v>200.87</v>
          </cell>
          <cell r="CS261">
            <v>101.41509646259858</v>
          </cell>
          <cell r="CT261">
            <v>0</v>
          </cell>
          <cell r="CU261">
            <v>0</v>
          </cell>
          <cell r="CV261">
            <v>11.307783255579743</v>
          </cell>
          <cell r="CW261">
            <v>55.693192536693232</v>
          </cell>
          <cell r="CX261">
            <v>41.413676918389747</v>
          </cell>
          <cell r="CY261">
            <v>209.82974917326129</v>
          </cell>
          <cell r="CZ261">
            <v>53.511801426408624</v>
          </cell>
          <cell r="DA261">
            <v>0</v>
          </cell>
          <cell r="DB261">
            <v>0</v>
          </cell>
          <cell r="DC261">
            <v>0</v>
          </cell>
          <cell r="DD261">
            <v>27.227653376072197</v>
          </cell>
          <cell r="DE261">
            <v>80.739454802480822</v>
          </cell>
          <cell r="DF261">
            <v>209.83</v>
          </cell>
          <cell r="DH261">
            <v>104.96503049917537</v>
          </cell>
          <cell r="DI261">
            <v>0</v>
          </cell>
          <cell r="DJ261">
            <v>0</v>
          </cell>
          <cell r="DK261">
            <v>11.640621882358548</v>
          </cell>
          <cell r="DL261">
            <v>55.139298799166511</v>
          </cell>
          <cell r="DM261">
            <v>43.857525853766049</v>
          </cell>
          <cell r="DN261">
            <v>215.60247703446646</v>
          </cell>
          <cell r="DO261">
            <v>54.847950974174971</v>
          </cell>
          <cell r="DP261">
            <v>0</v>
          </cell>
          <cell r="DQ261">
            <v>0</v>
          </cell>
          <cell r="DR261">
            <v>0</v>
          </cell>
          <cell r="DS261">
            <v>27.907507460132685</v>
          </cell>
          <cell r="DT261">
            <v>82.755458434307656</v>
          </cell>
          <cell r="DU261">
            <v>215.6</v>
          </cell>
        </row>
        <row r="262">
          <cell r="B262" t="str">
            <v>OTHER_990</v>
          </cell>
          <cell r="C262" t="str">
            <v>MSLPD</v>
          </cell>
          <cell r="E262" t="str">
            <v>Service Costings</v>
          </cell>
          <cell r="F262" t="str">
            <v>Quoted</v>
          </cell>
          <cell r="G262" t="str">
            <v>Quoted Example Only</v>
          </cell>
          <cell r="I262" t="str">
            <v>Auxiliary Metering Services</v>
          </cell>
          <cell r="J262" t="str">
            <v>Meter Data Services</v>
          </cell>
          <cell r="K262" t="str">
            <v>Type 5-7 non standard metering data services</v>
          </cell>
          <cell r="M262" t="str">
            <v>Provision of load profile data where available – Retailer requested. </v>
          </cell>
          <cell r="S262">
            <v>0</v>
          </cell>
          <cell r="T262">
            <v>0</v>
          </cell>
          <cell r="U262">
            <v>0</v>
          </cell>
          <cell r="V262">
            <v>0</v>
          </cell>
          <cell r="W262">
            <v>0</v>
          </cell>
          <cell r="X262">
            <v>0</v>
          </cell>
          <cell r="Y262">
            <v>0</v>
          </cell>
          <cell r="Z262">
            <v>0</v>
          </cell>
          <cell r="AA262">
            <v>0</v>
          </cell>
          <cell r="AI262">
            <v>0</v>
          </cell>
          <cell r="AJ262">
            <v>146.99193531512265</v>
          </cell>
          <cell r="AK262">
            <v>151.95496725923402</v>
          </cell>
          <cell r="AL262">
            <v>161.14816645360168</v>
          </cell>
          <cell r="AM262">
            <v>168.33256210545375</v>
          </cell>
          <cell r="AN262">
            <v>172.96364075394325</v>
          </cell>
          <cell r="AP262">
            <v>0</v>
          </cell>
          <cell r="AR262" t="str">
            <v>As per POA Costings</v>
          </cell>
        </row>
        <row r="263">
          <cell r="B263" t="str">
            <v>OTHER_1002</v>
          </cell>
          <cell r="C263" t="str">
            <v>MSOBD</v>
          </cell>
          <cell r="E263" t="str">
            <v>Service Costings</v>
          </cell>
          <cell r="F263" t="str">
            <v>Quoted</v>
          </cell>
          <cell r="G263" t="str">
            <v>Quoted Example Not Provided</v>
          </cell>
          <cell r="I263" t="str">
            <v>Auxiliary Metering Services</v>
          </cell>
          <cell r="J263" t="str">
            <v>Meter Data Services</v>
          </cell>
          <cell r="K263" t="str">
            <v>Type 5-7 non standard metering data services</v>
          </cell>
          <cell r="M263" t="str">
            <v>Provision of metering data above minimum regulatory requirements.</v>
          </cell>
          <cell r="S263">
            <v>0</v>
          </cell>
          <cell r="T263">
            <v>0</v>
          </cell>
          <cell r="U263">
            <v>0</v>
          </cell>
          <cell r="V263">
            <v>0</v>
          </cell>
          <cell r="W263">
            <v>0</v>
          </cell>
          <cell r="X263">
            <v>0</v>
          </cell>
          <cell r="Y263">
            <v>0</v>
          </cell>
          <cell r="Z263">
            <v>0</v>
          </cell>
          <cell r="AA263">
            <v>0</v>
          </cell>
          <cell r="AI263">
            <v>0</v>
          </cell>
          <cell r="AJ263">
            <v>0</v>
          </cell>
          <cell r="AK263">
            <v>0</v>
          </cell>
          <cell r="AL263">
            <v>0</v>
          </cell>
          <cell r="AM263">
            <v>0</v>
          </cell>
          <cell r="AN263">
            <v>0</v>
          </cell>
          <cell r="AP263">
            <v>0</v>
          </cell>
          <cell r="AR263" t="str">
            <v>As per POA Costings</v>
          </cell>
        </row>
        <row r="264">
          <cell r="B264" t="str">
            <v>OTHER_1300</v>
          </cell>
          <cell r="C264" t="str">
            <v>MEMDP</v>
          </cell>
          <cell r="E264" t="str">
            <v>Service Costings</v>
          </cell>
          <cell r="F264" t="str">
            <v>Quoted</v>
          </cell>
          <cell r="G264" t="str">
            <v>Quoted Example Not Provided</v>
          </cell>
          <cell r="I264" t="str">
            <v>Auxiliary Metering Services</v>
          </cell>
          <cell r="J264" t="str">
            <v>Meter Data Services</v>
          </cell>
          <cell r="K264" t="str">
            <v>Type 5-7 non standard metering data services</v>
          </cell>
          <cell r="M264" t="str">
            <v>Collection, processing and transfer of higher standard energy data for customers than would otherwise be provided – Retailer requested.</v>
          </cell>
          <cell r="S264">
            <v>0</v>
          </cell>
          <cell r="T264">
            <v>0</v>
          </cell>
          <cell r="U264">
            <v>0</v>
          </cell>
          <cell r="V264">
            <v>0</v>
          </cell>
          <cell r="W264">
            <v>0</v>
          </cell>
          <cell r="X264">
            <v>0</v>
          </cell>
          <cell r="Y264">
            <v>0</v>
          </cell>
          <cell r="Z264">
            <v>0</v>
          </cell>
          <cell r="AA264">
            <v>0</v>
          </cell>
          <cell r="AI264">
            <v>0</v>
          </cell>
          <cell r="AJ264">
            <v>0</v>
          </cell>
          <cell r="AK264">
            <v>0</v>
          </cell>
          <cell r="AL264">
            <v>0</v>
          </cell>
          <cell r="AM264">
            <v>0</v>
          </cell>
          <cell r="AN264">
            <v>0</v>
          </cell>
          <cell r="AP264">
            <v>0</v>
          </cell>
          <cell r="AR264" t="str">
            <v>As per POA Costings</v>
          </cell>
        </row>
        <row r="265">
          <cell r="B265" t="str">
            <v>OTHER_79</v>
          </cell>
          <cell r="E265" t="str">
            <v>Service Costings</v>
          </cell>
          <cell r="G265" t="str">
            <v>Price Cap</v>
          </cell>
          <cell r="I265" t="str">
            <v>Auxiliary Metering Services</v>
          </cell>
          <cell r="J265" t="str">
            <v>Other Metering Services</v>
          </cell>
          <cell r="K265" t="str">
            <v>CT Metering</v>
          </cell>
          <cell r="M265" t="str">
            <v>Provision, installation, testing and maintenance of instrument transformers for metering purposes</v>
          </cell>
          <cell r="N265" t="str">
            <v>TSP</v>
          </cell>
          <cell r="U265">
            <v>0</v>
          </cell>
          <cell r="V265">
            <v>0</v>
          </cell>
          <cell r="W265">
            <v>0</v>
          </cell>
          <cell r="X265">
            <v>0</v>
          </cell>
          <cell r="Y265">
            <v>0</v>
          </cell>
          <cell r="Z265">
            <v>0</v>
          </cell>
          <cell r="AA265">
            <v>0</v>
          </cell>
          <cell r="AI265">
            <v>0</v>
          </cell>
          <cell r="AJ265">
            <v>949.65841709279778</v>
          </cell>
          <cell r="AK265">
            <v>957.81080479797504</v>
          </cell>
          <cell r="AL265">
            <v>997.88900550457913</v>
          </cell>
          <cell r="AM265">
            <v>1043.4070498700812</v>
          </cell>
          <cell r="AN265">
            <v>1063.0387564171606</v>
          </cell>
          <cell r="AP265">
            <v>0</v>
          </cell>
          <cell r="AR265" t="str">
            <v>As per POA Costings</v>
          </cell>
          <cell r="AT265">
            <v>1</v>
          </cell>
          <cell r="AV265">
            <v>71</v>
          </cell>
          <cell r="AW265">
            <v>71</v>
          </cell>
          <cell r="AX265">
            <v>0</v>
          </cell>
          <cell r="AZ265">
            <v>86.832977638549991</v>
          </cell>
          <cell r="BA265">
            <v>490.41424773483175</v>
          </cell>
          <cell r="BB265">
            <v>0</v>
          </cell>
          <cell r="BC265">
            <v>34.696062002984391</v>
          </cell>
          <cell r="BD265">
            <v>308.73940908498986</v>
          </cell>
          <cell r="BE265">
            <v>28.975720631441739</v>
          </cell>
          <cell r="BF265">
            <v>949.65841709279778</v>
          </cell>
          <cell r="BG265">
            <v>0</v>
          </cell>
          <cell r="BH265">
            <v>0</v>
          </cell>
          <cell r="BI265">
            <v>0</v>
          </cell>
          <cell r="BJ265">
            <v>0</v>
          </cell>
          <cell r="BK265">
            <v>0</v>
          </cell>
          <cell r="BL265">
            <v>0</v>
          </cell>
          <cell r="BM265">
            <v>949.66</v>
          </cell>
          <cell r="BO265">
            <v>89.872479187809773</v>
          </cell>
          <cell r="BP265">
            <v>504.18262773998708</v>
          </cell>
          <cell r="BQ265">
            <v>0</v>
          </cell>
          <cell r="BR265">
            <v>34.903946720778492</v>
          </cell>
          <cell r="BS265">
            <v>295.61075160754632</v>
          </cell>
          <cell r="BT265">
            <v>33.24099954185337</v>
          </cell>
          <cell r="BU265">
            <v>957.81080479797492</v>
          </cell>
          <cell r="BV265">
            <v>0</v>
          </cell>
          <cell r="BW265">
            <v>0</v>
          </cell>
          <cell r="BX265">
            <v>0</v>
          </cell>
          <cell r="BY265">
            <v>0</v>
          </cell>
          <cell r="BZ265">
            <v>0</v>
          </cell>
          <cell r="CA265">
            <v>0</v>
          </cell>
          <cell r="CB265">
            <v>957.81</v>
          </cell>
          <cell r="CD265">
            <v>93.018375449299853</v>
          </cell>
          <cell r="CE265">
            <v>518.85434220722061</v>
          </cell>
          <cell r="CF265">
            <v>0</v>
          </cell>
          <cell r="CG265">
            <v>36.064140639399284</v>
          </cell>
          <cell r="CH265">
            <v>312.16084192358863</v>
          </cell>
          <cell r="CI265">
            <v>37.791305285070784</v>
          </cell>
          <cell r="CJ265">
            <v>997.88900550457913</v>
          </cell>
          <cell r="CK265">
            <v>0</v>
          </cell>
          <cell r="CL265">
            <v>0</v>
          </cell>
          <cell r="CM265">
            <v>0</v>
          </cell>
          <cell r="CN265">
            <v>0</v>
          </cell>
          <cell r="CO265">
            <v>0</v>
          </cell>
          <cell r="CP265">
            <v>0</v>
          </cell>
          <cell r="CQ265">
            <v>997.89</v>
          </cell>
          <cell r="CS265">
            <v>96.274390663527129</v>
          </cell>
          <cell r="CT265">
            <v>535.01665496697558</v>
          </cell>
          <cell r="CU265">
            <v>0</v>
          </cell>
          <cell r="CV265">
            <v>39.464988930709865</v>
          </cell>
          <cell r="CW265">
            <v>333.33658728458943</v>
          </cell>
          <cell r="CX265">
            <v>39.314428024279067</v>
          </cell>
          <cell r="CY265">
            <v>1043.407049870081</v>
          </cell>
          <cell r="CZ265">
            <v>0</v>
          </cell>
          <cell r="DA265">
            <v>0</v>
          </cell>
          <cell r="DB265">
            <v>0</v>
          </cell>
          <cell r="DC265">
            <v>0</v>
          </cell>
          <cell r="DD265">
            <v>0</v>
          </cell>
          <cell r="DE265">
            <v>0</v>
          </cell>
          <cell r="DF265">
            <v>1043.4100000000001</v>
          </cell>
          <cell r="DH265">
            <v>99.644379434313208</v>
          </cell>
          <cell r="DI265">
            <v>553.87599205456149</v>
          </cell>
          <cell r="DJ265">
            <v>0</v>
          </cell>
          <cell r="DK265">
            <v>38.633586083582493</v>
          </cell>
          <cell r="DL265">
            <v>329.25039997452711</v>
          </cell>
          <cell r="DM265">
            <v>41.634398870176085</v>
          </cell>
          <cell r="DN265">
            <v>1063.0387564171604</v>
          </cell>
          <cell r="DO265">
            <v>0</v>
          </cell>
          <cell r="DP265">
            <v>0</v>
          </cell>
          <cell r="DQ265">
            <v>0</v>
          </cell>
          <cell r="DR265">
            <v>0</v>
          </cell>
          <cell r="DS265">
            <v>0</v>
          </cell>
          <cell r="DT265">
            <v>0</v>
          </cell>
          <cell r="DU265">
            <v>1063.04</v>
          </cell>
        </row>
        <row r="266">
          <cell r="B266" t="str">
            <v>OTHER_80</v>
          </cell>
          <cell r="E266" t="str">
            <v>Service Costings</v>
          </cell>
          <cell r="G266" t="str">
            <v>Price Cap</v>
          </cell>
          <cell r="I266" t="str">
            <v>Auxiliary Metering Services</v>
          </cell>
          <cell r="J266" t="str">
            <v>Other Metering Services</v>
          </cell>
          <cell r="K266" t="str">
            <v>CT Metering</v>
          </cell>
          <cell r="M266" t="str">
            <v>Testing and maintenance of instrument transformers for metering purposes</v>
          </cell>
          <cell r="N266" t="str">
            <v>TSP</v>
          </cell>
          <cell r="U266">
            <v>0</v>
          </cell>
          <cell r="V266">
            <v>0</v>
          </cell>
          <cell r="W266">
            <v>0</v>
          </cell>
          <cell r="X266">
            <v>0</v>
          </cell>
          <cell r="Y266">
            <v>0</v>
          </cell>
          <cell r="Z266">
            <v>0</v>
          </cell>
          <cell r="AA266">
            <v>0</v>
          </cell>
          <cell r="AI266">
            <v>0</v>
          </cell>
          <cell r="AJ266">
            <v>173.94045678956184</v>
          </cell>
          <cell r="AK266">
            <v>179.81337792342688</v>
          </cell>
          <cell r="AL266">
            <v>190.69199697009532</v>
          </cell>
          <cell r="AM266">
            <v>199.19353182478693</v>
          </cell>
          <cell r="AN266">
            <v>204.67364155883286</v>
          </cell>
          <cell r="AP266">
            <v>0</v>
          </cell>
          <cell r="AR266" t="str">
            <v>As per POA Costings</v>
          </cell>
          <cell r="AT266">
            <v>1</v>
          </cell>
          <cell r="AV266">
            <v>71</v>
          </cell>
          <cell r="AW266">
            <v>71</v>
          </cell>
          <cell r="AX266">
            <v>0</v>
          </cell>
          <cell r="AZ266">
            <v>86.832977638549991</v>
          </cell>
          <cell r="BA266">
            <v>0</v>
          </cell>
          <cell r="BB266">
            <v>0</v>
          </cell>
          <cell r="BC266">
            <v>9.7339767932814549</v>
          </cell>
          <cell r="BD266">
            <v>48.397781726288642</v>
          </cell>
          <cell r="BE266">
            <v>28.975720631441739</v>
          </cell>
          <cell r="BF266">
            <v>173.94045678956184</v>
          </cell>
          <cell r="BG266">
            <v>0</v>
          </cell>
          <cell r="BH266">
            <v>0</v>
          </cell>
          <cell r="BI266">
            <v>0</v>
          </cell>
          <cell r="BJ266">
            <v>0</v>
          </cell>
          <cell r="BK266">
            <v>0</v>
          </cell>
          <cell r="BL266">
            <v>0</v>
          </cell>
          <cell r="BM266">
            <v>173.94</v>
          </cell>
          <cell r="BO266">
            <v>89.872479187809773</v>
          </cell>
          <cell r="BP266">
            <v>0</v>
          </cell>
          <cell r="BQ266">
            <v>0</v>
          </cell>
          <cell r="BR266">
            <v>10.047743173197132</v>
          </cell>
          <cell r="BS266">
            <v>46.652156020566615</v>
          </cell>
          <cell r="BT266">
            <v>33.24099954185337</v>
          </cell>
          <cell r="BU266">
            <v>179.81337792342688</v>
          </cell>
          <cell r="BV266">
            <v>0</v>
          </cell>
          <cell r="BW266">
            <v>0</v>
          </cell>
          <cell r="BX266">
            <v>0</v>
          </cell>
          <cell r="BY266">
            <v>0</v>
          </cell>
          <cell r="BZ266">
            <v>0</v>
          </cell>
          <cell r="CA266">
            <v>0</v>
          </cell>
          <cell r="CB266">
            <v>179.81</v>
          </cell>
          <cell r="CD266">
            <v>93.018375449299853</v>
          </cell>
          <cell r="CE266">
            <v>0</v>
          </cell>
          <cell r="CF266">
            <v>0</v>
          </cell>
          <cell r="CG266">
            <v>10.380850700141863</v>
          </cell>
          <cell r="CH266">
            <v>49.501465535582824</v>
          </cell>
          <cell r="CI266">
            <v>37.791305285070784</v>
          </cell>
          <cell r="CJ266">
            <v>190.69199697009532</v>
          </cell>
          <cell r="CK266">
            <v>0</v>
          </cell>
          <cell r="CL266">
            <v>0</v>
          </cell>
          <cell r="CM266">
            <v>0</v>
          </cell>
          <cell r="CN266">
            <v>0</v>
          </cell>
          <cell r="CO266">
            <v>0</v>
          </cell>
          <cell r="CP266">
            <v>0</v>
          </cell>
          <cell r="CQ266">
            <v>190.69</v>
          </cell>
          <cell r="CS266">
            <v>96.274390663527129</v>
          </cell>
          <cell r="CT266">
            <v>0</v>
          </cell>
          <cell r="CU266">
            <v>0</v>
          </cell>
          <cell r="CV266">
            <v>10.734594558983275</v>
          </cell>
          <cell r="CW266">
            <v>52.870118577997459</v>
          </cell>
          <cell r="CX266">
            <v>39.314428024279067</v>
          </cell>
          <cell r="CY266">
            <v>199.19353182478693</v>
          </cell>
          <cell r="CZ266">
            <v>0</v>
          </cell>
          <cell r="DA266">
            <v>0</v>
          </cell>
          <cell r="DB266">
            <v>0</v>
          </cell>
          <cell r="DC266">
            <v>0</v>
          </cell>
          <cell r="DD266">
            <v>0</v>
          </cell>
          <cell r="DE266">
            <v>0</v>
          </cell>
          <cell r="DF266">
            <v>199.19</v>
          </cell>
          <cell r="DH266">
            <v>99.644379434313208</v>
          </cell>
          <cell r="DI266">
            <v>0</v>
          </cell>
          <cell r="DJ266">
            <v>0</v>
          </cell>
          <cell r="DK266">
            <v>11.050561679265334</v>
          </cell>
          <cell r="DL266">
            <v>52.344301575078212</v>
          </cell>
          <cell r="DM266">
            <v>41.634398870176085</v>
          </cell>
          <cell r="DN266">
            <v>204.67364155883283</v>
          </cell>
          <cell r="DO266">
            <v>0</v>
          </cell>
          <cell r="DP266">
            <v>0</v>
          </cell>
          <cell r="DQ266">
            <v>0</v>
          </cell>
          <cell r="DR266">
            <v>0</v>
          </cell>
          <cell r="DS266">
            <v>0</v>
          </cell>
          <cell r="DT266">
            <v>0</v>
          </cell>
          <cell r="DU266">
            <v>204.67</v>
          </cell>
        </row>
        <row r="267">
          <cell r="B267" t="str">
            <v>OTHER_83</v>
          </cell>
          <cell r="E267" t="str">
            <v>Service Costings</v>
          </cell>
          <cell r="G267" t="str">
            <v>Quoted Example Not Provided</v>
          </cell>
          <cell r="I267" t="str">
            <v>Auxiliary Metering Services</v>
          </cell>
          <cell r="J267" t="str">
            <v>Other Metering Services</v>
          </cell>
          <cell r="K267" t="str">
            <v>Metering Load Control</v>
          </cell>
          <cell r="M267" t="str">
            <v>Install metering related load control</v>
          </cell>
          <cell r="U267">
            <v>0</v>
          </cell>
          <cell r="V267">
            <v>0</v>
          </cell>
          <cell r="W267">
            <v>0</v>
          </cell>
          <cell r="X267">
            <v>0</v>
          </cell>
          <cell r="Y267">
            <v>0</v>
          </cell>
          <cell r="Z267">
            <v>0</v>
          </cell>
          <cell r="AA267">
            <v>0</v>
          </cell>
          <cell r="AI267">
            <v>0</v>
          </cell>
          <cell r="AJ267">
            <v>0</v>
          </cell>
          <cell r="AK267">
            <v>0</v>
          </cell>
          <cell r="AL267">
            <v>0</v>
          </cell>
          <cell r="AM267">
            <v>0</v>
          </cell>
          <cell r="AN267">
            <v>0</v>
          </cell>
          <cell r="AP267">
            <v>0</v>
          </cell>
          <cell r="AR267" t="str">
            <v>As per POA Costings</v>
          </cell>
        </row>
        <row r="268">
          <cell r="B268" t="str">
            <v>OTHER_84</v>
          </cell>
          <cell r="E268" t="str">
            <v>Service Costings</v>
          </cell>
          <cell r="G268" t="str">
            <v>Quoted Example Not Provided</v>
          </cell>
          <cell r="I268" t="str">
            <v>Auxiliary Metering Services</v>
          </cell>
          <cell r="J268" t="str">
            <v>Other Metering Services</v>
          </cell>
          <cell r="K268" t="str">
            <v>Metering Load Control</v>
          </cell>
          <cell r="M268" t="str">
            <v>Remove local control relay or time clock</v>
          </cell>
          <cell r="U268">
            <v>0</v>
          </cell>
          <cell r="V268">
            <v>0</v>
          </cell>
          <cell r="W268">
            <v>0</v>
          </cell>
          <cell r="X268">
            <v>0</v>
          </cell>
          <cell r="Y268">
            <v>0</v>
          </cell>
          <cell r="Z268">
            <v>0</v>
          </cell>
          <cell r="AA268">
            <v>0</v>
          </cell>
          <cell r="AI268">
            <v>0</v>
          </cell>
          <cell r="AJ268">
            <v>0</v>
          </cell>
          <cell r="AK268">
            <v>0</v>
          </cell>
          <cell r="AL268">
            <v>0</v>
          </cell>
          <cell r="AM268">
            <v>0</v>
          </cell>
          <cell r="AN268">
            <v>0</v>
          </cell>
          <cell r="AP268">
            <v>0</v>
          </cell>
          <cell r="AR268" t="str">
            <v>As per POA Costings</v>
          </cell>
        </row>
        <row r="269">
          <cell r="B269" t="str">
            <v>OTHER_85</v>
          </cell>
          <cell r="E269" t="str">
            <v>Service Costings</v>
          </cell>
          <cell r="G269" t="str">
            <v>Quoted Example Not Provided</v>
          </cell>
          <cell r="I269" t="str">
            <v>Auxiliary Metering Services</v>
          </cell>
          <cell r="J269" t="str">
            <v>Other Metering Services</v>
          </cell>
          <cell r="K269" t="str">
            <v>Metering Load Control</v>
          </cell>
          <cell r="M269" t="str">
            <v>Change load control relay channel at retailer, customer or other third party request, that is not a part of initial load control installation, nor part of standard asset maintenance or replacement</v>
          </cell>
          <cell r="U269">
            <v>0</v>
          </cell>
          <cell r="V269">
            <v>0</v>
          </cell>
          <cell r="W269">
            <v>0</v>
          </cell>
          <cell r="X269">
            <v>0</v>
          </cell>
          <cell r="Y269">
            <v>0</v>
          </cell>
          <cell r="Z269">
            <v>0</v>
          </cell>
          <cell r="AA269">
            <v>0</v>
          </cell>
          <cell r="AI269">
            <v>0</v>
          </cell>
          <cell r="AJ269">
            <v>0</v>
          </cell>
          <cell r="AK269">
            <v>0</v>
          </cell>
          <cell r="AL269">
            <v>0</v>
          </cell>
          <cell r="AM269">
            <v>0</v>
          </cell>
          <cell r="AN269">
            <v>0</v>
          </cell>
          <cell r="AP269">
            <v>0</v>
          </cell>
          <cell r="AR269" t="str">
            <v>As per POA Costings
This was a Ergon request - I don't believe that this is applicable to Energex but will leave in as a POA</v>
          </cell>
        </row>
        <row r="270">
          <cell r="B270" t="str">
            <v>OTHER_90</v>
          </cell>
          <cell r="E270" t="str">
            <v>Service Costings</v>
          </cell>
          <cell r="G270" t="str">
            <v>Quoted Example Only</v>
          </cell>
          <cell r="I270" t="str">
            <v>Ancillary Network Services</v>
          </cell>
          <cell r="J270" t="str">
            <v>Services provided in relation to a Retailer of Last Resort (ROLR) event</v>
          </cell>
          <cell r="K270" t="str">
            <v>Retailer of Last Resort (ROLR) event</v>
          </cell>
          <cell r="M270" t="str">
            <v>Preparing lists of affected sites, and reconciling data with Australian Energy Market Operator listings; handling in-flight transfers; identifying open service orders raised by the failed retailer and determining actions to be taken in relation to those service orders; arranging estimate reads for the date of the ROLR event and providing data for final NUOS bills in relation to affected customers; preparing final invoices for NUOS and miscellaneous charges for affected customers; preparing final debt statements; extracting customer data, providing it to the ROLR and handling subsequent enquiries; handling adjustments that arise from the use of estimate reads; assisting the retailer with the provision of network tariffs to be applied and the customer move in process; administration of any 'ROLR cost recovery scheme distributor payment determination'.
This is an example cost of the insolvency of a retailer that of a size smaller than the big 3 (AGL)</v>
          </cell>
          <cell r="U270">
            <v>0</v>
          </cell>
          <cell r="V270">
            <v>0</v>
          </cell>
          <cell r="W270">
            <v>0</v>
          </cell>
          <cell r="X270">
            <v>0</v>
          </cell>
          <cell r="Y270">
            <v>0</v>
          </cell>
          <cell r="Z270">
            <v>0</v>
          </cell>
          <cell r="AA270">
            <v>0</v>
          </cell>
          <cell r="AI270">
            <v>0</v>
          </cell>
          <cell r="AJ270">
            <v>15166.20885435108</v>
          </cell>
          <cell r="AK270">
            <v>15678.28034217688</v>
          </cell>
          <cell r="AL270">
            <v>16626.808427901651</v>
          </cell>
          <cell r="AM270">
            <v>17368.07389062714</v>
          </cell>
          <cell r="AN270">
            <v>17845.895383713447</v>
          </cell>
          <cell r="AP270">
            <v>0</v>
          </cell>
          <cell r="AR270" t="str">
            <v>As per POA Costings</v>
          </cell>
        </row>
        <row r="271">
          <cell r="B271" t="str">
            <v>OTHER_91</v>
          </cell>
          <cell r="E271" t="str">
            <v>Service Costings</v>
          </cell>
          <cell r="G271" t="str">
            <v>Quoted Example Only</v>
          </cell>
          <cell r="I271" t="str">
            <v>Ancillary Network Services</v>
          </cell>
          <cell r="J271" t="str">
            <v>Other Recoverable Works</v>
          </cell>
          <cell r="K271" t="str">
            <v>Customer requests the provision of electricity network data requiring customised investigation analysis or technical input</v>
          </cell>
          <cell r="M271" t="str">
            <v>Eg. Provision of accumulation data where available on request from retailer</v>
          </cell>
          <cell r="U271">
            <v>0</v>
          </cell>
          <cell r="V271">
            <v>0</v>
          </cell>
          <cell r="W271">
            <v>0</v>
          </cell>
          <cell r="X271">
            <v>0</v>
          </cell>
          <cell r="Y271">
            <v>0</v>
          </cell>
          <cell r="Z271">
            <v>0</v>
          </cell>
          <cell r="AA271">
            <v>0</v>
          </cell>
          <cell r="AI271">
            <v>0</v>
          </cell>
          <cell r="AJ271">
            <v>135.20279740466538</v>
          </cell>
          <cell r="AK271">
            <v>139.76778119791936</v>
          </cell>
          <cell r="AL271">
            <v>148.22366175702749</v>
          </cell>
          <cell r="AM271">
            <v>154.83185007504588</v>
          </cell>
          <cell r="AN271">
            <v>159.09150409575446</v>
          </cell>
          <cell r="AP271">
            <v>0</v>
          </cell>
          <cell r="AR271" t="str">
            <v>As per POA Costings</v>
          </cell>
        </row>
        <row r="272">
          <cell r="B272" t="str">
            <v>OTHER_92</v>
          </cell>
          <cell r="E272" t="str">
            <v>Service Costings</v>
          </cell>
          <cell r="G272" t="str">
            <v>Quoted Example Only</v>
          </cell>
          <cell r="I272" t="str">
            <v>Ancillary Network Services</v>
          </cell>
          <cell r="J272" t="str">
            <v>Other Recoverable Works</v>
          </cell>
          <cell r="K272" t="str">
            <v>Customer requests the provision of electricity network data requiring customised investigation analysis or technical input</v>
          </cell>
          <cell r="M272" t="str">
            <v xml:space="preserve">Eg. Specific request for the provision of zone substation data (F&amp;A P78 V13) The following are the basic requirements for delivery for the half hour data requests.
Task Frequency Days Staff
Initial Extraction via Script Once 5 Para professional
Annual Update via Script Once per Year 2 Para professional
Burn to Discs As Required 2 Para professional
</v>
          </cell>
          <cell r="U272">
            <v>0</v>
          </cell>
          <cell r="V272">
            <v>0</v>
          </cell>
          <cell r="W272">
            <v>0</v>
          </cell>
          <cell r="X272">
            <v>0</v>
          </cell>
          <cell r="Y272">
            <v>0</v>
          </cell>
          <cell r="Z272">
            <v>0</v>
          </cell>
          <cell r="AA272">
            <v>0</v>
          </cell>
          <cell r="AI272">
            <v>0</v>
          </cell>
          <cell r="AJ272">
            <v>162.44191078724828</v>
          </cell>
          <cell r="AK272">
            <v>167.92659530800955</v>
          </cell>
          <cell r="AL272">
            <v>178.08606997700684</v>
          </cell>
          <cell r="AM272">
            <v>186.0256005031988</v>
          </cell>
          <cell r="AN272">
            <v>191.14344090072751</v>
          </cell>
          <cell r="AP272">
            <v>0</v>
          </cell>
          <cell r="AR272" t="str">
            <v>As per POA Costings</v>
          </cell>
        </row>
        <row r="273">
          <cell r="B273" t="str">
            <v>OTHER_93</v>
          </cell>
          <cell r="E273" t="str">
            <v>Service Costings</v>
          </cell>
          <cell r="G273" t="str">
            <v>Quoted Example Only</v>
          </cell>
          <cell r="I273" t="str">
            <v>Ancillary Network Services</v>
          </cell>
          <cell r="J273" t="str">
            <v>Other Recoverable Works</v>
          </cell>
          <cell r="K273" t="str">
            <v>Bundling (conversion) of cables carried out at the request of another party.</v>
          </cell>
          <cell r="M273" t="str">
            <v>Eg. 1x40m span of open wire LV only replaced with LV bundled conductor. No pole replacement required.</v>
          </cell>
          <cell r="U273">
            <v>0</v>
          </cell>
          <cell r="V273">
            <v>0</v>
          </cell>
          <cell r="W273">
            <v>0</v>
          </cell>
          <cell r="X273">
            <v>0</v>
          </cell>
          <cell r="Y273">
            <v>0</v>
          </cell>
          <cell r="Z273">
            <v>0</v>
          </cell>
          <cell r="AA273">
            <v>0</v>
          </cell>
          <cell r="AI273">
            <v>0</v>
          </cell>
          <cell r="AJ273">
            <v>8392.1528509848067</v>
          </cell>
          <cell r="AK273">
            <v>8552.9782963417674</v>
          </cell>
          <cell r="AL273">
            <v>8976.5110691129357</v>
          </cell>
          <cell r="AM273">
            <v>9370.8100800224311</v>
          </cell>
          <cell r="AN273">
            <v>9575.9630259436944</v>
          </cell>
          <cell r="AP273">
            <v>0</v>
          </cell>
          <cell r="AR273" t="str">
            <v>As per POA Costings</v>
          </cell>
        </row>
        <row r="274">
          <cell r="B274">
            <v>928</v>
          </cell>
          <cell r="C274" t="str">
            <v>MSAPABC</v>
          </cell>
          <cell r="D274" t="str">
            <v xml:space="preserve">PENQUOTE65-0661-SALE               </v>
          </cell>
          <cell r="E274" t="str">
            <v>N/A</v>
          </cell>
          <cell r="F274" t="str">
            <v>Quoted</v>
          </cell>
          <cell r="G274" t="str">
            <v>DNU</v>
          </cell>
          <cell r="I274" t="str">
            <v>Ancillary Network Services</v>
          </cell>
          <cell r="J274" t="str">
            <v>Other Recoverable Works</v>
          </cell>
          <cell r="K274" t="str">
            <v>Bundling of Cables</v>
          </cell>
          <cell r="M274" t="str">
            <v>Bundling of cables which is carried out at the request of another party (includes aerial bundling)</v>
          </cell>
          <cell r="N274" t="str">
            <v>TSP</v>
          </cell>
          <cell r="Q274" t="str">
            <v>YES</v>
          </cell>
          <cell r="S274">
            <v>0</v>
          </cell>
          <cell r="T274">
            <v>0</v>
          </cell>
          <cell r="U274">
            <v>0</v>
          </cell>
          <cell r="V274">
            <v>0</v>
          </cell>
          <cell r="W274">
            <v>0</v>
          </cell>
          <cell r="X274">
            <v>0</v>
          </cell>
          <cell r="Y274">
            <v>0</v>
          </cell>
          <cell r="Z274">
            <v>0</v>
          </cell>
          <cell r="AA274">
            <v>0</v>
          </cell>
          <cell r="AD274">
            <v>566.03</v>
          </cell>
          <cell r="AE274">
            <v>604.63</v>
          </cell>
          <cell r="AF274">
            <v>650.86</v>
          </cell>
          <cell r="AG274">
            <v>679.75</v>
          </cell>
          <cell r="AH274">
            <v>712.03</v>
          </cell>
          <cell r="AI274" t="str">
            <v>712.03 + POA AC</v>
          </cell>
          <cell r="AJ274">
            <v>1107.3399999999999</v>
          </cell>
          <cell r="AK274">
            <v>1144.73</v>
          </cell>
          <cell r="AL274">
            <v>1213.98</v>
          </cell>
          <cell r="AM274">
            <v>1268.1099999999999</v>
          </cell>
          <cell r="AN274">
            <v>1302.99</v>
          </cell>
          <cell r="AP274">
            <v>0.55518728143477092</v>
          </cell>
          <cell r="AR274" t="str">
            <v>N/A use OTHER_93 instead</v>
          </cell>
          <cell r="AT274">
            <v>2</v>
          </cell>
          <cell r="AU274">
            <v>26</v>
          </cell>
          <cell r="AV274">
            <v>200</v>
          </cell>
          <cell r="AW274">
            <v>226</v>
          </cell>
          <cell r="AX274">
            <v>0</v>
          </cell>
          <cell r="AZ274">
            <v>552.79585764259991</v>
          </cell>
          <cell r="BA274">
            <v>0</v>
          </cell>
          <cell r="BB274">
            <v>0</v>
          </cell>
          <cell r="BC274">
            <v>61.968415641735454</v>
          </cell>
          <cell r="BD274">
            <v>308.10982169411915</v>
          </cell>
          <cell r="BE274">
            <v>184.46515106213613</v>
          </cell>
          <cell r="BF274">
            <v>1107.3392460405905</v>
          </cell>
          <cell r="BG274">
            <v>0</v>
          </cell>
          <cell r="BH274">
            <v>0</v>
          </cell>
          <cell r="BI274">
            <v>0</v>
          </cell>
          <cell r="BJ274">
            <v>0</v>
          </cell>
          <cell r="BK274">
            <v>0</v>
          </cell>
          <cell r="BL274">
            <v>0</v>
          </cell>
          <cell r="BM274">
            <v>1107.3399999999999</v>
          </cell>
          <cell r="BO274">
            <v>572.14592384352136</v>
          </cell>
          <cell r="BP274">
            <v>0</v>
          </cell>
          <cell r="BQ274">
            <v>0</v>
          </cell>
          <cell r="BR274">
            <v>63.965914285705686</v>
          </cell>
          <cell r="BS274">
            <v>296.99682424360719</v>
          </cell>
          <cell r="BT274">
            <v>211.61875764672848</v>
          </cell>
          <cell r="BU274">
            <v>1144.7274200195627</v>
          </cell>
          <cell r="BV274">
            <v>0</v>
          </cell>
          <cell r="BW274">
            <v>0</v>
          </cell>
          <cell r="BX274">
            <v>0</v>
          </cell>
          <cell r="BY274">
            <v>0</v>
          </cell>
          <cell r="BZ274">
            <v>0</v>
          </cell>
          <cell r="CA274">
            <v>0</v>
          </cell>
          <cell r="CB274">
            <v>1144.73</v>
          </cell>
          <cell r="CD274">
            <v>592.17331976173989</v>
          </cell>
          <cell r="CE274">
            <v>0</v>
          </cell>
          <cell r="CF274">
            <v>0</v>
          </cell>
          <cell r="CG274">
            <v>66.086542485410178</v>
          </cell>
          <cell r="CH274">
            <v>315.1360904518794</v>
          </cell>
          <cell r="CI274">
            <v>240.58690125143653</v>
          </cell>
          <cell r="CJ274">
            <v>1213.9828539504661</v>
          </cell>
          <cell r="CK274">
            <v>0</v>
          </cell>
          <cell r="CL274">
            <v>0</v>
          </cell>
          <cell r="CM274">
            <v>0</v>
          </cell>
          <cell r="CN274">
            <v>0</v>
          </cell>
          <cell r="CO274">
            <v>0</v>
          </cell>
          <cell r="CP274">
            <v>0</v>
          </cell>
          <cell r="CQ274">
            <v>1213.98</v>
          </cell>
          <cell r="CS274">
            <v>612.90175464667971</v>
          </cell>
          <cell r="CT274">
            <v>0</v>
          </cell>
          <cell r="CU274">
            <v>0</v>
          </cell>
          <cell r="CV274">
            <v>68.338545643104794</v>
          </cell>
          <cell r="CW274">
            <v>336.58159996133594</v>
          </cell>
          <cell r="CX274">
            <v>250.28340094329769</v>
          </cell>
          <cell r="CY274">
            <v>1268.1053011944182</v>
          </cell>
          <cell r="CZ274">
            <v>0</v>
          </cell>
          <cell r="DA274">
            <v>0</v>
          </cell>
          <cell r="DB274">
            <v>0</v>
          </cell>
          <cell r="DC274">
            <v>0</v>
          </cell>
          <cell r="DD274">
            <v>0</v>
          </cell>
          <cell r="DE274">
            <v>0</v>
          </cell>
          <cell r="DF274">
            <v>1268.1099999999999</v>
          </cell>
          <cell r="DH274">
            <v>634.35576766633199</v>
          </cell>
          <cell r="DI274">
            <v>0</v>
          </cell>
          <cell r="DJ274">
            <v>0</v>
          </cell>
          <cell r="DK274">
            <v>70.350054634196212</v>
          </cell>
          <cell r="DL274">
            <v>333.23414523852614</v>
          </cell>
          <cell r="DM274">
            <v>265.05279280731821</v>
          </cell>
          <cell r="DN274">
            <v>1302.9927603463725</v>
          </cell>
          <cell r="DO274">
            <v>0</v>
          </cell>
          <cell r="DP274">
            <v>0</v>
          </cell>
          <cell r="DQ274">
            <v>0</v>
          </cell>
          <cell r="DR274">
            <v>0</v>
          </cell>
          <cell r="DS274">
            <v>0</v>
          </cell>
          <cell r="DT274">
            <v>0</v>
          </cell>
          <cell r="DU274">
            <v>1302.99</v>
          </cell>
        </row>
        <row r="275">
          <cell r="B275" t="str">
            <v>OTHER_94</v>
          </cell>
          <cell r="E275" t="str">
            <v>Service Costings</v>
          </cell>
          <cell r="G275" t="str">
            <v>Quoted Example Only</v>
          </cell>
          <cell r="I275" t="str">
            <v>Ancillary Network Services</v>
          </cell>
          <cell r="J275" t="str">
            <v>Other Recoverable Works</v>
          </cell>
          <cell r="K275" t="str">
            <v>Provision of services to extend / augment the network, to make supply available for the connection of approved unmetered equipment, e.g. public telephones, streetlights, extension to the network to provide a point of supply for a billboard &amp; city cycle.</v>
          </cell>
          <cell r="M275" t="str">
            <v>Eg. Installation of a x street pole to supply connection for R3 streetlighting to Railway crossing</v>
          </cell>
          <cell r="U275">
            <v>0</v>
          </cell>
          <cell r="V275">
            <v>0</v>
          </cell>
          <cell r="W275">
            <v>0</v>
          </cell>
          <cell r="X275">
            <v>0</v>
          </cell>
          <cell r="Y275">
            <v>0</v>
          </cell>
          <cell r="Z275">
            <v>0</v>
          </cell>
          <cell r="AA275">
            <v>0</v>
          </cell>
          <cell r="AI275">
            <v>0</v>
          </cell>
          <cell r="AJ275">
            <v>5109.4424858392795</v>
          </cell>
          <cell r="AK275">
            <v>5221.1343014113008</v>
          </cell>
          <cell r="AL275">
            <v>5488.6362572496491</v>
          </cell>
          <cell r="AM275">
            <v>5722.0963225930536</v>
          </cell>
          <cell r="AN275">
            <v>5848.8041084548076</v>
          </cell>
          <cell r="AP275">
            <v>0</v>
          </cell>
          <cell r="AR275" t="str">
            <v>As per POA Costings</v>
          </cell>
        </row>
        <row r="276">
          <cell r="B276" t="str">
            <v>OTHER_95</v>
          </cell>
          <cell r="E276" t="str">
            <v>Service Costings</v>
          </cell>
          <cell r="G276" t="str">
            <v>Price Cap</v>
          </cell>
          <cell r="I276" t="str">
            <v>Ancillary Network Services</v>
          </cell>
          <cell r="J276" t="str">
            <v>Other Recoverable Works</v>
          </cell>
          <cell r="K276" t="str">
            <v>Customer requested appointments.</v>
          </cell>
          <cell r="M276" t="str">
            <v>Customer requested appointments.</v>
          </cell>
          <cell r="N276" t="str">
            <v>TSP</v>
          </cell>
          <cell r="U276">
            <v>0</v>
          </cell>
          <cell r="V276">
            <v>0</v>
          </cell>
          <cell r="W276">
            <v>0</v>
          </cell>
          <cell r="X276">
            <v>0</v>
          </cell>
          <cell r="Y276">
            <v>0</v>
          </cell>
          <cell r="Z276">
            <v>0</v>
          </cell>
          <cell r="AA276">
            <v>0</v>
          </cell>
          <cell r="AI276">
            <v>0</v>
          </cell>
          <cell r="AJ276">
            <v>220.487902972684</v>
          </cell>
          <cell r="AK276">
            <v>227.93245088885101</v>
          </cell>
          <cell r="AL276">
            <v>241.72224968040257</v>
          </cell>
          <cell r="AM276">
            <v>252.49884315818062</v>
          </cell>
          <cell r="AN276">
            <v>259.44546113091485</v>
          </cell>
          <cell r="AP276">
            <v>0</v>
          </cell>
          <cell r="AR276" t="str">
            <v>As per POA Costings</v>
          </cell>
          <cell r="AT276">
            <v>1</v>
          </cell>
          <cell r="AV276">
            <v>90</v>
          </cell>
          <cell r="AW276">
            <v>90</v>
          </cell>
          <cell r="AX276">
            <v>0</v>
          </cell>
          <cell r="AZ276">
            <v>110.06997165449999</v>
          </cell>
          <cell r="BA276">
            <v>0</v>
          </cell>
          <cell r="BB276">
            <v>0</v>
          </cell>
          <cell r="BC276">
            <v>12.33884382246945</v>
          </cell>
          <cell r="BD276">
            <v>61.349300779802505</v>
          </cell>
          <cell r="BE276">
            <v>36.729786715912063</v>
          </cell>
          <cell r="BF276">
            <v>220.487902972684</v>
          </cell>
          <cell r="BG276">
            <v>0</v>
          </cell>
          <cell r="BH276">
            <v>0</v>
          </cell>
          <cell r="BI276">
            <v>0</v>
          </cell>
          <cell r="BJ276">
            <v>0</v>
          </cell>
          <cell r="BK276">
            <v>0</v>
          </cell>
          <cell r="BL276">
            <v>0</v>
          </cell>
          <cell r="BM276">
            <v>220.49</v>
          </cell>
          <cell r="BO276">
            <v>113.92286094229409</v>
          </cell>
          <cell r="BP276">
            <v>0</v>
          </cell>
          <cell r="BQ276">
            <v>0</v>
          </cell>
          <cell r="BR276">
            <v>12.73657585334848</v>
          </cell>
          <cell r="BS276">
            <v>59.136535800718256</v>
          </cell>
          <cell r="BT276">
            <v>42.136478292490196</v>
          </cell>
          <cell r="BU276">
            <v>227.93245088885101</v>
          </cell>
          <cell r="BV276">
            <v>0</v>
          </cell>
          <cell r="BW276">
            <v>0</v>
          </cell>
          <cell r="BX276">
            <v>0</v>
          </cell>
          <cell r="BY276">
            <v>0</v>
          </cell>
          <cell r="BZ276">
            <v>0</v>
          </cell>
          <cell r="CA276">
            <v>0</v>
          </cell>
          <cell r="CB276">
            <v>227.93</v>
          </cell>
          <cell r="CD276">
            <v>117.91061676671814</v>
          </cell>
          <cell r="CE276">
            <v>0</v>
          </cell>
          <cell r="CF276">
            <v>0</v>
          </cell>
          <cell r="CG276">
            <v>13.158824831165745</v>
          </cell>
          <cell r="CH276">
            <v>62.748336594400783</v>
          </cell>
          <cell r="CI276">
            <v>47.904471488117899</v>
          </cell>
          <cell r="CJ276">
            <v>241.72224968040257</v>
          </cell>
          <cell r="CK276">
            <v>0</v>
          </cell>
          <cell r="CL276">
            <v>0</v>
          </cell>
          <cell r="CM276">
            <v>0</v>
          </cell>
          <cell r="CN276">
            <v>0</v>
          </cell>
          <cell r="CO276">
            <v>0</v>
          </cell>
          <cell r="CP276">
            <v>0</v>
          </cell>
          <cell r="CQ276">
            <v>241.72</v>
          </cell>
          <cell r="CS276">
            <v>122.03795999602032</v>
          </cell>
          <cell r="CT276">
            <v>0</v>
          </cell>
          <cell r="CU276">
            <v>0</v>
          </cell>
          <cell r="CV276">
            <v>13.607232539556266</v>
          </cell>
          <cell r="CW276">
            <v>67.018460169292567</v>
          </cell>
          <cell r="CX276">
            <v>49.835190453311498</v>
          </cell>
          <cell r="CY276">
            <v>252.49884315818065</v>
          </cell>
          <cell r="CZ276">
            <v>0</v>
          </cell>
          <cell r="DA276">
            <v>0</v>
          </cell>
          <cell r="DB276">
            <v>0</v>
          </cell>
          <cell r="DC276">
            <v>0</v>
          </cell>
          <cell r="DD276">
            <v>0</v>
          </cell>
          <cell r="DE276">
            <v>0</v>
          </cell>
          <cell r="DF276">
            <v>252.5</v>
          </cell>
          <cell r="DH276">
            <v>126.30977674772099</v>
          </cell>
          <cell r="DI276">
            <v>0</v>
          </cell>
          <cell r="DJ276">
            <v>0</v>
          </cell>
          <cell r="DK276">
            <v>14.007754241322257</v>
          </cell>
          <cell r="DL276">
            <v>66.351931574042823</v>
          </cell>
          <cell r="DM276">
            <v>52.77599856782885</v>
          </cell>
          <cell r="DN276">
            <v>259.44546113091491</v>
          </cell>
          <cell r="DO276">
            <v>0</v>
          </cell>
          <cell r="DP276">
            <v>0</v>
          </cell>
          <cell r="DQ276">
            <v>0</v>
          </cell>
          <cell r="DR276">
            <v>0</v>
          </cell>
          <cell r="DS276">
            <v>0</v>
          </cell>
          <cell r="DT276">
            <v>0</v>
          </cell>
          <cell r="DU276">
            <v>259.45</v>
          </cell>
        </row>
        <row r="277">
          <cell r="B277" t="str">
            <v>OTHER_945</v>
          </cell>
          <cell r="C277" t="str">
            <v>MSORW</v>
          </cell>
          <cell r="E277" t="str">
            <v>Service Costings</v>
          </cell>
          <cell r="F277" t="str">
            <v>Quoted</v>
          </cell>
          <cell r="G277" t="str">
            <v>Quoted Example Only</v>
          </cell>
          <cell r="I277" t="str">
            <v>Ancillary Network Services</v>
          </cell>
          <cell r="J277" t="str">
            <v>Other Recoverable Works</v>
          </cell>
          <cell r="K277" t="str">
            <v>Rearrangment of network assets</v>
          </cell>
          <cell r="M277" t="str">
            <v>Eg. Relocate LV inline pole with pin construction &amp; concrete collar foundation</v>
          </cell>
          <cell r="S277">
            <v>0</v>
          </cell>
          <cell r="T277">
            <v>0</v>
          </cell>
          <cell r="U277">
            <v>0</v>
          </cell>
          <cell r="V277">
            <v>0</v>
          </cell>
          <cell r="W277">
            <v>0</v>
          </cell>
          <cell r="X277">
            <v>0</v>
          </cell>
          <cell r="Y277">
            <v>0</v>
          </cell>
          <cell r="Z277">
            <v>0</v>
          </cell>
          <cell r="AA277">
            <v>0</v>
          </cell>
          <cell r="AI277">
            <v>0</v>
          </cell>
          <cell r="AJ277">
            <v>11484.651657400183</v>
          </cell>
          <cell r="AK277">
            <v>11712.711931959055</v>
          </cell>
          <cell r="AL277">
            <v>12295.853266669099</v>
          </cell>
          <cell r="AM277">
            <v>12821.861847479075</v>
          </cell>
          <cell r="AN277">
            <v>13097.999880539704</v>
          </cell>
          <cell r="AP277">
            <v>0</v>
          </cell>
          <cell r="AR277" t="str">
            <v>As per POA Costings</v>
          </cell>
        </row>
        <row r="278">
          <cell r="B278" t="str">
            <v>OTHER_98</v>
          </cell>
          <cell r="E278" t="str">
            <v>Service Costings</v>
          </cell>
          <cell r="G278" t="str">
            <v>Quoted Example Only</v>
          </cell>
          <cell r="I278" t="str">
            <v>Ancillary Network Services</v>
          </cell>
          <cell r="J278" t="str">
            <v>Other Recoverable Works</v>
          </cell>
          <cell r="K278" t="str">
            <v>Customer requested disconnection and reconnection of supply, coverage of LV mains and/or switching to allow customer/contractor to work close.</v>
          </cell>
          <cell r="M278" t="str">
            <v xml:space="preserve">Eg Aerial Markers - Install &amp; recover marker flags - 70 marker flags for 1 month 
</v>
          </cell>
          <cell r="U278">
            <v>0</v>
          </cell>
          <cell r="V278">
            <v>0</v>
          </cell>
          <cell r="W278">
            <v>0</v>
          </cell>
          <cell r="X278">
            <v>0</v>
          </cell>
          <cell r="Y278">
            <v>0</v>
          </cell>
          <cell r="Z278">
            <v>0</v>
          </cell>
          <cell r="AA278">
            <v>0</v>
          </cell>
          <cell r="AI278">
            <v>0</v>
          </cell>
          <cell r="AJ278">
            <v>2058.0601863878292</v>
          </cell>
          <cell r="AK278">
            <v>2118.4809572875106</v>
          </cell>
          <cell r="AL278">
            <v>2239.8720063567471</v>
          </cell>
          <cell r="AM278">
            <v>2340.1216394403791</v>
          </cell>
          <cell r="AN278">
            <v>2401.0609546969117</v>
          </cell>
          <cell r="AP278">
            <v>0</v>
          </cell>
          <cell r="AR278" t="str">
            <v>As per POA Costings</v>
          </cell>
        </row>
        <row r="279">
          <cell r="B279" t="str">
            <v>OTHER_99</v>
          </cell>
          <cell r="E279" t="str">
            <v>Service Costings</v>
          </cell>
          <cell r="G279" t="str">
            <v>Quoted Example Not Provided</v>
          </cell>
          <cell r="I279" t="str">
            <v>Ancillary Network Services</v>
          </cell>
          <cell r="J279" t="str">
            <v>Other Recoverable Works</v>
          </cell>
          <cell r="K279" t="str">
            <v>Customer requested disconnection and reconnection of supply, coverage of LV mains and/or switching to allow customer/contractor to work close.</v>
          </cell>
          <cell r="M279" t="str">
            <v xml:space="preserve">Eg Tiger Tails
</v>
          </cell>
          <cell r="U279">
            <v>0</v>
          </cell>
          <cell r="V279">
            <v>0</v>
          </cell>
          <cell r="W279">
            <v>0</v>
          </cell>
          <cell r="X279">
            <v>0</v>
          </cell>
          <cell r="Y279">
            <v>0</v>
          </cell>
          <cell r="Z279">
            <v>0</v>
          </cell>
          <cell r="AA279">
            <v>0</v>
          </cell>
          <cell r="AJ279">
            <v>0</v>
          </cell>
          <cell r="AK279">
            <v>0</v>
          </cell>
          <cell r="AL279">
            <v>0</v>
          </cell>
          <cell r="AM279">
            <v>0</v>
          </cell>
          <cell r="AN279">
            <v>0</v>
          </cell>
          <cell r="AR279" t="str">
            <v>As per POA Costings</v>
          </cell>
        </row>
        <row r="280">
          <cell r="B280" t="str">
            <v>OTHER_100</v>
          </cell>
          <cell r="E280" t="str">
            <v>Service Costings</v>
          </cell>
          <cell r="G280" t="str">
            <v>Quoted Example Not Provided</v>
          </cell>
          <cell r="I280" t="str">
            <v>Ancillary Network Services</v>
          </cell>
          <cell r="J280" t="str">
            <v>Other Recoverable Works</v>
          </cell>
          <cell r="K280" t="str">
            <v>Assessment of parallel generator applications</v>
          </cell>
          <cell r="M280" t="str">
            <v>Assessment of parallel generator applications</v>
          </cell>
          <cell r="U280">
            <v>0</v>
          </cell>
          <cell r="V280">
            <v>0</v>
          </cell>
          <cell r="W280">
            <v>0</v>
          </cell>
          <cell r="X280">
            <v>0</v>
          </cell>
          <cell r="Y280">
            <v>0</v>
          </cell>
          <cell r="Z280">
            <v>0</v>
          </cell>
          <cell r="AA280">
            <v>0</v>
          </cell>
          <cell r="AJ280">
            <v>0</v>
          </cell>
          <cell r="AK280">
            <v>0</v>
          </cell>
          <cell r="AL280">
            <v>0</v>
          </cell>
          <cell r="AM280">
            <v>0</v>
          </cell>
          <cell r="AN280">
            <v>0</v>
          </cell>
          <cell r="AR280" t="str">
            <v>As per POA Costings</v>
          </cell>
        </row>
        <row r="281">
          <cell r="B281" t="str">
            <v>OTHER_101</v>
          </cell>
          <cell r="E281" t="str">
            <v>Service Costings</v>
          </cell>
          <cell r="G281" t="str">
            <v>Quoted Example Only</v>
          </cell>
          <cell r="I281" t="str">
            <v>Ancillary Network Services</v>
          </cell>
          <cell r="J281" t="str">
            <v>Other Recoverable Works</v>
          </cell>
          <cell r="K281" t="str">
            <v>Witness Testing</v>
          </cell>
          <cell r="M281" t="str">
            <v>Witness Testing</v>
          </cell>
          <cell r="U281">
            <v>0</v>
          </cell>
          <cell r="V281">
            <v>0</v>
          </cell>
          <cell r="W281">
            <v>0</v>
          </cell>
          <cell r="X281">
            <v>0</v>
          </cell>
          <cell r="Y281">
            <v>0</v>
          </cell>
          <cell r="Z281">
            <v>0</v>
          </cell>
          <cell r="AA281">
            <v>0</v>
          </cell>
          <cell r="AJ281">
            <v>3033.2417708702164</v>
          </cell>
          <cell r="AK281">
            <v>3135.6560684353763</v>
          </cell>
          <cell r="AL281">
            <v>3325.3616855803302</v>
          </cell>
          <cell r="AM281">
            <v>3473.6147781254285</v>
          </cell>
          <cell r="AN281">
            <v>3569.1790767426901</v>
          </cell>
          <cell r="AR281" t="str">
            <v>As per POA Costings</v>
          </cell>
        </row>
        <row r="282">
          <cell r="B282">
            <v>1044</v>
          </cell>
          <cell r="C282" t="str">
            <v xml:space="preserve">MSWTV
</v>
          </cell>
          <cell r="D282" t="str">
            <v xml:space="preserve">PENFBSP077-0780-SALE               </v>
          </cell>
          <cell r="E282" t="str">
            <v>Manually updated</v>
          </cell>
          <cell r="F282" t="str">
            <v>Fee Based</v>
          </cell>
          <cell r="G282" t="str">
            <v>Price Cap</v>
          </cell>
          <cell r="H282" t="str">
            <v>Business Hours</v>
          </cell>
          <cell r="I282" t="str">
            <v>Ancillary Network Services</v>
          </cell>
          <cell r="J282" t="str">
            <v>Other Recoverable Works</v>
          </cell>
          <cell r="K282" t="str">
            <v>Attendance at customers premises to perform a statutory right where access is prevented</v>
          </cell>
          <cell r="M282" t="str">
            <v>Energex attends a site at the customers request and is unable to perform job due to customers fault. (business hours)</v>
          </cell>
          <cell r="N282" t="str">
            <v>TSP</v>
          </cell>
          <cell r="S282">
            <v>8626</v>
          </cell>
          <cell r="T282">
            <v>10024</v>
          </cell>
          <cell r="U282">
            <v>11629</v>
          </cell>
          <cell r="V282">
            <v>12912</v>
          </cell>
          <cell r="W282">
            <v>12912</v>
          </cell>
          <cell r="X282">
            <v>12912</v>
          </cell>
          <cell r="Y282">
            <v>12912</v>
          </cell>
          <cell r="Z282">
            <v>12912</v>
          </cell>
          <cell r="AA282">
            <v>12912</v>
          </cell>
          <cell r="AC282">
            <v>54.25</v>
          </cell>
          <cell r="AD282">
            <v>57.67</v>
          </cell>
          <cell r="AE282">
            <v>60.72</v>
          </cell>
          <cell r="AF282">
            <v>65.22</v>
          </cell>
          <cell r="AG282">
            <v>67.680000000000007</v>
          </cell>
          <cell r="AH282">
            <v>70.39</v>
          </cell>
          <cell r="AI282">
            <v>70.39</v>
          </cell>
          <cell r="AJ282">
            <v>88.2</v>
          </cell>
          <cell r="AK282">
            <v>91.17</v>
          </cell>
          <cell r="AL282">
            <v>96.69</v>
          </cell>
          <cell r="AM282">
            <v>101</v>
          </cell>
          <cell r="AN282">
            <v>103.78</v>
          </cell>
          <cell r="AP282">
            <v>0.25301889472936501</v>
          </cell>
          <cell r="AR282" t="str">
            <v>Service assumptions based on average travel time used of 26 min + 10 min at site</v>
          </cell>
          <cell r="AT282">
            <v>1</v>
          </cell>
          <cell r="AU282">
            <v>26</v>
          </cell>
          <cell r="AV282">
            <v>10</v>
          </cell>
          <cell r="AW282">
            <v>36</v>
          </cell>
          <cell r="AX282">
            <v>0</v>
          </cell>
          <cell r="AZ282">
            <v>44.027988661799995</v>
          </cell>
          <cell r="BA282">
            <v>0</v>
          </cell>
          <cell r="BB282">
            <v>0</v>
          </cell>
          <cell r="BC282">
            <v>4.9355375289877799</v>
          </cell>
          <cell r="BD282">
            <v>24.539720311920998</v>
          </cell>
          <cell r="BE282">
            <v>14.691914686364825</v>
          </cell>
          <cell r="BF282">
            <v>88.195161189073602</v>
          </cell>
          <cell r="BG282">
            <v>0</v>
          </cell>
          <cell r="BH282">
            <v>0</v>
          </cell>
          <cell r="BI282">
            <v>0</v>
          </cell>
          <cell r="BJ282">
            <v>0</v>
          </cell>
          <cell r="BK282">
            <v>0</v>
          </cell>
          <cell r="BL282">
            <v>0</v>
          </cell>
          <cell r="BM282">
            <v>88.2</v>
          </cell>
          <cell r="BO282">
            <v>45.569144376917635</v>
          </cell>
          <cell r="BP282">
            <v>0</v>
          </cell>
          <cell r="BQ282">
            <v>0</v>
          </cell>
          <cell r="BR282">
            <v>5.094630341339391</v>
          </cell>
          <cell r="BS282">
            <v>23.654614320287298</v>
          </cell>
          <cell r="BT282">
            <v>16.854591316996075</v>
          </cell>
          <cell r="BU282">
            <v>91.172980355540403</v>
          </cell>
          <cell r="BV282">
            <v>0</v>
          </cell>
          <cell r="BW282">
            <v>0</v>
          </cell>
          <cell r="BX282">
            <v>0</v>
          </cell>
          <cell r="BY282">
            <v>0</v>
          </cell>
          <cell r="BZ282">
            <v>0</v>
          </cell>
          <cell r="CA282">
            <v>0</v>
          </cell>
          <cell r="CB282">
            <v>91.17</v>
          </cell>
          <cell r="CD282">
            <v>47.164246706687251</v>
          </cell>
          <cell r="CE282">
            <v>0</v>
          </cell>
          <cell r="CF282">
            <v>0</v>
          </cell>
          <cell r="CG282">
            <v>5.2635299324662972</v>
          </cell>
          <cell r="CH282">
            <v>25.099334637760307</v>
          </cell>
          <cell r="CI282">
            <v>19.16178859524716</v>
          </cell>
          <cell r="CJ282">
            <v>96.688899872161016</v>
          </cell>
          <cell r="CK282">
            <v>0</v>
          </cell>
          <cell r="CL282">
            <v>0</v>
          </cell>
          <cell r="CM282">
            <v>0</v>
          </cell>
          <cell r="CN282">
            <v>0</v>
          </cell>
          <cell r="CO282">
            <v>0</v>
          </cell>
          <cell r="CP282">
            <v>0</v>
          </cell>
          <cell r="CQ282">
            <v>96.69</v>
          </cell>
          <cell r="CS282">
            <v>48.815183998408124</v>
          </cell>
          <cell r="CT282">
            <v>0</v>
          </cell>
          <cell r="CU282">
            <v>0</v>
          </cell>
          <cell r="CV282">
            <v>5.4428930158225057</v>
          </cell>
          <cell r="CW282">
            <v>26.807384067717024</v>
          </cell>
          <cell r="CX282">
            <v>19.934076181324599</v>
          </cell>
          <cell r="CY282">
            <v>100.99953726327226</v>
          </cell>
          <cell r="CZ282">
            <v>0</v>
          </cell>
          <cell r="DA282">
            <v>0</v>
          </cell>
          <cell r="DB282">
            <v>0</v>
          </cell>
          <cell r="DC282">
            <v>0</v>
          </cell>
          <cell r="DD282">
            <v>0</v>
          </cell>
          <cell r="DE282">
            <v>0</v>
          </cell>
          <cell r="DF282">
            <v>101</v>
          </cell>
          <cell r="DH282">
            <v>50.52391069908839</v>
          </cell>
          <cell r="DI282">
            <v>0</v>
          </cell>
          <cell r="DJ282">
            <v>0</v>
          </cell>
          <cell r="DK282">
            <v>5.6031016965289027</v>
          </cell>
          <cell r="DL282">
            <v>26.540772629617127</v>
          </cell>
          <cell r="DM282">
            <v>21.11039942713154</v>
          </cell>
          <cell r="DN282">
            <v>103.77818445236596</v>
          </cell>
          <cell r="DO282">
            <v>0</v>
          </cell>
          <cell r="DP282">
            <v>0</v>
          </cell>
          <cell r="DQ282">
            <v>0</v>
          </cell>
          <cell r="DR282">
            <v>0</v>
          </cell>
          <cell r="DS282">
            <v>0</v>
          </cell>
          <cell r="DT282">
            <v>0</v>
          </cell>
          <cell r="DU282">
            <v>103.78</v>
          </cell>
        </row>
        <row r="283">
          <cell r="B283">
            <v>1045</v>
          </cell>
          <cell r="C283" t="str">
            <v xml:space="preserve">MSWTVA
</v>
          </cell>
          <cell r="D283" t="str">
            <v xml:space="preserve">PENQUOTE62-0780-SALE               </v>
          </cell>
          <cell r="E283" t="str">
            <v>Manually updated</v>
          </cell>
          <cell r="F283" t="str">
            <v>Quoted</v>
          </cell>
          <cell r="G283" t="str">
            <v>Price Cap</v>
          </cell>
          <cell r="H283" t="str">
            <v>After Hours</v>
          </cell>
          <cell r="I283" t="str">
            <v>Ancillary Network Services</v>
          </cell>
          <cell r="J283" t="str">
            <v>Other Recoverable Works</v>
          </cell>
          <cell r="K283" t="str">
            <v>Attendance at customers premises to perform a statutory right where access is prevented</v>
          </cell>
          <cell r="M283" t="str">
            <v>Energex attends a site at the customers request and is unable to perform job due to customers fault. (after hours)</v>
          </cell>
          <cell r="N283" t="str">
            <v>TSP</v>
          </cell>
          <cell r="O283" t="str">
            <v>YES</v>
          </cell>
          <cell r="S283">
            <v>1124</v>
          </cell>
          <cell r="T283">
            <v>1307</v>
          </cell>
          <cell r="U283">
            <v>1402</v>
          </cell>
          <cell r="V283">
            <v>1402</v>
          </cell>
          <cell r="W283">
            <v>1402</v>
          </cell>
          <cell r="X283">
            <v>1402</v>
          </cell>
          <cell r="Y283">
            <v>1402</v>
          </cell>
          <cell r="Z283">
            <v>1402</v>
          </cell>
          <cell r="AA283">
            <v>1402</v>
          </cell>
          <cell r="AC283">
            <v>54.25</v>
          </cell>
          <cell r="AD283">
            <v>57.67</v>
          </cell>
          <cell r="AE283">
            <v>110.86</v>
          </cell>
          <cell r="AF283">
            <v>119.35</v>
          </cell>
          <cell r="AG283">
            <v>124.64</v>
          </cell>
          <cell r="AH283">
            <v>130.57</v>
          </cell>
          <cell r="AI283">
            <v>130.57</v>
          </cell>
          <cell r="AJ283">
            <v>125.86</v>
          </cell>
          <cell r="AK283">
            <v>130.11000000000001</v>
          </cell>
          <cell r="AL283">
            <v>137.97999999999999</v>
          </cell>
          <cell r="AM283">
            <v>144.13</v>
          </cell>
          <cell r="AN283">
            <v>148.1</v>
          </cell>
          <cell r="AP283">
            <v>-3.6072604733093316E-2</v>
          </cell>
          <cell r="AR283" t="str">
            <v>Service assumptions based on average travel time used of 26 min + 10 min at site</v>
          </cell>
          <cell r="AT283">
            <v>1</v>
          </cell>
          <cell r="AU283">
            <v>26</v>
          </cell>
          <cell r="AV283">
            <v>10</v>
          </cell>
          <cell r="AW283">
            <v>36</v>
          </cell>
          <cell r="AX283">
            <v>0</v>
          </cell>
          <cell r="AZ283">
            <v>62.829866470799985</v>
          </cell>
          <cell r="BA283">
            <v>0</v>
          </cell>
          <cell r="BB283">
            <v>0</v>
          </cell>
          <cell r="BC283">
            <v>7.0432280313766782</v>
          </cell>
          <cell r="BD283">
            <v>35.019254735261391</v>
          </cell>
          <cell r="BE283">
            <v>20.96600517083327</v>
          </cell>
          <cell r="BF283">
            <v>125.85835440827132</v>
          </cell>
          <cell r="BG283">
            <v>0</v>
          </cell>
          <cell r="BH283">
            <v>0</v>
          </cell>
          <cell r="BI283">
            <v>0</v>
          </cell>
          <cell r="BJ283">
            <v>0</v>
          </cell>
          <cell r="BK283">
            <v>0</v>
          </cell>
          <cell r="BL283">
            <v>0</v>
          </cell>
          <cell r="BM283">
            <v>125.86</v>
          </cell>
          <cell r="BO283">
            <v>65.02916311674386</v>
          </cell>
          <cell r="BP283">
            <v>0</v>
          </cell>
          <cell r="BQ283">
            <v>0</v>
          </cell>
          <cell r="BR283">
            <v>7.270260436451963</v>
          </cell>
          <cell r="BS283">
            <v>33.756169753250845</v>
          </cell>
          <cell r="BT283">
            <v>24.052239360767437</v>
          </cell>
          <cell r="BU283">
            <v>130.1078326672141</v>
          </cell>
          <cell r="BV283">
            <v>0</v>
          </cell>
          <cell r="BW283">
            <v>0</v>
          </cell>
          <cell r="BX283">
            <v>0</v>
          </cell>
          <cell r="BY283">
            <v>0</v>
          </cell>
          <cell r="BZ283">
            <v>0</v>
          </cell>
          <cell r="CA283">
            <v>0</v>
          </cell>
          <cell r="CB283">
            <v>130.11000000000001</v>
          </cell>
          <cell r="CD283">
            <v>67.305443942482356</v>
          </cell>
          <cell r="CE283">
            <v>0</v>
          </cell>
          <cell r="CF283">
            <v>0</v>
          </cell>
          <cell r="CG283">
            <v>7.5112875439810312</v>
          </cell>
          <cell r="CH283">
            <v>35.817848866774305</v>
          </cell>
          <cell r="CI283">
            <v>27.344710839031475</v>
          </cell>
          <cell r="CJ283">
            <v>137.97929119226916</v>
          </cell>
          <cell r="CK283">
            <v>0</v>
          </cell>
          <cell r="CL283">
            <v>0</v>
          </cell>
          <cell r="CM283">
            <v>0</v>
          </cell>
          <cell r="CN283">
            <v>0</v>
          </cell>
          <cell r="CO283">
            <v>0</v>
          </cell>
          <cell r="CP283">
            <v>0</v>
          </cell>
          <cell r="CQ283">
            <v>137.97999999999999</v>
          </cell>
          <cell r="CS283">
            <v>69.661403702244996</v>
          </cell>
          <cell r="CT283">
            <v>0</v>
          </cell>
          <cell r="CU283">
            <v>0</v>
          </cell>
          <cell r="CV283">
            <v>7.767246512800317</v>
          </cell>
          <cell r="CW283">
            <v>38.255310147008025</v>
          </cell>
          <cell r="CX283">
            <v>28.446799019416641</v>
          </cell>
          <cell r="CY283">
            <v>144.13075938146997</v>
          </cell>
          <cell r="CZ283">
            <v>0</v>
          </cell>
          <cell r="DA283">
            <v>0</v>
          </cell>
          <cell r="DB283">
            <v>0</v>
          </cell>
          <cell r="DC283">
            <v>0</v>
          </cell>
          <cell r="DD283">
            <v>0</v>
          </cell>
          <cell r="DE283">
            <v>0</v>
          </cell>
          <cell r="DF283">
            <v>144.13</v>
          </cell>
          <cell r="DH283">
            <v>72.099831477438372</v>
          </cell>
          <cell r="DI283">
            <v>0</v>
          </cell>
          <cell r="DJ283">
            <v>0</v>
          </cell>
          <cell r="DK283">
            <v>7.9958713108479156</v>
          </cell>
          <cell r="DL283">
            <v>37.874843958009983</v>
          </cell>
          <cell r="DM283">
            <v>30.125463766704389</v>
          </cell>
          <cell r="DN283">
            <v>148.09601051300066</v>
          </cell>
          <cell r="DO283">
            <v>0</v>
          </cell>
          <cell r="DP283">
            <v>0</v>
          </cell>
          <cell r="DQ283">
            <v>0</v>
          </cell>
          <cell r="DR283">
            <v>0</v>
          </cell>
          <cell r="DS283">
            <v>0</v>
          </cell>
          <cell r="DT283">
            <v>0</v>
          </cell>
          <cell r="DU283">
            <v>148.1</v>
          </cell>
        </row>
        <row r="284">
          <cell r="B284">
            <v>1046</v>
          </cell>
          <cell r="C284" t="str">
            <v xml:space="preserve">MSWTV2
</v>
          </cell>
          <cell r="D284" t="str">
            <v xml:space="preserve">PENFBSP077-0780-SALE               </v>
          </cell>
          <cell r="E284" t="str">
            <v>Manually updated</v>
          </cell>
          <cell r="F284" t="str">
            <v>Fee Based</v>
          </cell>
          <cell r="G284" t="str">
            <v>Price Cap</v>
          </cell>
          <cell r="H284" t="str">
            <v>Business Hours</v>
          </cell>
          <cell r="I284" t="str">
            <v>Ancillary Network Services</v>
          </cell>
          <cell r="J284" t="str">
            <v>Other Recoverable Works</v>
          </cell>
          <cell r="K284" t="str">
            <v>Attendance at customers premises to perform a statutory right where access is prevented</v>
          </cell>
          <cell r="M284" t="str">
            <v>Energex (non technical) attends a site at the customers request and is unable to perform job due to customers fault (business hours)</v>
          </cell>
          <cell r="N284" t="str">
            <v>TSP</v>
          </cell>
          <cell r="S284">
            <v>0</v>
          </cell>
          <cell r="T284">
            <v>10116</v>
          </cell>
          <cell r="U284">
            <v>9972</v>
          </cell>
          <cell r="V284">
            <v>11335</v>
          </cell>
          <cell r="W284">
            <v>11335</v>
          </cell>
          <cell r="X284">
            <v>11335</v>
          </cell>
          <cell r="Y284">
            <v>11335</v>
          </cell>
          <cell r="Z284">
            <v>11335</v>
          </cell>
          <cell r="AA284">
            <v>11335</v>
          </cell>
          <cell r="AF284">
            <v>10.72</v>
          </cell>
          <cell r="AG284">
            <v>11.12</v>
          </cell>
          <cell r="AH284">
            <v>11.57</v>
          </cell>
          <cell r="AI284">
            <v>11.57</v>
          </cell>
          <cell r="AJ284">
            <v>10.52</v>
          </cell>
          <cell r="AK284">
            <v>10.78</v>
          </cell>
          <cell r="AL284">
            <v>11.04</v>
          </cell>
          <cell r="AM284">
            <v>11.32</v>
          </cell>
          <cell r="AN284">
            <v>11.6</v>
          </cell>
          <cell r="AP284">
            <v>-9.0751944684529018E-2</v>
          </cell>
          <cell r="AR284" t="str">
            <v>Calculated as a mix of Spotless (100%) de-en, re-en, non cycle</v>
          </cell>
          <cell r="AT284">
            <v>0</v>
          </cell>
          <cell r="AU284">
            <v>0</v>
          </cell>
          <cell r="AV284">
            <v>0</v>
          </cell>
          <cell r="AW284">
            <v>0</v>
          </cell>
          <cell r="AX284">
            <v>1</v>
          </cell>
          <cell r="AZ284">
            <v>0</v>
          </cell>
          <cell r="BA284">
            <v>0</v>
          </cell>
          <cell r="BB284">
            <v>0</v>
          </cell>
          <cell r="BC284">
            <v>0</v>
          </cell>
          <cell r="BD284">
            <v>0</v>
          </cell>
          <cell r="BE284">
            <v>0</v>
          </cell>
          <cell r="BF284">
            <v>0</v>
          </cell>
          <cell r="BG284">
            <v>6.9748249186536979</v>
          </cell>
          <cell r="BH284">
            <v>0</v>
          </cell>
          <cell r="BI284">
            <v>0</v>
          </cell>
          <cell r="BJ284">
            <v>0</v>
          </cell>
          <cell r="BK284">
            <v>3.5489015540817173</v>
          </cell>
          <cell r="BL284">
            <v>10.523726472735415</v>
          </cell>
          <cell r="BM284">
            <v>10.52</v>
          </cell>
          <cell r="BO284">
            <v>0</v>
          </cell>
          <cell r="BP284">
            <v>0</v>
          </cell>
          <cell r="BQ284">
            <v>0</v>
          </cell>
          <cell r="BR284">
            <v>0</v>
          </cell>
          <cell r="BS284">
            <v>0</v>
          </cell>
          <cell r="BT284">
            <v>0</v>
          </cell>
          <cell r="BU284">
            <v>0</v>
          </cell>
          <cell r="BV284">
            <v>7.141402918479673</v>
          </cell>
          <cell r="BW284">
            <v>0</v>
          </cell>
          <cell r="BX284">
            <v>0</v>
          </cell>
          <cell r="BY284">
            <v>0</v>
          </cell>
          <cell r="BZ284">
            <v>3.6336590826724624</v>
          </cell>
          <cell r="CA284">
            <v>10.775062001152136</v>
          </cell>
          <cell r="CB284">
            <v>10.78</v>
          </cell>
          <cell r="CD284">
            <v>0</v>
          </cell>
          <cell r="CE284">
            <v>0</v>
          </cell>
          <cell r="CF284">
            <v>0</v>
          </cell>
          <cell r="CG284">
            <v>0</v>
          </cell>
          <cell r="CH284">
            <v>0</v>
          </cell>
          <cell r="CI284">
            <v>0</v>
          </cell>
          <cell r="CJ284">
            <v>0</v>
          </cell>
          <cell r="CK284">
            <v>7.3197183933019208</v>
          </cell>
          <cell r="CL284">
            <v>0</v>
          </cell>
          <cell r="CM284">
            <v>0</v>
          </cell>
          <cell r="CN284">
            <v>0</v>
          </cell>
          <cell r="CO284">
            <v>3.7243888247224808</v>
          </cell>
          <cell r="CP284">
            <v>11.044107218024401</v>
          </cell>
          <cell r="CQ284">
            <v>11.04</v>
          </cell>
          <cell r="CS284">
            <v>0</v>
          </cell>
          <cell r="CT284">
            <v>0</v>
          </cell>
          <cell r="CU284">
            <v>0</v>
          </cell>
          <cell r="CV284">
            <v>0</v>
          </cell>
          <cell r="CW284">
            <v>0</v>
          </cell>
          <cell r="CX284">
            <v>0</v>
          </cell>
          <cell r="CY284">
            <v>0</v>
          </cell>
          <cell r="CZ284">
            <v>7.5024862717938738</v>
          </cell>
          <cell r="DA284">
            <v>0</v>
          </cell>
          <cell r="DB284">
            <v>0</v>
          </cell>
          <cell r="DC284">
            <v>0</v>
          </cell>
          <cell r="DD284">
            <v>3.817384020384182</v>
          </cell>
          <cell r="DE284">
            <v>11.319870292178056</v>
          </cell>
          <cell r="DF284">
            <v>11.32</v>
          </cell>
          <cell r="DH284">
            <v>0</v>
          </cell>
          <cell r="DI284">
            <v>0</v>
          </cell>
          <cell r="DJ284">
            <v>0</v>
          </cell>
          <cell r="DK284">
            <v>0</v>
          </cell>
          <cell r="DL284">
            <v>0</v>
          </cell>
          <cell r="DM284">
            <v>0</v>
          </cell>
          <cell r="DN284">
            <v>0</v>
          </cell>
          <cell r="DO284">
            <v>7.6898177271358614</v>
          </cell>
          <cell r="DP284">
            <v>0</v>
          </cell>
          <cell r="DQ284">
            <v>0</v>
          </cell>
          <cell r="DR284">
            <v>0</v>
          </cell>
          <cell r="DS284">
            <v>3.9127012363351592</v>
          </cell>
          <cell r="DT284">
            <v>11.60251896347102</v>
          </cell>
          <cell r="DU284">
            <v>11.6</v>
          </cell>
        </row>
        <row r="285">
          <cell r="B285">
            <v>1047</v>
          </cell>
          <cell r="C285" t="str">
            <v xml:space="preserve">MSWTVT
</v>
          </cell>
          <cell r="E285" t="str">
            <v>Manually updated</v>
          </cell>
          <cell r="F285" t="str">
            <v>Quoted</v>
          </cell>
          <cell r="G285" t="str">
            <v>Price Cap</v>
          </cell>
          <cell r="H285" t="str">
            <v>Anytime</v>
          </cell>
          <cell r="I285" t="str">
            <v>Ancillary Network Services</v>
          </cell>
          <cell r="J285" t="str">
            <v>Other Recoverable Works</v>
          </cell>
          <cell r="K285" t="str">
            <v>Attendance at customers premises to perform a statutory right where access is prevented</v>
          </cell>
          <cell r="M285" t="str">
            <v>Energex attends a site at the customers request and is unable to perform job due to customers fault (anytime)</v>
          </cell>
          <cell r="N285" t="str">
            <v>TSP</v>
          </cell>
          <cell r="O285" t="str">
            <v>YES</v>
          </cell>
          <cell r="S285">
            <v>0</v>
          </cell>
          <cell r="T285">
            <v>0</v>
          </cell>
          <cell r="U285">
            <v>0</v>
          </cell>
          <cell r="V285">
            <v>0</v>
          </cell>
          <cell r="W285">
            <v>0</v>
          </cell>
          <cell r="X285">
            <v>0</v>
          </cell>
          <cell r="Y285">
            <v>0</v>
          </cell>
          <cell r="Z285">
            <v>0</v>
          </cell>
          <cell r="AA285">
            <v>0</v>
          </cell>
          <cell r="AF285">
            <v>10.72</v>
          </cell>
          <cell r="AG285">
            <v>124.64</v>
          </cell>
          <cell r="AH285">
            <v>130.57</v>
          </cell>
          <cell r="AI285">
            <v>130.57</v>
          </cell>
          <cell r="AJ285">
            <v>125.86</v>
          </cell>
          <cell r="AK285">
            <v>130.11000000000001</v>
          </cell>
          <cell r="AL285">
            <v>137.97999999999999</v>
          </cell>
          <cell r="AM285">
            <v>144.13</v>
          </cell>
          <cell r="AN285">
            <v>148.1</v>
          </cell>
          <cell r="AP285">
            <v>-3.6072604733093316E-2</v>
          </cell>
          <cell r="AR285" t="str">
            <v>Service assumptions based on average travel time used of 26 min + 10 min at site</v>
          </cell>
          <cell r="AT285">
            <v>1</v>
          </cell>
          <cell r="AU285">
            <v>26</v>
          </cell>
          <cell r="AV285">
            <v>10</v>
          </cell>
          <cell r="AW285">
            <v>36</v>
          </cell>
          <cell r="AX285">
            <v>0</v>
          </cell>
          <cell r="AZ285">
            <v>62.829866470799985</v>
          </cell>
          <cell r="BA285">
            <v>0</v>
          </cell>
          <cell r="BB285">
            <v>0</v>
          </cell>
          <cell r="BC285">
            <v>7.0432280313766782</v>
          </cell>
          <cell r="BD285">
            <v>35.019254735261391</v>
          </cell>
          <cell r="BE285">
            <v>20.96600517083327</v>
          </cell>
          <cell r="BF285">
            <v>125.85835440827132</v>
          </cell>
          <cell r="BG285">
            <v>0</v>
          </cell>
          <cell r="BH285">
            <v>0</v>
          </cell>
          <cell r="BI285">
            <v>0</v>
          </cell>
          <cell r="BJ285">
            <v>0</v>
          </cell>
          <cell r="BK285">
            <v>0</v>
          </cell>
          <cell r="BL285">
            <v>0</v>
          </cell>
          <cell r="BM285">
            <v>125.86</v>
          </cell>
          <cell r="BO285">
            <v>65.02916311674386</v>
          </cell>
          <cell r="BP285">
            <v>0</v>
          </cell>
          <cell r="BQ285">
            <v>0</v>
          </cell>
          <cell r="BR285">
            <v>7.270260436451963</v>
          </cell>
          <cell r="BS285">
            <v>33.756169753250845</v>
          </cell>
          <cell r="BT285">
            <v>24.052239360767437</v>
          </cell>
          <cell r="BU285">
            <v>130.1078326672141</v>
          </cell>
          <cell r="BV285">
            <v>0</v>
          </cell>
          <cell r="BW285">
            <v>0</v>
          </cell>
          <cell r="BX285">
            <v>0</v>
          </cell>
          <cell r="BY285">
            <v>0</v>
          </cell>
          <cell r="BZ285">
            <v>0</v>
          </cell>
          <cell r="CA285">
            <v>0</v>
          </cell>
          <cell r="CB285">
            <v>130.11000000000001</v>
          </cell>
          <cell r="CD285">
            <v>67.305443942482356</v>
          </cell>
          <cell r="CE285">
            <v>0</v>
          </cell>
          <cell r="CF285">
            <v>0</v>
          </cell>
          <cell r="CG285">
            <v>7.5112875439810312</v>
          </cell>
          <cell r="CH285">
            <v>35.817848866774305</v>
          </cell>
          <cell r="CI285">
            <v>27.344710839031475</v>
          </cell>
          <cell r="CJ285">
            <v>137.97929119226916</v>
          </cell>
          <cell r="CK285">
            <v>0</v>
          </cell>
          <cell r="CL285">
            <v>0</v>
          </cell>
          <cell r="CM285">
            <v>0</v>
          </cell>
          <cell r="CN285">
            <v>0</v>
          </cell>
          <cell r="CO285">
            <v>0</v>
          </cell>
          <cell r="CP285">
            <v>0</v>
          </cell>
          <cell r="CQ285">
            <v>137.97999999999999</v>
          </cell>
          <cell r="CS285">
            <v>69.661403702244996</v>
          </cell>
          <cell r="CT285">
            <v>0</v>
          </cell>
          <cell r="CU285">
            <v>0</v>
          </cell>
          <cell r="CV285">
            <v>7.767246512800317</v>
          </cell>
          <cell r="CW285">
            <v>38.255310147008025</v>
          </cell>
          <cell r="CX285">
            <v>28.446799019416641</v>
          </cell>
          <cell r="CY285">
            <v>144.13075938146997</v>
          </cell>
          <cell r="CZ285">
            <v>0</v>
          </cell>
          <cell r="DA285">
            <v>0</v>
          </cell>
          <cell r="DB285">
            <v>0</v>
          </cell>
          <cell r="DC285">
            <v>0</v>
          </cell>
          <cell r="DD285">
            <v>0</v>
          </cell>
          <cell r="DE285">
            <v>0</v>
          </cell>
          <cell r="DF285">
            <v>144.13</v>
          </cell>
          <cell r="DH285">
            <v>72.099831477438372</v>
          </cell>
          <cell r="DI285">
            <v>0</v>
          </cell>
          <cell r="DJ285">
            <v>0</v>
          </cell>
          <cell r="DK285">
            <v>7.9958713108479156</v>
          </cell>
          <cell r="DL285">
            <v>37.874843958009983</v>
          </cell>
          <cell r="DM285">
            <v>30.125463766704389</v>
          </cell>
          <cell r="DN285">
            <v>148.09601051300066</v>
          </cell>
          <cell r="DO285">
            <v>0</v>
          </cell>
          <cell r="DP285">
            <v>0</v>
          </cell>
          <cell r="DQ285">
            <v>0</v>
          </cell>
          <cell r="DR285">
            <v>0</v>
          </cell>
          <cell r="DS285">
            <v>0</v>
          </cell>
          <cell r="DT285">
            <v>0</v>
          </cell>
          <cell r="DU285">
            <v>148.1</v>
          </cell>
        </row>
        <row r="286">
          <cell r="B286">
            <v>1048</v>
          </cell>
          <cell r="C286" t="str">
            <v xml:space="preserve">MSWTV2A
</v>
          </cell>
          <cell r="E286" t="str">
            <v>Manually updated</v>
          </cell>
          <cell r="F286" t="str">
            <v>Quoted</v>
          </cell>
          <cell r="G286" t="str">
            <v>Price Cap</v>
          </cell>
          <cell r="H286" t="str">
            <v>After Hours</v>
          </cell>
          <cell r="I286" t="str">
            <v>Ancillary Network Services</v>
          </cell>
          <cell r="J286" t="str">
            <v>Other Recoverable Works</v>
          </cell>
          <cell r="K286" t="str">
            <v>Attendance at customers premises to perform a statutory right where access is prevented</v>
          </cell>
          <cell r="M286" t="str">
            <v>Energex (non technical) attends a site at the customers request and is unable to perform job due to customers fault</v>
          </cell>
          <cell r="N286" t="str">
            <v>TSP</v>
          </cell>
          <cell r="O286" t="str">
            <v>YES</v>
          </cell>
          <cell r="S286">
            <v>0</v>
          </cell>
          <cell r="T286">
            <v>0</v>
          </cell>
          <cell r="U286">
            <v>0</v>
          </cell>
          <cell r="V286">
            <v>0</v>
          </cell>
          <cell r="W286">
            <v>0</v>
          </cell>
          <cell r="X286">
            <v>0</v>
          </cell>
          <cell r="Y286">
            <v>0</v>
          </cell>
          <cell r="Z286">
            <v>0</v>
          </cell>
          <cell r="AA286">
            <v>0</v>
          </cell>
          <cell r="AF286">
            <v>10.72</v>
          </cell>
          <cell r="AG286">
            <v>46.8</v>
          </cell>
          <cell r="AH286">
            <v>48.26</v>
          </cell>
          <cell r="AI286">
            <v>48.26</v>
          </cell>
          <cell r="AJ286">
            <v>75.38</v>
          </cell>
          <cell r="AK286">
            <v>77.180000000000007</v>
          </cell>
          <cell r="AL286">
            <v>79.11</v>
          </cell>
          <cell r="AM286">
            <v>81.08</v>
          </cell>
          <cell r="AN286">
            <v>83.11</v>
          </cell>
          <cell r="AP286">
            <v>0.56195607128056357</v>
          </cell>
          <cell r="AR286" t="str">
            <v>Based on conversation with Monica AK</v>
          </cell>
          <cell r="AS286" t="str">
            <v>FW_72</v>
          </cell>
          <cell r="AT286">
            <v>0</v>
          </cell>
          <cell r="AU286">
            <v>0</v>
          </cell>
          <cell r="AV286">
            <v>0</v>
          </cell>
          <cell r="AW286">
            <v>0</v>
          </cell>
          <cell r="AX286">
            <v>1</v>
          </cell>
          <cell r="AZ286">
            <v>0</v>
          </cell>
          <cell r="BA286">
            <v>0</v>
          </cell>
          <cell r="BB286">
            <v>0</v>
          </cell>
          <cell r="BC286">
            <v>0</v>
          </cell>
          <cell r="BD286">
            <v>0</v>
          </cell>
          <cell r="BE286">
            <v>0</v>
          </cell>
          <cell r="BF286">
            <v>0</v>
          </cell>
          <cell r="BG286">
            <v>49.96</v>
          </cell>
          <cell r="BH286">
            <v>0</v>
          </cell>
          <cell r="BI286">
            <v>0</v>
          </cell>
          <cell r="BJ286">
            <v>0</v>
          </cell>
          <cell r="BK286">
            <v>25.420440471234969</v>
          </cell>
          <cell r="BL286">
            <v>75.380440471234976</v>
          </cell>
          <cell r="BM286">
            <v>75.38</v>
          </cell>
          <cell r="BO286">
            <v>0</v>
          </cell>
          <cell r="BP286">
            <v>0</v>
          </cell>
          <cell r="BQ286">
            <v>0</v>
          </cell>
          <cell r="BR286">
            <v>0</v>
          </cell>
          <cell r="BS286">
            <v>0</v>
          </cell>
          <cell r="BT286">
            <v>0</v>
          </cell>
          <cell r="BU286">
            <v>0</v>
          </cell>
          <cell r="BV286">
            <v>51.153182189999995</v>
          </cell>
          <cell r="BW286">
            <v>0</v>
          </cell>
          <cell r="BX286">
            <v>0</v>
          </cell>
          <cell r="BY286">
            <v>0</v>
          </cell>
          <cell r="BZ286">
            <v>26.027550495899355</v>
          </cell>
          <cell r="CA286">
            <v>77.180732685899358</v>
          </cell>
          <cell r="CB286">
            <v>77.180000000000007</v>
          </cell>
          <cell r="CD286">
            <v>0</v>
          </cell>
          <cell r="CE286">
            <v>0</v>
          </cell>
          <cell r="CF286">
            <v>0</v>
          </cell>
          <cell r="CG286">
            <v>0</v>
          </cell>
          <cell r="CH286">
            <v>0</v>
          </cell>
          <cell r="CI286">
            <v>0</v>
          </cell>
          <cell r="CJ286">
            <v>0</v>
          </cell>
          <cell r="CK286">
            <v>52.430438784397644</v>
          </cell>
          <cell r="CL286">
            <v>0</v>
          </cell>
          <cell r="CM286">
            <v>0</v>
          </cell>
          <cell r="CN286">
            <v>0</v>
          </cell>
          <cell r="CO286">
            <v>26.677438911119086</v>
          </cell>
          <cell r="CP286">
            <v>79.107877695516734</v>
          </cell>
          <cell r="CQ286">
            <v>79.11</v>
          </cell>
          <cell r="CS286">
            <v>0</v>
          </cell>
          <cell r="CT286">
            <v>0</v>
          </cell>
          <cell r="CU286">
            <v>0</v>
          </cell>
          <cell r="CV286">
            <v>0</v>
          </cell>
          <cell r="CW286">
            <v>0</v>
          </cell>
          <cell r="CX286">
            <v>0</v>
          </cell>
          <cell r="CY286">
            <v>0</v>
          </cell>
          <cell r="CZ286">
            <v>53.739587518014957</v>
          </cell>
          <cell r="DA286">
            <v>0</v>
          </cell>
          <cell r="DB286">
            <v>0</v>
          </cell>
          <cell r="DC286">
            <v>0</v>
          </cell>
          <cell r="DD286">
            <v>27.343554552650538</v>
          </cell>
          <cell r="DE286">
            <v>81.083142070665502</v>
          </cell>
          <cell r="DF286">
            <v>81.08</v>
          </cell>
          <cell r="DH286">
            <v>0</v>
          </cell>
          <cell r="DI286">
            <v>0</v>
          </cell>
          <cell r="DJ286">
            <v>0</v>
          </cell>
          <cell r="DK286">
            <v>0</v>
          </cell>
          <cell r="DL286">
            <v>0</v>
          </cell>
          <cell r="DM286">
            <v>0</v>
          </cell>
          <cell r="DN286">
            <v>0</v>
          </cell>
          <cell r="DO286">
            <v>55.081424713649142</v>
          </cell>
          <cell r="DP286">
            <v>0</v>
          </cell>
          <cell r="DQ286">
            <v>0</v>
          </cell>
          <cell r="DR286">
            <v>0</v>
          </cell>
          <cell r="DS286">
            <v>28.026302602164307</v>
          </cell>
          <cell r="DT286">
            <v>83.107727315813449</v>
          </cell>
          <cell r="DU286">
            <v>83.11</v>
          </cell>
        </row>
        <row r="287">
          <cell r="B287">
            <v>1049</v>
          </cell>
          <cell r="C287" t="str">
            <v xml:space="preserve">MSWTV2T
</v>
          </cell>
          <cell r="E287" t="str">
            <v>Manually updated</v>
          </cell>
          <cell r="F287" t="str">
            <v>Quoted</v>
          </cell>
          <cell r="G287" t="str">
            <v>Price Cap</v>
          </cell>
          <cell r="H287" t="str">
            <v>Anytime</v>
          </cell>
          <cell r="I287" t="str">
            <v>Ancillary Network Services</v>
          </cell>
          <cell r="J287" t="str">
            <v>Other Recoverable Works</v>
          </cell>
          <cell r="K287" t="str">
            <v>Attendance at customers premises to perform a statutory right where access is prevented</v>
          </cell>
          <cell r="M287" t="str">
            <v>Energex (non technical) attends a site at the customers request and is unable to perform job due to customers fault</v>
          </cell>
          <cell r="N287" t="str">
            <v>TSP</v>
          </cell>
          <cell r="O287" t="str">
            <v>YES</v>
          </cell>
          <cell r="S287">
            <v>0</v>
          </cell>
          <cell r="T287">
            <v>0</v>
          </cell>
          <cell r="U287">
            <v>0</v>
          </cell>
          <cell r="V287">
            <v>0</v>
          </cell>
          <cell r="W287">
            <v>0</v>
          </cell>
          <cell r="X287">
            <v>0</v>
          </cell>
          <cell r="Y287">
            <v>0</v>
          </cell>
          <cell r="Z287">
            <v>0</v>
          </cell>
          <cell r="AA287">
            <v>0</v>
          </cell>
          <cell r="AF287">
            <v>10.72</v>
          </cell>
          <cell r="AG287">
            <v>46.8</v>
          </cell>
          <cell r="AH287">
            <v>48.26</v>
          </cell>
          <cell r="AI287">
            <v>48.26</v>
          </cell>
          <cell r="AJ287">
            <v>75.38</v>
          </cell>
          <cell r="AK287">
            <v>77.180000000000007</v>
          </cell>
          <cell r="AL287">
            <v>79.11</v>
          </cell>
          <cell r="AM287">
            <v>81.08</v>
          </cell>
          <cell r="AN287">
            <v>83.11</v>
          </cell>
          <cell r="AP287">
            <v>0.56195607128056357</v>
          </cell>
          <cell r="AR287" t="str">
            <v>Based on conversation with Monica AK</v>
          </cell>
          <cell r="AS287" t="str">
            <v>FW_72</v>
          </cell>
          <cell r="AT287">
            <v>0</v>
          </cell>
          <cell r="AU287">
            <v>0</v>
          </cell>
          <cell r="AV287">
            <v>0</v>
          </cell>
          <cell r="AW287">
            <v>0</v>
          </cell>
          <cell r="AX287">
            <v>1</v>
          </cell>
          <cell r="AZ287">
            <v>0</v>
          </cell>
          <cell r="BA287">
            <v>0</v>
          </cell>
          <cell r="BB287">
            <v>0</v>
          </cell>
          <cell r="BC287">
            <v>0</v>
          </cell>
          <cell r="BD287">
            <v>0</v>
          </cell>
          <cell r="BE287">
            <v>0</v>
          </cell>
          <cell r="BF287">
            <v>0</v>
          </cell>
          <cell r="BG287">
            <v>49.96</v>
          </cell>
          <cell r="BH287">
            <v>0</v>
          </cell>
          <cell r="BI287">
            <v>0</v>
          </cell>
          <cell r="BJ287">
            <v>0</v>
          </cell>
          <cell r="BK287">
            <v>25.420440471234969</v>
          </cell>
          <cell r="BL287">
            <v>75.380440471234976</v>
          </cell>
          <cell r="BM287">
            <v>75.38</v>
          </cell>
          <cell r="BO287">
            <v>0</v>
          </cell>
          <cell r="BP287">
            <v>0</v>
          </cell>
          <cell r="BQ287">
            <v>0</v>
          </cell>
          <cell r="BR287">
            <v>0</v>
          </cell>
          <cell r="BS287">
            <v>0</v>
          </cell>
          <cell r="BT287">
            <v>0</v>
          </cell>
          <cell r="BU287">
            <v>0</v>
          </cell>
          <cell r="BV287">
            <v>51.153182189999995</v>
          </cell>
          <cell r="BW287">
            <v>0</v>
          </cell>
          <cell r="BX287">
            <v>0</v>
          </cell>
          <cell r="BY287">
            <v>0</v>
          </cell>
          <cell r="BZ287">
            <v>26.027550495899355</v>
          </cell>
          <cell r="CA287">
            <v>77.180732685899358</v>
          </cell>
          <cell r="CB287">
            <v>77.180000000000007</v>
          </cell>
          <cell r="CD287">
            <v>0</v>
          </cell>
          <cell r="CE287">
            <v>0</v>
          </cell>
          <cell r="CF287">
            <v>0</v>
          </cell>
          <cell r="CG287">
            <v>0</v>
          </cell>
          <cell r="CH287">
            <v>0</v>
          </cell>
          <cell r="CI287">
            <v>0</v>
          </cell>
          <cell r="CJ287">
            <v>0</v>
          </cell>
          <cell r="CK287">
            <v>52.430438784397644</v>
          </cell>
          <cell r="CL287">
            <v>0</v>
          </cell>
          <cell r="CM287">
            <v>0</v>
          </cell>
          <cell r="CN287">
            <v>0</v>
          </cell>
          <cell r="CO287">
            <v>26.677438911119086</v>
          </cell>
          <cell r="CP287">
            <v>79.107877695516734</v>
          </cell>
          <cell r="CQ287">
            <v>79.11</v>
          </cell>
          <cell r="CS287">
            <v>0</v>
          </cell>
          <cell r="CT287">
            <v>0</v>
          </cell>
          <cell r="CU287">
            <v>0</v>
          </cell>
          <cell r="CV287">
            <v>0</v>
          </cell>
          <cell r="CW287">
            <v>0</v>
          </cell>
          <cell r="CX287">
            <v>0</v>
          </cell>
          <cell r="CY287">
            <v>0</v>
          </cell>
          <cell r="CZ287">
            <v>53.739587518014957</v>
          </cell>
          <cell r="DA287">
            <v>0</v>
          </cell>
          <cell r="DB287">
            <v>0</v>
          </cell>
          <cell r="DC287">
            <v>0</v>
          </cell>
          <cell r="DD287">
            <v>27.343554552650538</v>
          </cell>
          <cell r="DE287">
            <v>81.083142070665502</v>
          </cell>
          <cell r="DF287">
            <v>81.08</v>
          </cell>
          <cell r="DH287">
            <v>0</v>
          </cell>
          <cell r="DI287">
            <v>0</v>
          </cell>
          <cell r="DJ287">
            <v>0</v>
          </cell>
          <cell r="DK287">
            <v>0</v>
          </cell>
          <cell r="DL287">
            <v>0</v>
          </cell>
          <cell r="DM287">
            <v>0</v>
          </cell>
          <cell r="DN287">
            <v>0</v>
          </cell>
          <cell r="DO287">
            <v>55.081424713649142</v>
          </cell>
          <cell r="DP287">
            <v>0</v>
          </cell>
          <cell r="DQ287">
            <v>0</v>
          </cell>
          <cell r="DR287">
            <v>0</v>
          </cell>
          <cell r="DS287">
            <v>28.026302602164307</v>
          </cell>
          <cell r="DT287">
            <v>83.107727315813449</v>
          </cell>
          <cell r="DU287">
            <v>83.11</v>
          </cell>
        </row>
        <row r="288">
          <cell r="B288" t="str">
            <v>OTHER_102</v>
          </cell>
          <cell r="E288" t="str">
            <v>Service Costings</v>
          </cell>
          <cell r="G288" t="str">
            <v>Quoted Example Only</v>
          </cell>
          <cell r="I288" t="str">
            <v>Ancillary Network Services</v>
          </cell>
          <cell r="J288" t="str">
            <v>Other Recoverable Works</v>
          </cell>
          <cell r="K288" t="str">
            <v xml:space="preserve">Overhead Service Connection - non standard installation
</v>
          </cell>
          <cell r="M288" t="str">
            <v>Flying Fox (catenary) Overhead Connection
difference between the cost of a standard OH service and the cost of a flying fox service.</v>
          </cell>
          <cell r="U288">
            <v>0</v>
          </cell>
          <cell r="V288">
            <v>0</v>
          </cell>
          <cell r="W288">
            <v>0</v>
          </cell>
          <cell r="X288">
            <v>0</v>
          </cell>
          <cell r="Y288">
            <v>0</v>
          </cell>
          <cell r="Z288">
            <v>0</v>
          </cell>
          <cell r="AA288">
            <v>0</v>
          </cell>
          <cell r="AI288">
            <v>0</v>
          </cell>
          <cell r="AJ288">
            <v>2938.1581618008763</v>
          </cell>
          <cell r="AK288">
            <v>3029.3272935981822</v>
          </cell>
          <cell r="AL288">
            <v>3206.5958468486642</v>
          </cell>
          <cell r="AM288">
            <v>3349.900021659405</v>
          </cell>
          <cell r="AN288">
            <v>3439.0117447456705</v>
          </cell>
          <cell r="AP288">
            <v>0</v>
          </cell>
          <cell r="AR288" t="str">
            <v>As per POA Costings</v>
          </cell>
        </row>
        <row r="289">
          <cell r="B289" t="str">
            <v>OTHER_103</v>
          </cell>
          <cell r="E289" t="str">
            <v>Service Costings</v>
          </cell>
          <cell r="G289" t="str">
            <v>Quoted Example Only</v>
          </cell>
          <cell r="I289" t="str">
            <v>Ancillary Network Services</v>
          </cell>
          <cell r="J289" t="str">
            <v>Other Recoverable Works</v>
          </cell>
          <cell r="K289" t="str">
            <v xml:space="preserve">Overhead Service Connection - non standard installation
</v>
          </cell>
          <cell r="M289" t="str">
            <v xml:space="preserve">Flying Fox (catenary) Overhead Connection
Existing Connection
</v>
          </cell>
          <cell r="U289">
            <v>0</v>
          </cell>
          <cell r="V289">
            <v>0</v>
          </cell>
          <cell r="W289">
            <v>0</v>
          </cell>
          <cell r="X289">
            <v>0</v>
          </cell>
          <cell r="Y289">
            <v>0</v>
          </cell>
          <cell r="Z289">
            <v>0</v>
          </cell>
          <cell r="AA289">
            <v>0</v>
          </cell>
          <cell r="AI289">
            <v>0</v>
          </cell>
          <cell r="AJ289">
            <v>3825.4301697064052</v>
          </cell>
          <cell r="AK289">
            <v>3942.9948079273872</v>
          </cell>
          <cell r="AL289">
            <v>4172.8777310403284</v>
          </cell>
          <cell r="AM289">
            <v>4359.4146017214507</v>
          </cell>
          <cell r="AN289">
            <v>4474.9477540352145</v>
          </cell>
          <cell r="AP289">
            <v>0</v>
          </cell>
          <cell r="AR289" t="str">
            <v>As per POA Costings</v>
          </cell>
        </row>
        <row r="290">
          <cell r="B290">
            <v>600</v>
          </cell>
          <cell r="C290" t="str">
            <v>SLAU</v>
          </cell>
          <cell r="E290" t="str">
            <v>Manually updated</v>
          </cell>
          <cell r="F290" t="str">
            <v>Fee Based</v>
          </cell>
          <cell r="G290" t="str">
            <v>Price Cap</v>
          </cell>
          <cell r="I290" t="str">
            <v>Public Lighting Services</v>
          </cell>
          <cell r="J290" t="str">
            <v>Provision, Construction &amp; Maintenance of public Lighting</v>
          </cell>
          <cell r="K290" t="str">
            <v>Provision of glare shields, vandal guards, luminaire replacement with aero screens</v>
          </cell>
          <cell r="M290" t="str">
            <v>Replacement of existing streetlight luminaries with aero screen low glare luminaries</v>
          </cell>
          <cell r="N290" t="str">
            <v>PP</v>
          </cell>
          <cell r="S290">
            <v>17</v>
          </cell>
          <cell r="T290">
            <v>66</v>
          </cell>
          <cell r="U290">
            <v>108</v>
          </cell>
          <cell r="V290">
            <v>100</v>
          </cell>
          <cell r="W290">
            <v>100</v>
          </cell>
          <cell r="X290">
            <v>105</v>
          </cell>
          <cell r="Y290">
            <v>105</v>
          </cell>
          <cell r="Z290">
            <v>110</v>
          </cell>
          <cell r="AA290">
            <v>110</v>
          </cell>
          <cell r="AG290">
            <v>360.14</v>
          </cell>
          <cell r="AH290">
            <v>374.55</v>
          </cell>
          <cell r="AI290">
            <v>374.55</v>
          </cell>
          <cell r="AJ290">
            <v>515.79999999999995</v>
          </cell>
          <cell r="AK290">
            <v>529.26</v>
          </cell>
          <cell r="AL290">
            <v>544.36</v>
          </cell>
          <cell r="AM290">
            <v>562.5</v>
          </cell>
          <cell r="AN290">
            <v>579.63</v>
          </cell>
          <cell r="AP290">
            <v>0.37711920971832852</v>
          </cell>
          <cell r="AR290" t="str">
            <v>Std Est 426166 / 65</v>
          </cell>
          <cell r="AT290">
            <v>0</v>
          </cell>
          <cell r="AU290">
            <v>0</v>
          </cell>
          <cell r="AV290">
            <v>0</v>
          </cell>
          <cell r="AW290">
            <v>0</v>
          </cell>
          <cell r="AX290">
            <v>1</v>
          </cell>
          <cell r="AZ290">
            <v>0</v>
          </cell>
          <cell r="BA290">
            <v>0</v>
          </cell>
          <cell r="BB290">
            <v>0</v>
          </cell>
          <cell r="BC290">
            <v>0</v>
          </cell>
          <cell r="BD290">
            <v>0</v>
          </cell>
          <cell r="BE290">
            <v>0</v>
          </cell>
          <cell r="BF290">
            <v>0</v>
          </cell>
          <cell r="BG290">
            <v>60</v>
          </cell>
          <cell r="BH290">
            <v>268.85668354049994</v>
          </cell>
          <cell r="BI290">
            <v>0</v>
          </cell>
          <cell r="BJ290">
            <v>13.684805192211448</v>
          </cell>
          <cell r="BK290">
            <v>173.2543860764857</v>
          </cell>
          <cell r="BL290">
            <v>515.79587480919713</v>
          </cell>
          <cell r="BM290">
            <v>515.79999999999995</v>
          </cell>
          <cell r="BO290">
            <v>0</v>
          </cell>
          <cell r="BP290">
            <v>0</v>
          </cell>
          <cell r="BQ290">
            <v>0</v>
          </cell>
          <cell r="BR290">
            <v>0</v>
          </cell>
          <cell r="BS290">
            <v>0</v>
          </cell>
          <cell r="BT290">
            <v>0</v>
          </cell>
          <cell r="BU290">
            <v>0</v>
          </cell>
          <cell r="BV290">
            <v>61.432964999999989</v>
          </cell>
          <cell r="BW290">
            <v>276.40483493089943</v>
          </cell>
          <cell r="BX290">
            <v>0</v>
          </cell>
          <cell r="BY290">
            <v>13.626758362093341</v>
          </cell>
          <cell r="BZ290">
            <v>177.79898047329232</v>
          </cell>
          <cell r="CA290">
            <v>529.26353876628502</v>
          </cell>
          <cell r="CB290">
            <v>529.26</v>
          </cell>
          <cell r="CD290">
            <v>0</v>
          </cell>
          <cell r="CE290">
            <v>0</v>
          </cell>
          <cell r="CF290">
            <v>0</v>
          </cell>
          <cell r="CG290">
            <v>0</v>
          </cell>
          <cell r="CH290">
            <v>0</v>
          </cell>
          <cell r="CI290">
            <v>0</v>
          </cell>
          <cell r="CJ290">
            <v>0</v>
          </cell>
          <cell r="CK290">
            <v>62.966900061326228</v>
          </cell>
          <cell r="CL290">
            <v>284.44821562738855</v>
          </cell>
          <cell r="CM290">
            <v>0</v>
          </cell>
          <cell r="CN290">
            <v>14.080186673555733</v>
          </cell>
          <cell r="CO290">
            <v>182.86845044904123</v>
          </cell>
          <cell r="CP290">
            <v>544.36375281131177</v>
          </cell>
          <cell r="CQ290">
            <v>544.36</v>
          </cell>
          <cell r="CS290">
            <v>0</v>
          </cell>
          <cell r="CT290">
            <v>0</v>
          </cell>
          <cell r="CU290">
            <v>0</v>
          </cell>
          <cell r="CV290">
            <v>0</v>
          </cell>
          <cell r="CW290">
            <v>0</v>
          </cell>
          <cell r="CX290">
            <v>0</v>
          </cell>
          <cell r="CY290">
            <v>0</v>
          </cell>
          <cell r="CZ290">
            <v>64.539136330682481</v>
          </cell>
          <cell r="DA290">
            <v>293.30877754418168</v>
          </cell>
          <cell r="DB290">
            <v>0</v>
          </cell>
          <cell r="DC290">
            <v>15.750681354122555</v>
          </cell>
          <cell r="DD290">
            <v>188.90031489854579</v>
          </cell>
          <cell r="DE290">
            <v>562.49891012753255</v>
          </cell>
          <cell r="DF290">
            <v>562.5</v>
          </cell>
          <cell r="DH290">
            <v>0</v>
          </cell>
          <cell r="DI290">
            <v>0</v>
          </cell>
          <cell r="DJ290">
            <v>0</v>
          </cell>
          <cell r="DK290">
            <v>0</v>
          </cell>
          <cell r="DL290">
            <v>0</v>
          </cell>
          <cell r="DM290">
            <v>0</v>
          </cell>
          <cell r="DN290">
            <v>0</v>
          </cell>
          <cell r="DO290">
            <v>66.150630160507362</v>
          </cell>
          <cell r="DP290">
            <v>303.64791195261409</v>
          </cell>
          <cell r="DQ290">
            <v>0</v>
          </cell>
          <cell r="DR290">
            <v>15.121666015240182</v>
          </cell>
          <cell r="DS290">
            <v>194.7085575651333</v>
          </cell>
          <cell r="DT290">
            <v>579.62876569349498</v>
          </cell>
          <cell r="DU290">
            <v>579.63</v>
          </cell>
        </row>
        <row r="291">
          <cell r="B291">
            <v>602</v>
          </cell>
          <cell r="C291" t="str">
            <v>SLLGAD</v>
          </cell>
          <cell r="E291" t="str">
            <v>Manually updated</v>
          </cell>
          <cell r="F291" t="str">
            <v>Fee Based</v>
          </cell>
          <cell r="G291" t="str">
            <v>Price Cap</v>
          </cell>
          <cell r="I291" t="str">
            <v>Public Lighting Services</v>
          </cell>
          <cell r="J291" t="str">
            <v>Provision, Construction &amp; Maintenance of public Lighting</v>
          </cell>
          <cell r="K291" t="str">
            <v>Provision of glare shields, vandal guards, luminaire replacement with aero screens</v>
          </cell>
          <cell r="M291" t="str">
            <v>Customer requests the supply and installation of adhesive luminaire glare screen(s).</v>
          </cell>
          <cell r="N291" t="str">
            <v>PP</v>
          </cell>
          <cell r="S291">
            <v>210</v>
          </cell>
          <cell r="T291">
            <v>143</v>
          </cell>
          <cell r="U291">
            <v>140</v>
          </cell>
          <cell r="V291">
            <v>130</v>
          </cell>
          <cell r="W291">
            <v>130</v>
          </cell>
          <cell r="X291">
            <v>130</v>
          </cell>
          <cell r="Y291">
            <v>130</v>
          </cell>
          <cell r="Z291">
            <v>130</v>
          </cell>
          <cell r="AA291">
            <v>130</v>
          </cell>
          <cell r="AG291">
            <v>155.78</v>
          </cell>
          <cell r="AH291">
            <v>162.01</v>
          </cell>
          <cell r="AI291">
            <v>162.01</v>
          </cell>
          <cell r="AJ291">
            <v>187.5</v>
          </cell>
          <cell r="AK291">
            <v>192.15</v>
          </cell>
          <cell r="AL291">
            <v>197.23</v>
          </cell>
          <cell r="AM291">
            <v>202.83</v>
          </cell>
          <cell r="AN291">
            <v>208.36</v>
          </cell>
          <cell r="AP291">
            <v>0.15733596691562254</v>
          </cell>
          <cell r="AR291" t="str">
            <v>Std Est 426167</v>
          </cell>
          <cell r="AT291">
            <v>0</v>
          </cell>
          <cell r="AU291">
            <v>0</v>
          </cell>
          <cell r="AV291">
            <v>0</v>
          </cell>
          <cell r="AW291">
            <v>0</v>
          </cell>
          <cell r="AX291">
            <v>1</v>
          </cell>
          <cell r="AZ291">
            <v>0</v>
          </cell>
          <cell r="BA291">
            <v>0</v>
          </cell>
          <cell r="BB291">
            <v>0</v>
          </cell>
          <cell r="BC291">
            <v>0</v>
          </cell>
          <cell r="BD291">
            <v>0</v>
          </cell>
          <cell r="BE291">
            <v>0</v>
          </cell>
          <cell r="BF291">
            <v>0</v>
          </cell>
          <cell r="BG291">
            <v>82</v>
          </cell>
          <cell r="BH291">
            <v>40.317875784689988</v>
          </cell>
          <cell r="BI291">
            <v>0</v>
          </cell>
          <cell r="BJ291">
            <v>2.0521798774407203</v>
          </cell>
          <cell r="BK291">
            <v>63.126074524307597</v>
          </cell>
          <cell r="BL291">
            <v>187.49613018643831</v>
          </cell>
          <cell r="BM291">
            <v>187.5</v>
          </cell>
          <cell r="BO291">
            <v>0</v>
          </cell>
          <cell r="BP291">
            <v>0</v>
          </cell>
          <cell r="BQ291">
            <v>0</v>
          </cell>
          <cell r="BR291">
            <v>0</v>
          </cell>
          <cell r="BS291">
            <v>0</v>
          </cell>
          <cell r="BT291">
            <v>0</v>
          </cell>
          <cell r="BU291">
            <v>0</v>
          </cell>
          <cell r="BV291">
            <v>83.958385499999991</v>
          </cell>
          <cell r="BW291">
            <v>41.449800147345151</v>
          </cell>
          <cell r="BX291">
            <v>0</v>
          </cell>
          <cell r="BY291">
            <v>2.0434751472641159</v>
          </cell>
          <cell r="BZ291">
            <v>64.694703182635592</v>
          </cell>
          <cell r="CA291">
            <v>192.14636397724485</v>
          </cell>
          <cell r="CB291">
            <v>192.15</v>
          </cell>
          <cell r="CD291">
            <v>0</v>
          </cell>
          <cell r="CE291">
            <v>0</v>
          </cell>
          <cell r="CF291">
            <v>0</v>
          </cell>
          <cell r="CG291">
            <v>0</v>
          </cell>
          <cell r="CH291">
            <v>0</v>
          </cell>
          <cell r="CI291">
            <v>0</v>
          </cell>
          <cell r="CJ291">
            <v>0</v>
          </cell>
          <cell r="CK291">
            <v>86.05476341714585</v>
          </cell>
          <cell r="CL291">
            <v>42.655989331632888</v>
          </cell>
          <cell r="CM291">
            <v>0</v>
          </cell>
          <cell r="CN291">
            <v>2.1114714719158281</v>
          </cell>
          <cell r="CO291">
            <v>66.404550917748793</v>
          </cell>
          <cell r="CP291">
            <v>197.22677513844334</v>
          </cell>
          <cell r="CQ291">
            <v>197.23</v>
          </cell>
          <cell r="CS291">
            <v>0</v>
          </cell>
          <cell r="CT291">
            <v>0</v>
          </cell>
          <cell r="CU291">
            <v>0</v>
          </cell>
          <cell r="CV291">
            <v>0</v>
          </cell>
          <cell r="CW291">
            <v>0</v>
          </cell>
          <cell r="CX291">
            <v>0</v>
          </cell>
          <cell r="CY291">
            <v>0</v>
          </cell>
          <cell r="CZ291">
            <v>88.203486318599403</v>
          </cell>
          <cell r="DA291">
            <v>43.984723399313253</v>
          </cell>
          <cell r="DB291">
            <v>0</v>
          </cell>
          <cell r="DC291">
            <v>2.3619796465431215</v>
          </cell>
          <cell r="DD291">
            <v>68.282431273895455</v>
          </cell>
          <cell r="DE291">
            <v>202.83262063835122</v>
          </cell>
          <cell r="DF291">
            <v>202.83</v>
          </cell>
          <cell r="DH291">
            <v>0</v>
          </cell>
          <cell r="DI291">
            <v>0</v>
          </cell>
          <cell r="DJ291">
            <v>0</v>
          </cell>
          <cell r="DK291">
            <v>0</v>
          </cell>
          <cell r="DL291">
            <v>0</v>
          </cell>
          <cell r="DM291">
            <v>0</v>
          </cell>
          <cell r="DN291">
            <v>0</v>
          </cell>
          <cell r="DO291">
            <v>90.405861219360077</v>
          </cell>
          <cell r="DP291">
            <v>45.535184899139047</v>
          </cell>
          <cell r="DQ291">
            <v>0</v>
          </cell>
          <cell r="DR291">
            <v>2.2676522079771244</v>
          </cell>
          <cell r="DS291">
            <v>70.151080748791188</v>
          </cell>
          <cell r="DT291">
            <v>208.35977907526745</v>
          </cell>
          <cell r="DU291">
            <v>208.36</v>
          </cell>
        </row>
        <row r="292">
          <cell r="B292">
            <v>604</v>
          </cell>
          <cell r="C292" t="str">
            <v>SLLGSDI</v>
          </cell>
          <cell r="E292" t="str">
            <v>Manually updated</v>
          </cell>
          <cell r="F292" t="str">
            <v>Fee Based</v>
          </cell>
          <cell r="G292" t="str">
            <v>Price Cap</v>
          </cell>
          <cell r="I292" t="str">
            <v>Public Lighting Services</v>
          </cell>
          <cell r="J292" t="str">
            <v>Provision, Construction &amp; Maintenance of public Lighting</v>
          </cell>
          <cell r="K292" t="str">
            <v>Provision of glare shields, vandal guards, luminaire replacement with aero screens</v>
          </cell>
          <cell r="M292" t="str">
            <v>Customer requests the supply and installation of standard luminaire glare screen(s) – internal.</v>
          </cell>
          <cell r="N292" t="str">
            <v>PP</v>
          </cell>
          <cell r="S292">
            <v>39</v>
          </cell>
          <cell r="T292">
            <v>42</v>
          </cell>
          <cell r="U292">
            <v>48</v>
          </cell>
          <cell r="V292">
            <v>45</v>
          </cell>
          <cell r="W292">
            <v>45</v>
          </cell>
          <cell r="X292">
            <v>45</v>
          </cell>
          <cell r="Y292">
            <v>45</v>
          </cell>
          <cell r="Z292">
            <v>45</v>
          </cell>
          <cell r="AA292">
            <v>45</v>
          </cell>
          <cell r="AG292">
            <v>155.78</v>
          </cell>
          <cell r="AH292">
            <v>162.01</v>
          </cell>
          <cell r="AI292">
            <v>162.01</v>
          </cell>
          <cell r="AJ292">
            <v>153.26</v>
          </cell>
          <cell r="AK292">
            <v>157</v>
          </cell>
          <cell r="AL292">
            <v>161.05000000000001</v>
          </cell>
          <cell r="AM292">
            <v>165.38</v>
          </cell>
          <cell r="AN292">
            <v>169.73</v>
          </cell>
          <cell r="AP292">
            <v>-5.4009011789395718E-2</v>
          </cell>
          <cell r="AR292" t="str">
            <v>Std Est 426168</v>
          </cell>
          <cell r="AT292">
            <v>0</v>
          </cell>
          <cell r="AU292">
            <v>0</v>
          </cell>
          <cell r="AV292">
            <v>0</v>
          </cell>
          <cell r="AW292">
            <v>0</v>
          </cell>
          <cell r="AX292">
            <v>1</v>
          </cell>
          <cell r="AZ292">
            <v>0</v>
          </cell>
          <cell r="BA292">
            <v>0</v>
          </cell>
          <cell r="BB292">
            <v>0</v>
          </cell>
          <cell r="BC292">
            <v>0</v>
          </cell>
          <cell r="BD292">
            <v>0</v>
          </cell>
          <cell r="BE292">
            <v>0</v>
          </cell>
          <cell r="BF292">
            <v>0</v>
          </cell>
          <cell r="BG292">
            <v>82</v>
          </cell>
          <cell r="BH292">
            <v>18.671193398444995</v>
          </cell>
          <cell r="BI292">
            <v>0</v>
          </cell>
          <cell r="BJ292">
            <v>0.95036374398085022</v>
          </cell>
          <cell r="BK292">
            <v>51.634702596632472</v>
          </cell>
          <cell r="BL292">
            <v>153.25625973905832</v>
          </cell>
          <cell r="BM292">
            <v>153.26</v>
          </cell>
          <cell r="BO292">
            <v>0</v>
          </cell>
          <cell r="BP292">
            <v>0</v>
          </cell>
          <cell r="BQ292">
            <v>0</v>
          </cell>
          <cell r="BR292">
            <v>0</v>
          </cell>
          <cell r="BS292">
            <v>0</v>
          </cell>
          <cell r="BT292">
            <v>0</v>
          </cell>
          <cell r="BU292">
            <v>0</v>
          </cell>
          <cell r="BV292">
            <v>83.958385499999991</v>
          </cell>
          <cell r="BW292">
            <v>19.195387153106335</v>
          </cell>
          <cell r="BX292">
            <v>0</v>
          </cell>
          <cell r="BY292">
            <v>0.94633258664814224</v>
          </cell>
          <cell r="BZ292">
            <v>52.896132406119484</v>
          </cell>
          <cell r="CA292">
            <v>156.99623764587395</v>
          </cell>
          <cell r="CB292">
            <v>157</v>
          </cell>
          <cell r="CD292">
            <v>0</v>
          </cell>
          <cell r="CE292">
            <v>0</v>
          </cell>
          <cell r="CF292">
            <v>0</v>
          </cell>
          <cell r="CG292">
            <v>0</v>
          </cell>
          <cell r="CH292">
            <v>0</v>
          </cell>
          <cell r="CI292">
            <v>0</v>
          </cell>
          <cell r="CJ292">
            <v>0</v>
          </cell>
          <cell r="CK292">
            <v>86.05476341714585</v>
          </cell>
          <cell r="CL292">
            <v>19.753972919261727</v>
          </cell>
          <cell r="CM292">
            <v>0</v>
          </cell>
          <cell r="CN292">
            <v>0.97782165950345556</v>
          </cell>
          <cell r="CO292">
            <v>54.260657958974448</v>
          </cell>
          <cell r="CP292">
            <v>161.04721595488547</v>
          </cell>
          <cell r="CQ292">
            <v>161.05000000000001</v>
          </cell>
          <cell r="CS292">
            <v>0</v>
          </cell>
          <cell r="CT292">
            <v>0</v>
          </cell>
          <cell r="CU292">
            <v>0</v>
          </cell>
          <cell r="CV292">
            <v>0</v>
          </cell>
          <cell r="CW292">
            <v>0</v>
          </cell>
          <cell r="CX292">
            <v>0</v>
          </cell>
          <cell r="CY292">
            <v>0</v>
          </cell>
          <cell r="CZ292">
            <v>88.203486318599403</v>
          </cell>
          <cell r="DA292">
            <v>20.369309175696731</v>
          </cell>
          <cell r="DB292">
            <v>0</v>
          </cell>
          <cell r="DC292">
            <v>1.0938319027349144</v>
          </cell>
          <cell r="DD292">
            <v>55.717299138674235</v>
          </cell>
          <cell r="DE292">
            <v>165.38392653570529</v>
          </cell>
          <cell r="DF292">
            <v>165.38</v>
          </cell>
          <cell r="DH292">
            <v>0</v>
          </cell>
          <cell r="DI292">
            <v>0</v>
          </cell>
          <cell r="DJ292">
            <v>0</v>
          </cell>
          <cell r="DK292">
            <v>0</v>
          </cell>
          <cell r="DL292">
            <v>0</v>
          </cell>
          <cell r="DM292">
            <v>0</v>
          </cell>
          <cell r="DN292">
            <v>0</v>
          </cell>
          <cell r="DO292">
            <v>90.405861219360077</v>
          </cell>
          <cell r="DP292">
            <v>21.087327324140041</v>
          </cell>
          <cell r="DQ292">
            <v>0</v>
          </cell>
          <cell r="DR292">
            <v>1.050148900742174</v>
          </cell>
          <cell r="DS292">
            <v>57.184322337554775</v>
          </cell>
          <cell r="DT292">
            <v>169.72765978179706</v>
          </cell>
          <cell r="DU292">
            <v>169.73</v>
          </cell>
        </row>
        <row r="293">
          <cell r="B293" t="str">
            <v>OTHER_606</v>
          </cell>
          <cell r="C293" t="str">
            <v>OTHER_70</v>
          </cell>
          <cell r="E293" t="str">
            <v>Service Costings</v>
          </cell>
          <cell r="F293" t="str">
            <v>Quoted</v>
          </cell>
          <cell r="G293" t="str">
            <v>Quoted Example Only</v>
          </cell>
          <cell r="I293" t="str">
            <v>Public Lighting Services</v>
          </cell>
          <cell r="J293" t="str">
            <v>Provision, Construction &amp; Maintenance of public Lighting</v>
          </cell>
          <cell r="K293" t="str">
            <v>Provision, of glare shiolds, vandal guards, luminaire replacement with areo screens</v>
          </cell>
          <cell r="M293" t="str">
            <v>Provision of unique luminaries
Supply and installation of custom external Glare screening</v>
          </cell>
          <cell r="S293">
            <v>13</v>
          </cell>
          <cell r="T293">
            <v>8</v>
          </cell>
          <cell r="U293">
            <v>4</v>
          </cell>
          <cell r="V293">
            <v>7</v>
          </cell>
          <cell r="W293">
            <v>7</v>
          </cell>
          <cell r="X293">
            <v>7</v>
          </cell>
          <cell r="Y293">
            <v>8</v>
          </cell>
          <cell r="Z293">
            <v>8</v>
          </cell>
          <cell r="AA293">
            <v>8</v>
          </cell>
          <cell r="AI293">
            <v>0</v>
          </cell>
          <cell r="AJ293">
            <v>2168.9008260881119</v>
          </cell>
          <cell r="AK293">
            <v>2208.9611656810252</v>
          </cell>
          <cell r="AL293">
            <v>2316.7187050352145</v>
          </cell>
          <cell r="AM293">
            <v>2416.235264280811</v>
          </cell>
          <cell r="AN293">
            <v>2467.2586929073527</v>
          </cell>
          <cell r="AP293">
            <v>0</v>
          </cell>
          <cell r="AR293" t="str">
            <v>As per POA Costings
Std Est 402809 V3</v>
          </cell>
        </row>
        <row r="294">
          <cell r="B294" t="str">
            <v>OTHER_112</v>
          </cell>
          <cell r="E294" t="str">
            <v>Service Costings</v>
          </cell>
          <cell r="G294" t="str">
            <v>Quoted Example Only</v>
          </cell>
          <cell r="I294" t="str">
            <v>Public Lighting Services</v>
          </cell>
          <cell r="J294" t="str">
            <v>Provision, Construction &amp; Maintenance of public Lighting</v>
          </cell>
          <cell r="K294" t="str">
            <v>Application assessment, design review and audit</v>
          </cell>
          <cell r="M294" t="str">
            <v>Rate 2 Public Lighting services.
Design Assessment and Preparation of Offer
Number of new, modified or recovered sites (i.e. stations numbers excluding street light pits and conduits)
7-30 Sites</v>
          </cell>
          <cell r="U294">
            <v>0</v>
          </cell>
          <cell r="V294">
            <v>0</v>
          </cell>
          <cell r="W294">
            <v>0</v>
          </cell>
          <cell r="X294">
            <v>0</v>
          </cell>
          <cell r="Y294">
            <v>0</v>
          </cell>
          <cell r="Z294">
            <v>0</v>
          </cell>
          <cell r="AA294">
            <v>0</v>
          </cell>
          <cell r="AI294">
            <v>0</v>
          </cell>
          <cell r="AJ294">
            <v>1055.8724201171137</v>
          </cell>
          <cell r="AK294">
            <v>1091.5228695020619</v>
          </cell>
          <cell r="AL294">
            <v>1157.5594548505446</v>
          </cell>
          <cell r="AM294">
            <v>1209.166403270792</v>
          </cell>
          <cell r="AN294">
            <v>1242.4323658547289</v>
          </cell>
          <cell r="AP294">
            <v>0</v>
          </cell>
          <cell r="AR294" t="str">
            <v>As per POA Costings</v>
          </cell>
        </row>
        <row r="295">
          <cell r="B295" t="str">
            <v>OTHER_114</v>
          </cell>
          <cell r="E295" t="str">
            <v>Service Costings</v>
          </cell>
          <cell r="G295" t="str">
            <v>Price Cap</v>
          </cell>
          <cell r="I295" t="str">
            <v>Public Lighting Services</v>
          </cell>
          <cell r="J295" t="str">
            <v>Provision, Construction &amp; Maintenance of public Lighting</v>
          </cell>
          <cell r="K295" t="str">
            <v>Application assessment, design review and audit</v>
          </cell>
          <cell r="M295" t="str">
            <v>Rate 3 Public Lighting services.
Design Assessment and Preparation of Offer
Number of new, modified or recovered sites (i.e. stations numbers excluding street light pits and conduits)
0-6 Sites</v>
          </cell>
          <cell r="N295" t="str">
            <v>PP</v>
          </cell>
          <cell r="U295">
            <v>0</v>
          </cell>
          <cell r="V295">
            <v>0</v>
          </cell>
          <cell r="W295">
            <v>0</v>
          </cell>
          <cell r="X295">
            <v>0</v>
          </cell>
          <cell r="Y295">
            <v>0</v>
          </cell>
          <cell r="Z295">
            <v>0</v>
          </cell>
          <cell r="AA295">
            <v>0</v>
          </cell>
          <cell r="AI295">
            <v>0</v>
          </cell>
          <cell r="AJ295">
            <v>81.220955393624138</v>
          </cell>
          <cell r="AK295">
            <v>83.963297654004776</v>
          </cell>
          <cell r="AL295">
            <v>89.043034988503422</v>
          </cell>
          <cell r="AM295">
            <v>93.012800251599401</v>
          </cell>
          <cell r="AN295">
            <v>95.571720450363756</v>
          </cell>
          <cell r="AP295">
            <v>0</v>
          </cell>
          <cell r="AR295" t="str">
            <v>As per POA Costings</v>
          </cell>
          <cell r="AT295">
            <v>1</v>
          </cell>
          <cell r="AV295">
            <v>30</v>
          </cell>
          <cell r="AW295">
            <v>30</v>
          </cell>
          <cell r="AX295">
            <v>0</v>
          </cell>
          <cell r="AZ295">
            <v>40.546388882999999</v>
          </cell>
          <cell r="BA295">
            <v>0</v>
          </cell>
          <cell r="BB295">
            <v>0</v>
          </cell>
          <cell r="BC295">
            <v>4.5452501937843</v>
          </cell>
          <cell r="BD295">
            <v>19.529188884155278</v>
          </cell>
          <cell r="BE295">
            <v>13.53012264278286</v>
          </cell>
          <cell r="BF295">
            <v>78.150950603722436</v>
          </cell>
          <cell r="BG295">
            <v>0</v>
          </cell>
          <cell r="BH295">
            <v>0</v>
          </cell>
          <cell r="BI295">
            <v>0</v>
          </cell>
          <cell r="BJ295">
            <v>0</v>
          </cell>
          <cell r="BK295">
            <v>0</v>
          </cell>
          <cell r="BL295">
            <v>0</v>
          </cell>
          <cell r="BM295">
            <v>78.150000000000006</v>
          </cell>
          <cell r="BO295">
            <v>41.96567467946052</v>
          </cell>
          <cell r="BP295">
            <v>0</v>
          </cell>
          <cell r="BQ295">
            <v>0</v>
          </cell>
          <cell r="BR295">
            <v>4.6917624291636857</v>
          </cell>
          <cell r="BS295">
            <v>21.784079179158631</v>
          </cell>
          <cell r="BT295">
            <v>15.521781366221939</v>
          </cell>
          <cell r="BU295">
            <v>83.963297654004776</v>
          </cell>
          <cell r="BV295">
            <v>0</v>
          </cell>
          <cell r="BW295">
            <v>0</v>
          </cell>
          <cell r="BX295">
            <v>0</v>
          </cell>
          <cell r="BY295">
            <v>0</v>
          </cell>
          <cell r="BZ295">
            <v>0</v>
          </cell>
          <cell r="CA295">
            <v>0</v>
          </cell>
          <cell r="CB295">
            <v>83.96</v>
          </cell>
          <cell r="CD295">
            <v>43.434641155940348</v>
          </cell>
          <cell r="CE295">
            <v>0</v>
          </cell>
          <cell r="CF295">
            <v>0</v>
          </cell>
          <cell r="CG295">
            <v>4.8473059530029428</v>
          </cell>
          <cell r="CH295">
            <v>23.114555396671058</v>
          </cell>
          <cell r="CI295">
            <v>17.646532482889075</v>
          </cell>
          <cell r="CJ295">
            <v>89.043034988503422</v>
          </cell>
          <cell r="CK295">
            <v>0</v>
          </cell>
          <cell r="CL295">
            <v>0</v>
          </cell>
          <cell r="CM295">
            <v>0</v>
          </cell>
          <cell r="CN295">
            <v>0</v>
          </cell>
          <cell r="CO295">
            <v>0</v>
          </cell>
          <cell r="CP295">
            <v>0</v>
          </cell>
          <cell r="CQ295">
            <v>89.04</v>
          </cell>
          <cell r="CS295">
            <v>44.955027334962878</v>
          </cell>
          <cell r="CT295">
            <v>0</v>
          </cell>
          <cell r="CU295">
            <v>0</v>
          </cell>
          <cell r="CV295">
            <v>5.0124855478483612</v>
          </cell>
          <cell r="CW295">
            <v>24.68753745929477</v>
          </cell>
          <cell r="CX295">
            <v>18.357749909493386</v>
          </cell>
          <cell r="CY295">
            <v>93.012800251599401</v>
          </cell>
          <cell r="CZ295">
            <v>0</v>
          </cell>
          <cell r="DA295">
            <v>0</v>
          </cell>
          <cell r="DB295">
            <v>0</v>
          </cell>
          <cell r="DC295">
            <v>0</v>
          </cell>
          <cell r="DD295">
            <v>0</v>
          </cell>
          <cell r="DE295">
            <v>0</v>
          </cell>
          <cell r="DF295">
            <v>93.01</v>
          </cell>
          <cell r="DH295">
            <v>46.528633111795912</v>
          </cell>
          <cell r="DI295">
            <v>0</v>
          </cell>
          <cell r="DJ295">
            <v>0</v>
          </cell>
          <cell r="DK295">
            <v>5.1600254120981663</v>
          </cell>
          <cell r="DL295">
            <v>24.44200884491967</v>
          </cell>
          <cell r="DM295">
            <v>19.441053081550013</v>
          </cell>
          <cell r="DN295">
            <v>95.571720450363756</v>
          </cell>
          <cell r="DO295">
            <v>0</v>
          </cell>
          <cell r="DP295">
            <v>0</v>
          </cell>
          <cell r="DQ295">
            <v>0</v>
          </cell>
          <cell r="DR295">
            <v>0</v>
          </cell>
          <cell r="DS295">
            <v>0</v>
          </cell>
          <cell r="DT295">
            <v>0</v>
          </cell>
          <cell r="DU295">
            <v>95.57</v>
          </cell>
        </row>
        <row r="296">
          <cell r="B296" t="str">
            <v>OTHER_115</v>
          </cell>
          <cell r="E296" t="str">
            <v>Service Costings</v>
          </cell>
          <cell r="G296" t="str">
            <v>Price Cap</v>
          </cell>
          <cell r="I296" t="str">
            <v>Public Lighting Services</v>
          </cell>
          <cell r="J296" t="str">
            <v>Provision, Construction &amp; Maintenance of public Lighting</v>
          </cell>
          <cell r="K296" t="str">
            <v>Application assessment, design review and audit</v>
          </cell>
          <cell r="M296" t="str">
            <v>Rate 3 Public Lighting services.
Design Assessment and Preparation of Offer
Number of new, modified or recovered sites (i.e. stations numbers excluding street light pits and conduits)
7-30 Sites</v>
          </cell>
          <cell r="N296" t="str">
            <v>PP</v>
          </cell>
          <cell r="U296">
            <v>0</v>
          </cell>
          <cell r="V296">
            <v>0</v>
          </cell>
          <cell r="W296">
            <v>0</v>
          </cell>
          <cell r="X296">
            <v>0</v>
          </cell>
          <cell r="Y296">
            <v>0</v>
          </cell>
          <cell r="Z296">
            <v>0</v>
          </cell>
          <cell r="AA296">
            <v>0</v>
          </cell>
          <cell r="AI296">
            <v>0</v>
          </cell>
          <cell r="AJ296">
            <v>121.83143309043622</v>
          </cell>
          <cell r="AK296">
            <v>125.94494648100715</v>
          </cell>
          <cell r="AL296">
            <v>133.56455248275512</v>
          </cell>
          <cell r="AM296">
            <v>139.51920037739907</v>
          </cell>
          <cell r="AN296">
            <v>143.35758067554568</v>
          </cell>
          <cell r="AP296">
            <v>0</v>
          </cell>
          <cell r="AR296" t="str">
            <v>As per POA Costings</v>
          </cell>
          <cell r="AT296">
            <v>1</v>
          </cell>
          <cell r="AV296">
            <v>45</v>
          </cell>
          <cell r="AW296">
            <v>45</v>
          </cell>
          <cell r="AX296">
            <v>0</v>
          </cell>
          <cell r="AZ296">
            <v>60.819583324500002</v>
          </cell>
          <cell r="BA296">
            <v>0</v>
          </cell>
          <cell r="BB296">
            <v>0</v>
          </cell>
          <cell r="BC296">
            <v>6.8178752906764508</v>
          </cell>
          <cell r="BD296">
            <v>29.293783326232923</v>
          </cell>
          <cell r="BE296">
            <v>20.295183964174292</v>
          </cell>
          <cell r="BF296">
            <v>117.22642590558368</v>
          </cell>
          <cell r="BG296">
            <v>0</v>
          </cell>
          <cell r="BH296">
            <v>0</v>
          </cell>
          <cell r="BI296">
            <v>0</v>
          </cell>
          <cell r="BJ296">
            <v>0</v>
          </cell>
          <cell r="BK296">
            <v>0</v>
          </cell>
          <cell r="BL296">
            <v>0</v>
          </cell>
          <cell r="BM296">
            <v>117.23</v>
          </cell>
          <cell r="BO296">
            <v>62.948512019190787</v>
          </cell>
          <cell r="BP296">
            <v>0</v>
          </cell>
          <cell r="BQ296">
            <v>0</v>
          </cell>
          <cell r="BR296">
            <v>7.0376436437455299</v>
          </cell>
          <cell r="BS296">
            <v>32.676118768737943</v>
          </cell>
          <cell r="BT296">
            <v>23.282672049332909</v>
          </cell>
          <cell r="BU296">
            <v>125.94494648100718</v>
          </cell>
          <cell r="BV296">
            <v>0</v>
          </cell>
          <cell r="BW296">
            <v>0</v>
          </cell>
          <cell r="BX296">
            <v>0</v>
          </cell>
          <cell r="BY296">
            <v>0</v>
          </cell>
          <cell r="BZ296">
            <v>0</v>
          </cell>
          <cell r="CA296">
            <v>0</v>
          </cell>
          <cell r="CB296">
            <v>125.94</v>
          </cell>
          <cell r="CD296">
            <v>65.151961733910525</v>
          </cell>
          <cell r="CE296">
            <v>0</v>
          </cell>
          <cell r="CF296">
            <v>0</v>
          </cell>
          <cell r="CG296">
            <v>7.270958929504415</v>
          </cell>
          <cell r="CH296">
            <v>34.67183309500659</v>
          </cell>
          <cell r="CI296">
            <v>26.469798724333611</v>
          </cell>
          <cell r="CJ296">
            <v>133.56455248275515</v>
          </cell>
          <cell r="CK296">
            <v>0</v>
          </cell>
          <cell r="CL296">
            <v>0</v>
          </cell>
          <cell r="CM296">
            <v>0</v>
          </cell>
          <cell r="CN296">
            <v>0</v>
          </cell>
          <cell r="CO296">
            <v>0</v>
          </cell>
          <cell r="CP296">
            <v>0</v>
          </cell>
          <cell r="CQ296">
            <v>133.56</v>
          </cell>
          <cell r="CS296">
            <v>67.43254100244431</v>
          </cell>
          <cell r="CT296">
            <v>0</v>
          </cell>
          <cell r="CU296">
            <v>0</v>
          </cell>
          <cell r="CV296">
            <v>7.5187283217725405</v>
          </cell>
          <cell r="CW296">
            <v>37.031306188942146</v>
          </cell>
          <cell r="CX296">
            <v>27.536624864240078</v>
          </cell>
          <cell r="CY296">
            <v>139.51920037739907</v>
          </cell>
          <cell r="CZ296">
            <v>0</v>
          </cell>
          <cell r="DA296">
            <v>0</v>
          </cell>
          <cell r="DB296">
            <v>0</v>
          </cell>
          <cell r="DC296">
            <v>0</v>
          </cell>
          <cell r="DD296">
            <v>0</v>
          </cell>
          <cell r="DE296">
            <v>0</v>
          </cell>
          <cell r="DF296">
            <v>139.52000000000001</v>
          </cell>
          <cell r="DH296">
            <v>69.792949667693861</v>
          </cell>
          <cell r="DI296">
            <v>0</v>
          </cell>
          <cell r="DJ296">
            <v>0</v>
          </cell>
          <cell r="DK296">
            <v>7.7400381181472495</v>
          </cell>
          <cell r="DL296">
            <v>36.663013267379512</v>
          </cell>
          <cell r="DM296">
            <v>29.161579622325014</v>
          </cell>
          <cell r="DN296">
            <v>143.35758067554565</v>
          </cell>
          <cell r="DO296">
            <v>0</v>
          </cell>
          <cell r="DP296">
            <v>0</v>
          </cell>
          <cell r="DQ296">
            <v>0</v>
          </cell>
          <cell r="DR296">
            <v>0</v>
          </cell>
          <cell r="DS296">
            <v>0</v>
          </cell>
          <cell r="DT296">
            <v>0</v>
          </cell>
          <cell r="DU296">
            <v>143.36000000000001</v>
          </cell>
        </row>
        <row r="297">
          <cell r="B297" t="str">
            <v>OTHER_116</v>
          </cell>
          <cell r="E297" t="str">
            <v>Service Costings</v>
          </cell>
          <cell r="G297" t="str">
            <v>Price Cap</v>
          </cell>
          <cell r="I297" t="str">
            <v>Public Lighting Services</v>
          </cell>
          <cell r="J297" t="str">
            <v>Provision, Construction &amp; Maintenance of public Lighting</v>
          </cell>
          <cell r="K297" t="str">
            <v>Application assessment, design review and audit</v>
          </cell>
          <cell r="M297" t="str">
            <v>Rate 3 Public Lighting services.
Design Assessment and Preparation of Offer
Number of new, modified or recovered sites (i.e. stations numbers excluding street light pits and conduits)
31+ Sites</v>
          </cell>
          <cell r="N297" t="str">
            <v>PP</v>
          </cell>
          <cell r="U297">
            <v>0</v>
          </cell>
          <cell r="V297">
            <v>0</v>
          </cell>
          <cell r="W297">
            <v>0</v>
          </cell>
          <cell r="X297">
            <v>0</v>
          </cell>
          <cell r="Y297">
            <v>0</v>
          </cell>
          <cell r="Z297">
            <v>0</v>
          </cell>
          <cell r="AA297">
            <v>0</v>
          </cell>
          <cell r="AI297">
            <v>0</v>
          </cell>
          <cell r="AJ297">
            <v>243.66286618087244</v>
          </cell>
          <cell r="AK297">
            <v>251.8898929620143</v>
          </cell>
          <cell r="AL297">
            <v>267.12910496551024</v>
          </cell>
          <cell r="AM297">
            <v>279.03840075479815</v>
          </cell>
          <cell r="AN297">
            <v>286.71516135109135</v>
          </cell>
          <cell r="AP297">
            <v>0</v>
          </cell>
          <cell r="AR297" t="str">
            <v>As per POA Costings</v>
          </cell>
          <cell r="AT297">
            <v>1</v>
          </cell>
          <cell r="AV297">
            <v>90</v>
          </cell>
          <cell r="AW297">
            <v>90</v>
          </cell>
          <cell r="AX297">
            <v>0</v>
          </cell>
          <cell r="AZ297">
            <v>121.639166649</v>
          </cell>
          <cell r="BA297">
            <v>0</v>
          </cell>
          <cell r="BB297">
            <v>0</v>
          </cell>
          <cell r="BC297">
            <v>13.635750581352902</v>
          </cell>
          <cell r="BD297">
            <v>58.587566652465846</v>
          </cell>
          <cell r="BE297">
            <v>40.590367928348584</v>
          </cell>
          <cell r="BF297">
            <v>234.45285181116736</v>
          </cell>
          <cell r="BG297">
            <v>0</v>
          </cell>
          <cell r="BH297">
            <v>0</v>
          </cell>
          <cell r="BI297">
            <v>0</v>
          </cell>
          <cell r="BJ297">
            <v>0</v>
          </cell>
          <cell r="BK297">
            <v>0</v>
          </cell>
          <cell r="BL297">
            <v>0</v>
          </cell>
          <cell r="BM297">
            <v>234.45</v>
          </cell>
          <cell r="BO297">
            <v>125.89702403838157</v>
          </cell>
          <cell r="BP297">
            <v>0</v>
          </cell>
          <cell r="BQ297">
            <v>0</v>
          </cell>
          <cell r="BR297">
            <v>14.07528728749106</v>
          </cell>
          <cell r="BS297">
            <v>65.352237537475887</v>
          </cell>
          <cell r="BT297">
            <v>46.565344098665818</v>
          </cell>
          <cell r="BU297">
            <v>251.88989296201436</v>
          </cell>
          <cell r="BV297">
            <v>0</v>
          </cell>
          <cell r="BW297">
            <v>0</v>
          </cell>
          <cell r="BX297">
            <v>0</v>
          </cell>
          <cell r="BY297">
            <v>0</v>
          </cell>
          <cell r="BZ297">
            <v>0</v>
          </cell>
          <cell r="CA297">
            <v>0</v>
          </cell>
          <cell r="CB297">
            <v>251.89</v>
          </cell>
          <cell r="CD297">
            <v>130.30392346782105</v>
          </cell>
          <cell r="CE297">
            <v>0</v>
          </cell>
          <cell r="CF297">
            <v>0</v>
          </cell>
          <cell r="CG297">
            <v>14.54191785900883</v>
          </cell>
          <cell r="CH297">
            <v>69.343666190013181</v>
          </cell>
          <cell r="CI297">
            <v>52.939597448667222</v>
          </cell>
          <cell r="CJ297">
            <v>267.12910496551029</v>
          </cell>
          <cell r="CK297">
            <v>0</v>
          </cell>
          <cell r="CL297">
            <v>0</v>
          </cell>
          <cell r="CM297">
            <v>0</v>
          </cell>
          <cell r="CN297">
            <v>0</v>
          </cell>
          <cell r="CO297">
            <v>0</v>
          </cell>
          <cell r="CP297">
            <v>0</v>
          </cell>
          <cell r="CQ297">
            <v>267.13</v>
          </cell>
          <cell r="CS297">
            <v>134.86508200488862</v>
          </cell>
          <cell r="CT297">
            <v>0</v>
          </cell>
          <cell r="CU297">
            <v>0</v>
          </cell>
          <cell r="CV297">
            <v>15.037456643545081</v>
          </cell>
          <cell r="CW297">
            <v>74.062612377884292</v>
          </cell>
          <cell r="CX297">
            <v>55.073249728480157</v>
          </cell>
          <cell r="CY297">
            <v>279.03840075479815</v>
          </cell>
          <cell r="CZ297">
            <v>0</v>
          </cell>
          <cell r="DA297">
            <v>0</v>
          </cell>
          <cell r="DB297">
            <v>0</v>
          </cell>
          <cell r="DC297">
            <v>0</v>
          </cell>
          <cell r="DD297">
            <v>0</v>
          </cell>
          <cell r="DE297">
            <v>0</v>
          </cell>
          <cell r="DF297">
            <v>279.04000000000002</v>
          </cell>
          <cell r="DH297">
            <v>139.58589933538772</v>
          </cell>
          <cell r="DI297">
            <v>0</v>
          </cell>
          <cell r="DJ297">
            <v>0</v>
          </cell>
          <cell r="DK297">
            <v>15.480076236294499</v>
          </cell>
          <cell r="DL297">
            <v>73.326026534759023</v>
          </cell>
          <cell r="DM297">
            <v>58.323159244650029</v>
          </cell>
          <cell r="DN297">
            <v>286.7151613510913</v>
          </cell>
          <cell r="DO297">
            <v>0</v>
          </cell>
          <cell r="DP297">
            <v>0</v>
          </cell>
          <cell r="DQ297">
            <v>0</v>
          </cell>
          <cell r="DR297">
            <v>0</v>
          </cell>
          <cell r="DS297">
            <v>0</v>
          </cell>
          <cell r="DT297">
            <v>0</v>
          </cell>
          <cell r="DU297">
            <v>286.72000000000003</v>
          </cell>
        </row>
        <row r="298">
          <cell r="B298" t="str">
            <v>OTHER_117</v>
          </cell>
          <cell r="E298" t="str">
            <v>Service Costings</v>
          </cell>
          <cell r="G298" t="str">
            <v>Price Cap</v>
          </cell>
          <cell r="I298" t="str">
            <v>Public Lighting Services</v>
          </cell>
          <cell r="J298" t="str">
            <v>Provision, Construction &amp; Maintenance of public Lighting</v>
          </cell>
          <cell r="K298" t="str">
            <v>Application assessment, design review and audit</v>
          </cell>
          <cell r="M298" t="str">
            <v>Rate 2 Public Lighting services.
Design Assessment and Preparation of Offer
Number of new, modified or recovered sites (i.e. stations numbers excluding street light pits and conduits)
Resubmission</v>
          </cell>
          <cell r="N298" t="str">
            <v>PP</v>
          </cell>
          <cell r="U298">
            <v>0</v>
          </cell>
          <cell r="V298">
            <v>0</v>
          </cell>
          <cell r="W298">
            <v>0</v>
          </cell>
          <cell r="X298">
            <v>0</v>
          </cell>
          <cell r="Y298">
            <v>0</v>
          </cell>
          <cell r="Z298">
            <v>0</v>
          </cell>
          <cell r="AA298">
            <v>0</v>
          </cell>
          <cell r="AI298">
            <v>0</v>
          </cell>
          <cell r="AJ298">
            <v>162.44191078724828</v>
          </cell>
          <cell r="AK298">
            <v>167.92659530800955</v>
          </cell>
          <cell r="AL298">
            <v>178.08606997700684</v>
          </cell>
          <cell r="AM298">
            <v>186.0256005031988</v>
          </cell>
          <cell r="AN298">
            <v>191.14344090072751</v>
          </cell>
          <cell r="AP298">
            <v>0</v>
          </cell>
          <cell r="AR298" t="str">
            <v>As per POA Costings</v>
          </cell>
          <cell r="AT298">
            <v>1</v>
          </cell>
          <cell r="AV298">
            <v>60</v>
          </cell>
          <cell r="AW298">
            <v>60</v>
          </cell>
          <cell r="AX298">
            <v>0</v>
          </cell>
          <cell r="AZ298">
            <v>81.092777765999998</v>
          </cell>
          <cell r="BA298">
            <v>0</v>
          </cell>
          <cell r="BB298">
            <v>0</v>
          </cell>
          <cell r="BC298">
            <v>9.0905003875685999</v>
          </cell>
          <cell r="BD298">
            <v>39.058377768310557</v>
          </cell>
          <cell r="BE298">
            <v>27.060245285565721</v>
          </cell>
          <cell r="BF298">
            <v>156.30190120744487</v>
          </cell>
          <cell r="BG298">
            <v>0</v>
          </cell>
          <cell r="BH298">
            <v>0</v>
          </cell>
          <cell r="BI298">
            <v>0</v>
          </cell>
          <cell r="BJ298">
            <v>0</v>
          </cell>
          <cell r="BK298">
            <v>0</v>
          </cell>
          <cell r="BL298">
            <v>0</v>
          </cell>
          <cell r="BM298">
            <v>156.30000000000001</v>
          </cell>
          <cell r="BO298">
            <v>83.93134935892104</v>
          </cell>
          <cell r="BP298">
            <v>0</v>
          </cell>
          <cell r="BQ298">
            <v>0</v>
          </cell>
          <cell r="BR298">
            <v>9.3835248583273714</v>
          </cell>
          <cell r="BS298">
            <v>43.568158358317262</v>
          </cell>
          <cell r="BT298">
            <v>31.043562732443878</v>
          </cell>
          <cell r="BU298">
            <v>167.92659530800955</v>
          </cell>
          <cell r="BV298">
            <v>0</v>
          </cell>
          <cell r="BW298">
            <v>0</v>
          </cell>
          <cell r="BX298">
            <v>0</v>
          </cell>
          <cell r="BY298">
            <v>0</v>
          </cell>
          <cell r="BZ298">
            <v>0</v>
          </cell>
          <cell r="CA298">
            <v>0</v>
          </cell>
          <cell r="CB298">
            <v>167.93</v>
          </cell>
          <cell r="CD298">
            <v>86.869282311880696</v>
          </cell>
          <cell r="CE298">
            <v>0</v>
          </cell>
          <cell r="CF298">
            <v>0</v>
          </cell>
          <cell r="CG298">
            <v>9.6946119060058855</v>
          </cell>
          <cell r="CH298">
            <v>46.229110793342116</v>
          </cell>
          <cell r="CI298">
            <v>35.29306496577815</v>
          </cell>
          <cell r="CJ298">
            <v>178.08606997700684</v>
          </cell>
          <cell r="CK298">
            <v>0</v>
          </cell>
          <cell r="CL298">
            <v>0</v>
          </cell>
          <cell r="CM298">
            <v>0</v>
          </cell>
          <cell r="CN298">
            <v>0</v>
          </cell>
          <cell r="CO298">
            <v>0</v>
          </cell>
          <cell r="CP298">
            <v>0</v>
          </cell>
          <cell r="CQ298">
            <v>178.09</v>
          </cell>
          <cell r="CS298">
            <v>89.910054669925756</v>
          </cell>
          <cell r="CT298">
            <v>0</v>
          </cell>
          <cell r="CU298">
            <v>0</v>
          </cell>
          <cell r="CV298">
            <v>10.024971095696722</v>
          </cell>
          <cell r="CW298">
            <v>49.37507491858954</v>
          </cell>
          <cell r="CX298">
            <v>36.715499818986771</v>
          </cell>
          <cell r="CY298">
            <v>186.0256005031988</v>
          </cell>
          <cell r="CZ298">
            <v>0</v>
          </cell>
          <cell r="DA298">
            <v>0</v>
          </cell>
          <cell r="DB298">
            <v>0</v>
          </cell>
          <cell r="DC298">
            <v>0</v>
          </cell>
          <cell r="DD298">
            <v>0</v>
          </cell>
          <cell r="DE298">
            <v>0</v>
          </cell>
          <cell r="DF298">
            <v>186.03</v>
          </cell>
          <cell r="DH298">
            <v>93.057266223591824</v>
          </cell>
          <cell r="DI298">
            <v>0</v>
          </cell>
          <cell r="DJ298">
            <v>0</v>
          </cell>
          <cell r="DK298">
            <v>10.320050824196333</v>
          </cell>
          <cell r="DL298">
            <v>48.884017689839339</v>
          </cell>
          <cell r="DM298">
            <v>38.882106163100026</v>
          </cell>
          <cell r="DN298">
            <v>191.14344090072751</v>
          </cell>
          <cell r="DO298">
            <v>0</v>
          </cell>
          <cell r="DP298">
            <v>0</v>
          </cell>
          <cell r="DQ298">
            <v>0</v>
          </cell>
          <cell r="DR298">
            <v>0</v>
          </cell>
          <cell r="DS298">
            <v>0</v>
          </cell>
          <cell r="DT298">
            <v>0</v>
          </cell>
          <cell r="DU298">
            <v>191.14</v>
          </cell>
        </row>
        <row r="299">
          <cell r="B299" t="str">
            <v>OTHER_118</v>
          </cell>
          <cell r="E299" t="str">
            <v>Service Costings</v>
          </cell>
          <cell r="G299" t="str">
            <v>Quoted Example not provided</v>
          </cell>
          <cell r="I299" t="str">
            <v>Public Lighting Services</v>
          </cell>
          <cell r="J299" t="str">
            <v>Provision, Construction &amp; Maintenance of public Lighting</v>
          </cell>
          <cell r="K299" t="str">
            <v>Construction of new street lighting services (contributed)</v>
          </cell>
          <cell r="L299" t="str">
            <v>Construction of new street lighting services 
(contributed)</v>
          </cell>
          <cell r="M299" t="str">
            <v>Construction of new street lighting services 
(contributed)</v>
          </cell>
          <cell r="U299">
            <v>0</v>
          </cell>
          <cell r="V299">
            <v>0</v>
          </cell>
          <cell r="W299">
            <v>0</v>
          </cell>
          <cell r="X299">
            <v>0</v>
          </cell>
          <cell r="Y299">
            <v>0</v>
          </cell>
          <cell r="Z299">
            <v>0</v>
          </cell>
          <cell r="AA299">
            <v>0</v>
          </cell>
          <cell r="AI299">
            <v>0</v>
          </cell>
          <cell r="AJ299">
            <v>0</v>
          </cell>
          <cell r="AK299">
            <v>0</v>
          </cell>
          <cell r="AL299">
            <v>0</v>
          </cell>
          <cell r="AM299">
            <v>0</v>
          </cell>
          <cell r="AN299">
            <v>0</v>
          </cell>
          <cell r="AP299">
            <v>0</v>
          </cell>
          <cell r="AR299" t="str">
            <v>As per POA Costings</v>
          </cell>
        </row>
        <row r="300">
          <cell r="B300" t="str">
            <v>OTHER_119</v>
          </cell>
          <cell r="E300" t="str">
            <v>Service Costings</v>
          </cell>
          <cell r="G300" t="str">
            <v>Quoted Example not provided</v>
          </cell>
          <cell r="I300" t="str">
            <v>Public Lighting Services</v>
          </cell>
          <cell r="J300" t="str">
            <v>Provision, Construction &amp; Maintenance of public Lighting</v>
          </cell>
          <cell r="K300" t="str">
            <v>Alteration, repair, relocation, rearrangement or removal of existing street light assets and energy efficient retrofit.</v>
          </cell>
          <cell r="L300" t="str">
            <v>Alteration, repair, relocation, rearrangement or removal of existing street light assets and energy efficient retrofit.</v>
          </cell>
          <cell r="M300" t="str">
            <v>Alteration, repair, relocation, rearrangement or removal of existing street light assets and energy efficient retrofit.</v>
          </cell>
          <cell r="U300">
            <v>0</v>
          </cell>
          <cell r="V300">
            <v>0</v>
          </cell>
          <cell r="W300">
            <v>0</v>
          </cell>
          <cell r="X300">
            <v>0</v>
          </cell>
          <cell r="Y300">
            <v>0</v>
          </cell>
          <cell r="Z300">
            <v>0</v>
          </cell>
          <cell r="AA300">
            <v>0</v>
          </cell>
          <cell r="AI300">
            <v>0</v>
          </cell>
          <cell r="AJ300">
            <v>0</v>
          </cell>
          <cell r="AK300">
            <v>0</v>
          </cell>
          <cell r="AL300">
            <v>0</v>
          </cell>
          <cell r="AM300">
            <v>0</v>
          </cell>
          <cell r="AN300">
            <v>0</v>
          </cell>
          <cell r="AP300">
            <v>0</v>
          </cell>
          <cell r="AR300" t="str">
            <v>As per POA Costings</v>
          </cell>
        </row>
        <row r="301">
          <cell r="B301" t="str">
            <v>OTHER_120</v>
          </cell>
          <cell r="E301" t="str">
            <v>Service Costings</v>
          </cell>
          <cell r="G301" t="str">
            <v>Quoted Example not provided</v>
          </cell>
          <cell r="I301" t="str">
            <v>Public Lighting Services</v>
          </cell>
          <cell r="J301" t="str">
            <v>Provision, Construction &amp; Maintenance of public Lighting</v>
          </cell>
          <cell r="K301" t="str">
            <v>A fee for the residual asset value of non-contributed public lights when removed from service before the end of their useful life at the request of the customer.</v>
          </cell>
          <cell r="L301" t="str">
            <v>A fee for the residual asset value of non-contributed public lights when removed from service before the end of their useful life at the request of the customer.</v>
          </cell>
          <cell r="M301" t="str">
            <v>A fee for the residual asset value of non-contributed public lights when removed from service before the end of their useful life at the request of the customer.</v>
          </cell>
          <cell r="U301">
            <v>0</v>
          </cell>
          <cell r="V301">
            <v>0</v>
          </cell>
          <cell r="W301">
            <v>0</v>
          </cell>
          <cell r="X301">
            <v>0</v>
          </cell>
          <cell r="Y301">
            <v>0</v>
          </cell>
          <cell r="Z301">
            <v>0</v>
          </cell>
          <cell r="AA301">
            <v>0</v>
          </cell>
          <cell r="AI301">
            <v>0</v>
          </cell>
          <cell r="AJ301">
            <v>0</v>
          </cell>
          <cell r="AK301">
            <v>0</v>
          </cell>
          <cell r="AL301">
            <v>0</v>
          </cell>
          <cell r="AM301">
            <v>0</v>
          </cell>
          <cell r="AN301">
            <v>0</v>
          </cell>
          <cell r="AP301">
            <v>0</v>
          </cell>
          <cell r="AR301" t="str">
            <v>As per POA Costings</v>
          </cell>
        </row>
        <row r="302">
          <cell r="B302" t="str">
            <v>OTHER_122</v>
          </cell>
          <cell r="E302" t="str">
            <v>Service Costings</v>
          </cell>
          <cell r="G302" t="str">
            <v>Quoted Example Only</v>
          </cell>
          <cell r="I302" t="str">
            <v>Public Lighting Services</v>
          </cell>
          <cell r="J302" t="str">
            <v>Emerging public lighting technology</v>
          </cell>
          <cell r="K302" t="str">
            <v>New public lighting technologies, including trials</v>
          </cell>
          <cell r="L302" t="str">
            <v>New public lighting technologies, including trials</v>
          </cell>
          <cell r="M302" t="str">
            <v xml:space="preserve">Trial of new public lighting technologies for consideration of standard product - Fixed costs associated with Trial Establishment and Administration. (Note: Costs per luminaire selected for trial are detailed seperately below)
</v>
          </cell>
          <cell r="U302">
            <v>0</v>
          </cell>
          <cell r="V302">
            <v>0</v>
          </cell>
          <cell r="W302">
            <v>0</v>
          </cell>
          <cell r="X302">
            <v>0</v>
          </cell>
          <cell r="Y302">
            <v>0</v>
          </cell>
          <cell r="Z302">
            <v>0</v>
          </cell>
          <cell r="AA302">
            <v>0</v>
          </cell>
          <cell r="AI302">
            <v>0</v>
          </cell>
          <cell r="AJ302">
            <v>341418.70158384653</v>
          </cell>
          <cell r="AK302">
            <v>346649.49501216272</v>
          </cell>
          <cell r="AL302">
            <v>362494.86132988962</v>
          </cell>
          <cell r="AM302">
            <v>376929.42207279452</v>
          </cell>
          <cell r="AN302">
            <v>383809.20016623638</v>
          </cell>
          <cell r="AP302">
            <v>0</v>
          </cell>
          <cell r="AR302" t="str">
            <v>As per POA Costings</v>
          </cell>
        </row>
        <row r="303">
          <cell r="B303" t="str">
            <v>OTHER_123</v>
          </cell>
          <cell r="E303" t="str">
            <v>Service Costings</v>
          </cell>
          <cell r="G303" t="str">
            <v>Quoted Example Only</v>
          </cell>
          <cell r="I303" t="str">
            <v>Public Lighting Services</v>
          </cell>
          <cell r="J303" t="str">
            <v>Emerging public lighting technology</v>
          </cell>
          <cell r="K303" t="str">
            <v>New public lighting technologies, including trials</v>
          </cell>
          <cell r="L303" t="str">
            <v>New public lighting technologies, including trials</v>
          </cell>
          <cell r="M303" t="str">
            <v xml:space="preserve">Trial of new public lighting technologies for consideration of standard product - Costs per luminaire selected for trial. (Note: Typically at least 100 luminaires are minimum number for a trial.)
</v>
          </cell>
          <cell r="U303">
            <v>0</v>
          </cell>
          <cell r="V303">
            <v>0</v>
          </cell>
          <cell r="W303">
            <v>0</v>
          </cell>
          <cell r="X303">
            <v>0</v>
          </cell>
          <cell r="Y303">
            <v>0</v>
          </cell>
          <cell r="Z303">
            <v>0</v>
          </cell>
          <cell r="AA303">
            <v>0</v>
          </cell>
          <cell r="AI303">
            <v>0</v>
          </cell>
          <cell r="AJ303">
            <v>19767.331587273853</v>
          </cell>
          <cell r="AK303">
            <v>20091.577730810135</v>
          </cell>
          <cell r="AL303">
            <v>21031.167188084808</v>
          </cell>
          <cell r="AM303">
            <v>21891.139431980304</v>
          </cell>
          <cell r="AN303">
            <v>22312.24333842421</v>
          </cell>
          <cell r="AP303">
            <v>0</v>
          </cell>
          <cell r="AR303" t="str">
            <v>As per POA Costings</v>
          </cell>
        </row>
        <row r="304">
          <cell r="B304" t="str">
            <v>OTHER_124</v>
          </cell>
          <cell r="E304" t="str">
            <v>Service Costings</v>
          </cell>
          <cell r="G304" t="str">
            <v>Quoted Example Only</v>
          </cell>
          <cell r="I304" t="str">
            <v>Public Lighting Services</v>
          </cell>
          <cell r="J304" t="str">
            <v>Emerging public lighting technology</v>
          </cell>
          <cell r="K304" t="str">
            <v>Energy efficient retrofit (including where customer requests to retrofit existing assets before end of life)</v>
          </cell>
          <cell r="L304" t="str">
            <v xml:space="preserve">Replace 1 x 50w Mercury Vapour luminaire with energy efficiency retrofit 32CFL
</v>
          </cell>
          <cell r="M304" t="str">
            <v xml:space="preserve">Replace 1 x 50w Mercury Vapour luminaire with energy efficiency retrofit 32CFL
</v>
          </cell>
          <cell r="U304">
            <v>0</v>
          </cell>
          <cell r="V304">
            <v>0</v>
          </cell>
          <cell r="W304">
            <v>0</v>
          </cell>
          <cell r="X304">
            <v>0</v>
          </cell>
          <cell r="Y304">
            <v>0</v>
          </cell>
          <cell r="Z304">
            <v>0</v>
          </cell>
          <cell r="AA304">
            <v>0</v>
          </cell>
          <cell r="AI304">
            <v>0</v>
          </cell>
          <cell r="AJ304">
            <v>349.28482582014055</v>
          </cell>
          <cell r="AK304">
            <v>350.17761429590161</v>
          </cell>
          <cell r="AL304">
            <v>363.05327313909675</v>
          </cell>
          <cell r="AM304">
            <v>378.92977789110694</v>
          </cell>
          <cell r="AN304">
            <v>384.78919040030121</v>
          </cell>
          <cell r="AP304">
            <v>0</v>
          </cell>
          <cell r="AR304" t="str">
            <v>As per POA Costings</v>
          </cell>
        </row>
        <row r="305">
          <cell r="AH305">
            <v>127.15</v>
          </cell>
        </row>
        <row r="306">
          <cell r="AH306">
            <v>190.72</v>
          </cell>
        </row>
        <row r="307">
          <cell r="AH307">
            <v>198.42</v>
          </cell>
        </row>
        <row r="308">
          <cell r="AH308">
            <v>297.64</v>
          </cell>
        </row>
      </sheetData>
      <sheetData sheetId="4"/>
      <sheetData sheetId="5"/>
      <sheetData sheetId="6"/>
      <sheetData sheetId="7"/>
      <sheetData sheetId="8"/>
      <sheetData sheetId="9"/>
      <sheetData sheetId="10"/>
      <sheetData sheetId="11"/>
      <sheetData sheetId="12">
        <row r="3">
          <cell r="B3" t="str">
            <v>Primary Key</v>
          </cell>
          <cell r="C3" t="str">
            <v>Single / Multi</v>
          </cell>
          <cell r="D3" t="str">
            <v>CT</v>
          </cell>
          <cell r="E3" t="str">
            <v>Additional Crew</v>
          </cell>
          <cell r="F3" t="str">
            <v>AER Category 
(2010-15)</v>
          </cell>
          <cell r="G3" t="str">
            <v>AER Sub Category (2010-15)</v>
          </cell>
          <cell r="H3" t="str">
            <v>AER Category
(2015-20)</v>
          </cell>
          <cell r="I3" t="str">
            <v>AER Sub-category
(2015-20)</v>
          </cell>
          <cell r="J3" t="str">
            <v>Count</v>
          </cell>
          <cell r="K3" t="str">
            <v>PEACE Charge Code</v>
          </cell>
          <cell r="L3" t="str">
            <v>Order Description (PEACE &amp; FFA)</v>
          </cell>
          <cell r="M3" t="str">
            <v>Job Code Description (FFA)</v>
          </cell>
          <cell r="N3" t="str">
            <v>Job Code Skill</v>
          </cell>
          <cell r="O3" t="str">
            <v>Number of Crew</v>
          </cell>
          <cell r="P3" t="str">
            <v>Number of men per Crew</v>
          </cell>
          <cell r="Q3" t="str">
            <v>Avg. Travel Time (mins)</v>
          </cell>
          <cell r="R3" t="str">
            <v>Standard Onsite Time (mins)</v>
          </cell>
          <cell r="S3" t="str">
            <v>Contractor Flat Rate</v>
          </cell>
          <cell r="T3" t="str">
            <v>Material Needed</v>
          </cell>
          <cell r="U3" t="str">
            <v>Materials</v>
          </cell>
          <cell r="V3" t="str">
            <v>Job Volume Per Annum by Energex</v>
          </cell>
          <cell r="W3" t="str">
            <v>Job Volume Per Annum by Contractor</v>
          </cell>
          <cell r="X3" t="str">
            <v>Energex %</v>
          </cell>
          <cell r="Y3" t="str">
            <v>Contractor %</v>
          </cell>
          <cell r="Z3" t="str">
            <v>Travel Time</v>
          </cell>
          <cell r="AA3" t="str">
            <v>Std Onsite Time</v>
          </cell>
          <cell r="AB3" t="str">
            <v>Materials</v>
          </cell>
          <cell r="AC3" t="str">
            <v>Labour $</v>
          </cell>
          <cell r="AD3" t="str">
            <v>Contractor $</v>
          </cell>
        </row>
        <row r="4">
          <cell r="B4" t="str">
            <v>Service 001</v>
          </cell>
          <cell r="C4" t="str">
            <v>M</v>
          </cell>
          <cell r="D4" t="str">
            <v>CT</v>
          </cell>
          <cell r="E4" t="str">
            <v>YES</v>
          </cell>
          <cell r="F4" t="str">
            <v>ACS (Fee-based)</v>
          </cell>
          <cell r="G4" t="str">
            <v>Exchange Meter</v>
          </cell>
          <cell r="H4" t="str">
            <v>ACS (Fee-based)</v>
          </cell>
          <cell r="I4" t="str">
            <v>Exchange Meter</v>
          </cell>
          <cell r="J4">
            <v>2</v>
          </cell>
          <cell r="K4">
            <v>502</v>
          </cell>
          <cell r="L4" t="str">
            <v>A&amp;A Exchange CT meter, 101-7776 amps</v>
          </cell>
          <cell r="M4" t="str">
            <v>Install CT meter, 101-7776 amps</v>
          </cell>
          <cell r="N4" t="str">
            <v>P02010701</v>
          </cell>
          <cell r="O4">
            <v>2</v>
          </cell>
          <cell r="P4">
            <v>1</v>
          </cell>
          <cell r="Q4">
            <v>26</v>
          </cell>
          <cell r="R4">
            <v>135.87704918032799</v>
          </cell>
          <cell r="S4">
            <v>0</v>
          </cell>
          <cell r="T4" t="str">
            <v>M6</v>
          </cell>
          <cell r="U4">
            <v>173</v>
          </cell>
          <cell r="V4">
            <v>3</v>
          </cell>
          <cell r="X4">
            <v>1</v>
          </cell>
          <cell r="Y4">
            <v>0</v>
          </cell>
          <cell r="Z4">
            <v>156</v>
          </cell>
          <cell r="AA4">
            <v>815.26229508196798</v>
          </cell>
          <cell r="AB4">
            <v>519</v>
          </cell>
          <cell r="AC4">
            <v>1093.4794672131154</v>
          </cell>
          <cell r="AD4">
            <v>0</v>
          </cell>
        </row>
        <row r="5">
          <cell r="B5" t="str">
            <v>Service 002</v>
          </cell>
          <cell r="C5" t="str">
            <v>M</v>
          </cell>
          <cell r="D5" t="str">
            <v>CT</v>
          </cell>
          <cell r="E5" t="str">
            <v>YES</v>
          </cell>
          <cell r="F5" t="str">
            <v>ACS (Fee-based)</v>
          </cell>
          <cell r="G5" t="str">
            <v>Exchange Meter</v>
          </cell>
          <cell r="H5" t="str">
            <v>ACS (Fee-based)</v>
          </cell>
          <cell r="I5" t="str">
            <v>Exchange Meter</v>
          </cell>
          <cell r="J5">
            <v>2</v>
          </cell>
          <cell r="K5">
            <v>502</v>
          </cell>
          <cell r="L5" t="str">
            <v>A&amp;A Exchange CT meter, 101-7776 amps</v>
          </cell>
          <cell r="M5" t="str">
            <v>Install CT meter, 101-7776 amps</v>
          </cell>
          <cell r="N5" t="str">
            <v>P02020701</v>
          </cell>
          <cell r="O5">
            <v>2</v>
          </cell>
          <cell r="P5">
            <v>1</v>
          </cell>
          <cell r="Q5">
            <v>26</v>
          </cell>
          <cell r="R5">
            <v>138.651851851852</v>
          </cell>
          <cell r="S5">
            <v>0</v>
          </cell>
          <cell r="T5" t="str">
            <v>M6</v>
          </cell>
          <cell r="U5">
            <v>173</v>
          </cell>
          <cell r="W5">
            <v>0</v>
          </cell>
          <cell r="X5">
            <v>0</v>
          </cell>
          <cell r="Y5">
            <v>0</v>
          </cell>
          <cell r="Z5">
            <v>0</v>
          </cell>
          <cell r="AA5">
            <v>0</v>
          </cell>
          <cell r="AB5">
            <v>0</v>
          </cell>
          <cell r="AC5">
            <v>0</v>
          </cell>
          <cell r="AD5">
            <v>0</v>
          </cell>
        </row>
        <row r="6">
          <cell r="B6" t="str">
            <v>Service 003</v>
          </cell>
          <cell r="C6" t="str">
            <v>S</v>
          </cell>
          <cell r="F6" t="str">
            <v>ACS (Fee-based)</v>
          </cell>
          <cell r="G6" t="str">
            <v>Exchange Meter</v>
          </cell>
          <cell r="H6" t="str">
            <v>ACS (Fee-based)</v>
          </cell>
          <cell r="I6" t="str">
            <v>Exchange Meter</v>
          </cell>
          <cell r="J6">
            <v>2</v>
          </cell>
          <cell r="K6">
            <v>500</v>
          </cell>
          <cell r="L6" t="str">
            <v>A&amp;A Exchange Meter 1ph, 0-90 amps</v>
          </cell>
          <cell r="M6" t="str">
            <v>Install Meter, Phases 1, 0-100 amps</v>
          </cell>
          <cell r="N6" t="str">
            <v>P02010601</v>
          </cell>
          <cell r="O6">
            <v>1</v>
          </cell>
          <cell r="P6">
            <v>1</v>
          </cell>
          <cell r="Q6">
            <v>26</v>
          </cell>
          <cell r="R6">
            <v>43.217961654893998</v>
          </cell>
          <cell r="S6">
            <v>65.900000000000006</v>
          </cell>
          <cell r="T6" t="str">
            <v>M24</v>
          </cell>
          <cell r="U6">
            <v>87.5</v>
          </cell>
          <cell r="V6">
            <v>72</v>
          </cell>
          <cell r="W6">
            <v>67</v>
          </cell>
          <cell r="X6">
            <v>0.51798561151079137</v>
          </cell>
          <cell r="Y6">
            <v>0.48201438848920863</v>
          </cell>
          <cell r="Z6">
            <v>1872</v>
          </cell>
          <cell r="AA6">
            <v>3111.6932391523678</v>
          </cell>
          <cell r="AB6">
            <v>12162.5</v>
          </cell>
          <cell r="AC6">
            <v>5610.8079717457076</v>
          </cell>
          <cell r="AD6">
            <v>4415.3</v>
          </cell>
        </row>
        <row r="7">
          <cell r="B7" t="str">
            <v>Service 004</v>
          </cell>
          <cell r="C7" t="str">
            <v>S</v>
          </cell>
          <cell r="F7" t="str">
            <v>ACS (Fee-based)</v>
          </cell>
          <cell r="G7" t="str">
            <v>Exchange Meter</v>
          </cell>
          <cell r="H7" t="str">
            <v>ACS (Fee-based)</v>
          </cell>
          <cell r="I7" t="str">
            <v>Exchange Meter</v>
          </cell>
          <cell r="J7">
            <v>2</v>
          </cell>
          <cell r="K7">
            <v>500</v>
          </cell>
          <cell r="L7" t="str">
            <v>A&amp;A Exchange Meter UG - &gt; 100 amps</v>
          </cell>
          <cell r="M7" t="str">
            <v>Install Meter UG, Phases 1, 0-100 amps</v>
          </cell>
          <cell r="N7" t="str">
            <v>P02020601</v>
          </cell>
          <cell r="O7">
            <v>1</v>
          </cell>
          <cell r="P7">
            <v>1</v>
          </cell>
          <cell r="Q7">
            <v>26</v>
          </cell>
          <cell r="R7">
            <v>23.031390134529101</v>
          </cell>
          <cell r="S7">
            <v>65.900000000000006</v>
          </cell>
          <cell r="T7" t="str">
            <v>M24</v>
          </cell>
          <cell r="U7">
            <v>87.5</v>
          </cell>
          <cell r="V7">
            <v>18</v>
          </cell>
          <cell r="W7">
            <v>12</v>
          </cell>
          <cell r="X7">
            <v>0.6</v>
          </cell>
          <cell r="Y7">
            <v>0.4</v>
          </cell>
          <cell r="Z7">
            <v>468</v>
          </cell>
          <cell r="AA7">
            <v>414.56502242152379</v>
          </cell>
          <cell r="AB7">
            <v>2625</v>
          </cell>
          <cell r="AC7">
            <v>993.62112107623227</v>
          </cell>
          <cell r="AD7">
            <v>790.80000000000007</v>
          </cell>
        </row>
        <row r="8">
          <cell r="B8" t="str">
            <v>Service 005</v>
          </cell>
          <cell r="F8" t="str">
            <v>SCS</v>
          </cell>
          <cell r="H8" t="str">
            <v>ACS (MSC)</v>
          </cell>
          <cell r="I8" t="str">
            <v>Install Additional Meter</v>
          </cell>
          <cell r="J8">
            <v>1</v>
          </cell>
          <cell r="K8">
            <v>516</v>
          </cell>
          <cell r="L8" t="str">
            <v>A&amp;A Install Controlled Load 0-90 amps</v>
          </cell>
          <cell r="M8" t="str">
            <v>Install meter Appliance, 0-100 amps</v>
          </cell>
          <cell r="N8" t="str">
            <v>P02030601</v>
          </cell>
          <cell r="O8">
            <v>1</v>
          </cell>
          <cell r="P8">
            <v>1</v>
          </cell>
          <cell r="Q8">
            <v>26</v>
          </cell>
          <cell r="R8">
            <v>37.206038257663103</v>
          </cell>
          <cell r="S8">
            <v>65.900000000000006</v>
          </cell>
          <cell r="T8" t="str">
            <v>M2</v>
          </cell>
          <cell r="U8">
            <v>125</v>
          </cell>
          <cell r="V8">
            <v>1816</v>
          </cell>
          <cell r="W8">
            <v>5154</v>
          </cell>
          <cell r="X8">
            <v>0.260545193687231</v>
          </cell>
          <cell r="Y8">
            <v>0.73945480631276905</v>
          </cell>
          <cell r="Z8">
            <v>47216</v>
          </cell>
          <cell r="AA8">
            <v>67566.16547591619</v>
          </cell>
          <cell r="AB8">
            <v>871250</v>
          </cell>
          <cell r="AC8">
            <v>129225.58796496899</v>
          </cell>
          <cell r="AD8">
            <v>339648.60000000003</v>
          </cell>
        </row>
        <row r="9">
          <cell r="B9" t="str">
            <v>Service 006</v>
          </cell>
          <cell r="F9" t="str">
            <v>SCS</v>
          </cell>
          <cell r="H9" t="str">
            <v>ACS (MSC) + CT</v>
          </cell>
          <cell r="I9" t="str">
            <v>Install Additional Meter</v>
          </cell>
          <cell r="J9">
            <v>3</v>
          </cell>
          <cell r="K9">
            <v>522</v>
          </cell>
          <cell r="L9" t="str">
            <v>A&amp;A Install CT meter, 101-7776 amps</v>
          </cell>
          <cell r="M9" t="str">
            <v>Install CT meter, 101-7776 amps</v>
          </cell>
          <cell r="N9" t="str">
            <v>P02010701</v>
          </cell>
          <cell r="O9">
            <v>2</v>
          </cell>
          <cell r="P9">
            <v>1</v>
          </cell>
          <cell r="Q9">
            <v>26</v>
          </cell>
          <cell r="R9">
            <v>135.87704918032799</v>
          </cell>
          <cell r="S9">
            <v>0</v>
          </cell>
          <cell r="T9" t="str">
            <v>M21</v>
          </cell>
          <cell r="U9">
            <v>449.09</v>
          </cell>
          <cell r="V9">
            <v>357</v>
          </cell>
          <cell r="X9">
            <v>1</v>
          </cell>
          <cell r="Y9">
            <v>0</v>
          </cell>
          <cell r="Z9">
            <v>18564</v>
          </cell>
          <cell r="AA9">
            <v>97016.21311475418</v>
          </cell>
          <cell r="AB9">
            <v>160325.13</v>
          </cell>
          <cell r="AC9">
            <v>130124.05659836074</v>
          </cell>
          <cell r="AD9">
            <v>0</v>
          </cell>
        </row>
        <row r="10">
          <cell r="B10" t="str">
            <v>Service 007</v>
          </cell>
          <cell r="F10" t="str">
            <v>SCS</v>
          </cell>
          <cell r="H10" t="str">
            <v>ACS (MSC) + CT</v>
          </cell>
          <cell r="I10" t="str">
            <v>Install Additional Meter</v>
          </cell>
          <cell r="J10">
            <v>3</v>
          </cell>
          <cell r="K10">
            <v>522</v>
          </cell>
          <cell r="L10" t="str">
            <v>A&amp;A Install CT meter, 101-7776 amps</v>
          </cell>
          <cell r="M10" t="str">
            <v>Install CT meter, 101-7776 amps</v>
          </cell>
          <cell r="N10" t="str">
            <v>P02020701</v>
          </cell>
          <cell r="O10">
            <v>2</v>
          </cell>
          <cell r="P10">
            <v>1</v>
          </cell>
          <cell r="Q10">
            <v>26</v>
          </cell>
          <cell r="R10">
            <v>138.651851851852</v>
          </cell>
          <cell r="S10">
            <v>0</v>
          </cell>
          <cell r="T10" t="str">
            <v>M21</v>
          </cell>
          <cell r="U10">
            <v>449.09</v>
          </cell>
          <cell r="V10">
            <v>297</v>
          </cell>
          <cell r="X10">
            <v>1</v>
          </cell>
          <cell r="Y10">
            <v>0</v>
          </cell>
          <cell r="Z10">
            <v>15444</v>
          </cell>
          <cell r="AA10">
            <v>82359.200000000084</v>
          </cell>
          <cell r="AB10">
            <v>133379.72999999998</v>
          </cell>
          <cell r="AC10">
            <v>110110.10266666676</v>
          </cell>
          <cell r="AD10">
            <v>0</v>
          </cell>
        </row>
        <row r="11">
          <cell r="B11" t="str">
            <v>Service 008</v>
          </cell>
          <cell r="F11" t="str">
            <v>SCS</v>
          </cell>
          <cell r="H11" t="str">
            <v>ACS (MSC) + CT</v>
          </cell>
          <cell r="I11" t="str">
            <v>Install Additional Meter</v>
          </cell>
          <cell r="J11">
            <v>3</v>
          </cell>
          <cell r="K11">
            <v>522</v>
          </cell>
          <cell r="L11" t="str">
            <v>A&amp;A Install CT PV Meter</v>
          </cell>
          <cell r="M11" t="str">
            <v>Install CT PV Meter</v>
          </cell>
          <cell r="N11" t="str">
            <v>P02010702</v>
          </cell>
          <cell r="O11">
            <v>2</v>
          </cell>
          <cell r="P11">
            <v>1</v>
          </cell>
          <cell r="Q11">
            <v>26</v>
          </cell>
          <cell r="R11">
            <v>61.589641434263001</v>
          </cell>
          <cell r="S11">
            <v>0</v>
          </cell>
          <cell r="T11" t="str">
            <v>M21</v>
          </cell>
          <cell r="U11">
            <v>449.09</v>
          </cell>
          <cell r="V11">
            <v>558</v>
          </cell>
          <cell r="W11">
            <v>0</v>
          </cell>
          <cell r="X11">
            <v>1</v>
          </cell>
          <cell r="Y11">
            <v>0</v>
          </cell>
          <cell r="Z11">
            <v>29016</v>
          </cell>
          <cell r="AA11">
            <v>68734.039840637502</v>
          </cell>
          <cell r="AB11">
            <v>250592.21999999997</v>
          </cell>
          <cell r="AC11">
            <v>110050.25318725106</v>
          </cell>
          <cell r="AD11">
            <v>0</v>
          </cell>
        </row>
        <row r="12">
          <cell r="B12" t="str">
            <v>Service 009</v>
          </cell>
          <cell r="F12" t="str">
            <v>SCS</v>
          </cell>
          <cell r="H12" t="str">
            <v>ACS (MSC)</v>
          </cell>
          <cell r="I12" t="str">
            <v>Install Additional Meter</v>
          </cell>
          <cell r="J12">
            <v>5</v>
          </cell>
          <cell r="K12">
            <v>520</v>
          </cell>
          <cell r="L12" t="str">
            <v>A&amp;A Install Meter 1ph, 0-90 amps</v>
          </cell>
          <cell r="M12" t="str">
            <v>Install Meter, Phases 1, 0-100 amps</v>
          </cell>
          <cell r="N12" t="str">
            <v>P02010601</v>
          </cell>
          <cell r="O12">
            <v>1</v>
          </cell>
          <cell r="P12">
            <v>1</v>
          </cell>
          <cell r="Q12">
            <v>26</v>
          </cell>
          <cell r="R12">
            <v>43.217961654893998</v>
          </cell>
          <cell r="S12">
            <v>65.900000000000006</v>
          </cell>
          <cell r="T12" t="str">
            <v>M2</v>
          </cell>
          <cell r="U12">
            <v>125</v>
          </cell>
          <cell r="V12">
            <v>1213</v>
          </cell>
          <cell r="W12">
            <v>34</v>
          </cell>
          <cell r="X12">
            <v>0.97273456295108263</v>
          </cell>
          <cell r="Y12">
            <v>2.7265437048917401E-2</v>
          </cell>
          <cell r="Z12">
            <v>31538</v>
          </cell>
          <cell r="AA12">
            <v>52423.387487386419</v>
          </cell>
          <cell r="AB12">
            <v>155875</v>
          </cell>
          <cell r="AC12">
            <v>94526.528746215874</v>
          </cell>
          <cell r="AD12">
            <v>2240.6000000000004</v>
          </cell>
        </row>
        <row r="13">
          <cell r="B13" t="str">
            <v>Service 010</v>
          </cell>
          <cell r="F13" t="str">
            <v>SCS</v>
          </cell>
          <cell r="H13" t="str">
            <v>ACS (MSC)</v>
          </cell>
          <cell r="I13" t="str">
            <v>Install Additional Meter</v>
          </cell>
          <cell r="J13">
            <v>5</v>
          </cell>
          <cell r="K13">
            <v>520</v>
          </cell>
          <cell r="L13" t="str">
            <v>A&amp;A Install Meter 2ph, 0-90 amps</v>
          </cell>
          <cell r="M13" t="str">
            <v>Install Meter, Phases 2, 0-100 amps</v>
          </cell>
          <cell r="N13" t="str">
            <v>P02010602</v>
          </cell>
          <cell r="O13">
            <v>1</v>
          </cell>
          <cell r="P13">
            <v>1</v>
          </cell>
          <cell r="Q13">
            <v>26</v>
          </cell>
          <cell r="R13">
            <v>81.978873239436595</v>
          </cell>
          <cell r="S13">
            <v>0</v>
          </cell>
          <cell r="T13" t="str">
            <v>M5</v>
          </cell>
          <cell r="U13">
            <v>173</v>
          </cell>
          <cell r="V13">
            <v>196</v>
          </cell>
          <cell r="X13">
            <v>1</v>
          </cell>
          <cell r="Y13">
            <v>0</v>
          </cell>
          <cell r="Z13">
            <v>5096</v>
          </cell>
          <cell r="AA13">
            <v>16067.859154929572</v>
          </cell>
          <cell r="AB13">
            <v>33908</v>
          </cell>
          <cell r="AC13">
            <v>23826.978098591542</v>
          </cell>
          <cell r="AD13">
            <v>0</v>
          </cell>
        </row>
        <row r="14">
          <cell r="B14" t="str">
            <v>Service 011</v>
          </cell>
          <cell r="F14" t="str">
            <v>SCS</v>
          </cell>
          <cell r="H14" t="str">
            <v>ACS (MSC)</v>
          </cell>
          <cell r="I14" t="str">
            <v>Install Additional Meter</v>
          </cell>
          <cell r="J14">
            <v>5</v>
          </cell>
          <cell r="K14">
            <v>520</v>
          </cell>
          <cell r="L14" t="str">
            <v>A&amp;A Install Meter 3ph, 0-90 amps</v>
          </cell>
          <cell r="M14" t="str">
            <v>Install Meter, Phases 3, 0-100 amps</v>
          </cell>
          <cell r="N14" t="str">
            <v>P02010603</v>
          </cell>
          <cell r="O14">
            <v>1</v>
          </cell>
          <cell r="P14">
            <v>1</v>
          </cell>
          <cell r="Q14">
            <v>26</v>
          </cell>
          <cell r="R14">
            <v>86.092359361880796</v>
          </cell>
          <cell r="S14">
            <v>65.900000000000006</v>
          </cell>
          <cell r="T14" t="str">
            <v>M5</v>
          </cell>
          <cell r="U14">
            <v>173</v>
          </cell>
          <cell r="V14">
            <v>1628</v>
          </cell>
          <cell r="W14">
            <v>5</v>
          </cell>
          <cell r="X14">
            <v>0.99693815064298841</v>
          </cell>
          <cell r="Y14">
            <v>3.0618493570116348E-3</v>
          </cell>
          <cell r="Z14">
            <v>42328</v>
          </cell>
          <cell r="AA14">
            <v>140158.36104114194</v>
          </cell>
          <cell r="AB14">
            <v>282509</v>
          </cell>
          <cell r="AC14">
            <v>205449.22813881896</v>
          </cell>
          <cell r="AD14">
            <v>329.5</v>
          </cell>
        </row>
        <row r="15">
          <cell r="B15" t="str">
            <v>Service 012</v>
          </cell>
          <cell r="F15" t="str">
            <v>SCS</v>
          </cell>
          <cell r="H15" t="str">
            <v>ACS (MSC)</v>
          </cell>
          <cell r="I15" t="str">
            <v>Install Additional Meter</v>
          </cell>
          <cell r="J15">
            <v>5</v>
          </cell>
          <cell r="K15">
            <v>520</v>
          </cell>
          <cell r="L15" t="str">
            <v>A&amp;A Install PV Meter 1ph, 0-90 amps</v>
          </cell>
          <cell r="M15" t="str">
            <v>Install PV Meter</v>
          </cell>
          <cell r="N15" t="str">
            <v>P02010604</v>
          </cell>
          <cell r="O15">
            <v>1</v>
          </cell>
          <cell r="P15">
            <v>1</v>
          </cell>
          <cell r="Q15">
            <v>26</v>
          </cell>
          <cell r="R15">
            <v>32.8103064066852</v>
          </cell>
          <cell r="S15">
            <v>65.900000000000006</v>
          </cell>
          <cell r="T15" t="str">
            <v>M24</v>
          </cell>
          <cell r="U15">
            <v>87.5</v>
          </cell>
          <cell r="V15">
            <v>52030</v>
          </cell>
          <cell r="W15">
            <v>3220</v>
          </cell>
          <cell r="X15">
            <v>0.94171945701357462</v>
          </cell>
          <cell r="Y15">
            <v>5.8280542986425342E-2</v>
          </cell>
          <cell r="Z15">
            <v>1352780</v>
          </cell>
          <cell r="AA15">
            <v>1707120.2423398308</v>
          </cell>
          <cell r="AB15">
            <v>4834375</v>
          </cell>
          <cell r="AC15">
            <v>3444937.6895009261</v>
          </cell>
          <cell r="AD15">
            <v>212198.00000000003</v>
          </cell>
        </row>
        <row r="16">
          <cell r="B16" t="str">
            <v>Service 013</v>
          </cell>
          <cell r="F16" t="str">
            <v>SCS</v>
          </cell>
          <cell r="H16" t="str">
            <v>ACS (MSC)</v>
          </cell>
          <cell r="I16" t="str">
            <v>Install Additional Meter</v>
          </cell>
          <cell r="J16">
            <v>5</v>
          </cell>
          <cell r="K16">
            <v>520</v>
          </cell>
          <cell r="L16" t="str">
            <v>A&amp;A Install PV Meter Multiphase, 0-90 am</v>
          </cell>
          <cell r="M16" t="str">
            <v>Install PV Meter (Multiphase)</v>
          </cell>
          <cell r="N16" t="str">
            <v>P02010605</v>
          </cell>
          <cell r="O16">
            <v>1</v>
          </cell>
          <cell r="P16">
            <v>1</v>
          </cell>
          <cell r="Q16">
            <v>26</v>
          </cell>
          <cell r="R16">
            <v>46.966936076414399</v>
          </cell>
          <cell r="S16">
            <v>65.900000000000006</v>
          </cell>
          <cell r="T16" t="str">
            <v>M5</v>
          </cell>
          <cell r="U16">
            <v>173</v>
          </cell>
          <cell r="V16">
            <v>934</v>
          </cell>
          <cell r="X16">
            <v>1</v>
          </cell>
          <cell r="Y16">
            <v>0</v>
          </cell>
          <cell r="Z16">
            <v>24284</v>
          </cell>
          <cell r="AA16">
            <v>43867.118295371045</v>
          </cell>
          <cell r="AB16">
            <v>161582</v>
          </cell>
          <cell r="AC16">
            <v>76726.800680871907</v>
          </cell>
          <cell r="AD16">
            <v>0</v>
          </cell>
        </row>
        <row r="17">
          <cell r="B17" t="str">
            <v>Service 014</v>
          </cell>
          <cell r="C17" t="str">
            <v>M</v>
          </cell>
          <cell r="D17" t="str">
            <v>CT</v>
          </cell>
          <cell r="E17" t="str">
            <v>YES</v>
          </cell>
          <cell r="F17" t="str">
            <v>ACS (Fee-based)</v>
          </cell>
          <cell r="G17" t="str">
            <v>Meter Alteration</v>
          </cell>
          <cell r="H17" t="str">
            <v>ACS (Fee-based)</v>
          </cell>
          <cell r="I17" t="str">
            <v>Meter Alteration</v>
          </cell>
          <cell r="J17">
            <v>2</v>
          </cell>
          <cell r="K17">
            <v>514</v>
          </cell>
          <cell r="L17" t="str">
            <v>A&amp;A Move CT meter, 101-7776 amps</v>
          </cell>
          <cell r="M17" t="str">
            <v>Install CT meter, 101-7776 amps</v>
          </cell>
          <cell r="N17" t="str">
            <v>P02010701</v>
          </cell>
          <cell r="O17">
            <v>2</v>
          </cell>
          <cell r="P17">
            <v>1</v>
          </cell>
          <cell r="Q17">
            <v>26</v>
          </cell>
          <cell r="R17">
            <v>135.87704918032799</v>
          </cell>
          <cell r="S17">
            <v>0</v>
          </cell>
          <cell r="T17" t="str">
            <v>M29</v>
          </cell>
          <cell r="U17">
            <v>0</v>
          </cell>
          <cell r="V17">
            <v>12</v>
          </cell>
          <cell r="W17">
            <v>0</v>
          </cell>
          <cell r="X17">
            <v>1</v>
          </cell>
          <cell r="Y17">
            <v>0</v>
          </cell>
          <cell r="Z17">
            <v>624</v>
          </cell>
          <cell r="AA17">
            <v>3261.0491803278719</v>
          </cell>
          <cell r="AB17">
            <v>0</v>
          </cell>
          <cell r="AC17">
            <v>4373.9178688524617</v>
          </cell>
          <cell r="AD17">
            <v>0</v>
          </cell>
        </row>
        <row r="18">
          <cell r="B18" t="str">
            <v>Service 015</v>
          </cell>
          <cell r="C18" t="str">
            <v>M</v>
          </cell>
          <cell r="D18" t="str">
            <v>CT</v>
          </cell>
          <cell r="E18" t="str">
            <v>YES</v>
          </cell>
          <cell r="F18" t="str">
            <v>ACS (Fee-based)</v>
          </cell>
          <cell r="G18" t="str">
            <v>Meter Alteration</v>
          </cell>
          <cell r="H18" t="str">
            <v>ACS (Fee-based)</v>
          </cell>
          <cell r="I18" t="str">
            <v>Meter Alteration</v>
          </cell>
          <cell r="J18">
            <v>2</v>
          </cell>
          <cell r="K18">
            <v>514</v>
          </cell>
          <cell r="L18" t="str">
            <v>A&amp;A Move CT meter, 101-7776 amps</v>
          </cell>
          <cell r="M18" t="str">
            <v>Install CT meter, 101-7776 amps</v>
          </cell>
          <cell r="N18" t="str">
            <v>P02020701</v>
          </cell>
          <cell r="O18">
            <v>2</v>
          </cell>
          <cell r="P18">
            <v>1</v>
          </cell>
          <cell r="Q18">
            <v>26</v>
          </cell>
          <cell r="R18">
            <v>138.651851851852</v>
          </cell>
          <cell r="S18">
            <v>0</v>
          </cell>
          <cell r="T18" t="str">
            <v>M29</v>
          </cell>
          <cell r="U18">
            <v>0</v>
          </cell>
          <cell r="V18">
            <v>2</v>
          </cell>
          <cell r="X18">
            <v>1</v>
          </cell>
          <cell r="Y18">
            <v>0</v>
          </cell>
          <cell r="Z18">
            <v>104</v>
          </cell>
          <cell r="AA18">
            <v>554.607407407408</v>
          </cell>
          <cell r="AB18">
            <v>0</v>
          </cell>
          <cell r="AC18">
            <v>741.4821728395068</v>
          </cell>
          <cell r="AD18">
            <v>0</v>
          </cell>
        </row>
        <row r="19">
          <cell r="B19" t="str">
            <v>Service 016</v>
          </cell>
          <cell r="C19" t="str">
            <v>S</v>
          </cell>
          <cell r="F19" t="str">
            <v>ACS (Fee-based)</v>
          </cell>
          <cell r="G19" t="str">
            <v>Meter Alteration</v>
          </cell>
          <cell r="H19" t="str">
            <v>ACS (Fee-based)</v>
          </cell>
          <cell r="I19" t="str">
            <v>Meter Alteration</v>
          </cell>
          <cell r="J19">
            <v>2</v>
          </cell>
          <cell r="K19">
            <v>512</v>
          </cell>
          <cell r="L19" t="str">
            <v>A&amp;A Move Meter 1ph, 0-90 amps</v>
          </cell>
          <cell r="M19" t="str">
            <v>Install Meter, Phases 1, 0-100 amps</v>
          </cell>
          <cell r="N19" t="str">
            <v>P02010601</v>
          </cell>
          <cell r="O19">
            <v>1</v>
          </cell>
          <cell r="P19">
            <v>1</v>
          </cell>
          <cell r="Q19">
            <v>26</v>
          </cell>
          <cell r="R19">
            <v>43.217961654893998</v>
          </cell>
          <cell r="S19">
            <v>65.900000000000006</v>
          </cell>
          <cell r="T19" t="str">
            <v>M29</v>
          </cell>
          <cell r="U19">
            <v>0</v>
          </cell>
          <cell r="V19">
            <v>585</v>
          </cell>
          <cell r="W19">
            <v>1113</v>
          </cell>
          <cell r="X19">
            <v>0.34452296819787986</v>
          </cell>
          <cell r="Y19">
            <v>0.65547703180212014</v>
          </cell>
          <cell r="Z19">
            <v>15210</v>
          </cell>
          <cell r="AA19">
            <v>25282.507568112989</v>
          </cell>
          <cell r="AB19">
            <v>0</v>
          </cell>
          <cell r="AC19">
            <v>45587.81477043387</v>
          </cell>
          <cell r="AD19">
            <v>73346.700000000012</v>
          </cell>
        </row>
        <row r="20">
          <cell r="B20" t="str">
            <v>Service 017</v>
          </cell>
          <cell r="C20" t="str">
            <v>S</v>
          </cell>
          <cell r="F20" t="str">
            <v>ACS (Fee-based)</v>
          </cell>
          <cell r="G20" t="str">
            <v>Meter Alteration</v>
          </cell>
          <cell r="H20" t="str">
            <v>ACS (Fee-based)</v>
          </cell>
          <cell r="I20" t="str">
            <v>Meter Alteration</v>
          </cell>
          <cell r="J20">
            <v>2</v>
          </cell>
          <cell r="K20">
            <v>512</v>
          </cell>
          <cell r="L20" t="str">
            <v>A&amp;A Move Meter UG - &gt; 100 amps</v>
          </cell>
          <cell r="M20" t="str">
            <v>Install Meter UG, Phases 1, 0-100 amps</v>
          </cell>
          <cell r="N20" t="str">
            <v>P02020601</v>
          </cell>
          <cell r="O20">
            <v>1</v>
          </cell>
          <cell r="P20">
            <v>1</v>
          </cell>
          <cell r="Q20">
            <v>26</v>
          </cell>
          <cell r="R20">
            <v>23.031390134529101</v>
          </cell>
          <cell r="S20">
            <v>65.900000000000006</v>
          </cell>
          <cell r="T20" t="str">
            <v>M29</v>
          </cell>
          <cell r="U20">
            <v>0</v>
          </cell>
          <cell r="V20">
            <v>137</v>
          </cell>
          <cell r="W20">
            <v>172</v>
          </cell>
          <cell r="X20">
            <v>0.44336569579288027</v>
          </cell>
          <cell r="Y20">
            <v>0.55663430420711979</v>
          </cell>
          <cell r="Z20">
            <v>3562</v>
          </cell>
          <cell r="AA20">
            <v>3155.300448430487</v>
          </cell>
          <cell r="AB20">
            <v>0</v>
          </cell>
          <cell r="AC20">
            <v>7562.5607548579901</v>
          </cell>
          <cell r="AD20">
            <v>11334.800000000001</v>
          </cell>
        </row>
        <row r="21">
          <cell r="B21" t="str">
            <v>Service 018</v>
          </cell>
          <cell r="F21" t="str">
            <v>SCS</v>
          </cell>
          <cell r="H21" t="str">
            <v>ACS (MSC)</v>
          </cell>
          <cell r="I21" t="str">
            <v>Remove Meter</v>
          </cell>
          <cell r="J21">
            <v>1</v>
          </cell>
          <cell r="K21">
            <v>524</v>
          </cell>
          <cell r="L21" t="str">
            <v>A&amp;A Remove Meter 0-90 amps</v>
          </cell>
          <cell r="M21" t="str">
            <v>Maintain meter</v>
          </cell>
          <cell r="N21" t="str">
            <v>P10030101</v>
          </cell>
          <cell r="O21">
            <v>1</v>
          </cell>
          <cell r="P21">
            <v>1</v>
          </cell>
          <cell r="Q21">
            <v>26</v>
          </cell>
          <cell r="R21">
            <v>23.7531621310847</v>
          </cell>
          <cell r="S21">
            <v>65.900000000000006</v>
          </cell>
          <cell r="T21" t="str">
            <v>M29</v>
          </cell>
          <cell r="U21">
            <v>0</v>
          </cell>
          <cell r="V21">
            <v>152</v>
          </cell>
          <cell r="W21">
            <v>617</v>
          </cell>
          <cell r="X21">
            <v>0.1976592977893368</v>
          </cell>
          <cell r="Y21">
            <v>0.80234070221066323</v>
          </cell>
          <cell r="Z21">
            <v>3952</v>
          </cell>
          <cell r="AA21">
            <v>3610.4806439248746</v>
          </cell>
          <cell r="AB21">
            <v>0</v>
          </cell>
          <cell r="AC21">
            <v>8514.0927916187538</v>
          </cell>
          <cell r="AD21">
            <v>40660.300000000003</v>
          </cell>
        </row>
        <row r="22">
          <cell r="B22" t="str">
            <v>Service 019</v>
          </cell>
          <cell r="F22" t="str">
            <v>SCS</v>
          </cell>
          <cell r="H22" t="str">
            <v>ACS (MSC)</v>
          </cell>
          <cell r="I22" t="str">
            <v>Remove Meter</v>
          </cell>
          <cell r="J22">
            <v>1</v>
          </cell>
          <cell r="K22">
            <v>526</v>
          </cell>
          <cell r="L22" t="str">
            <v>A&amp;A Remove Meter 91-315 amps</v>
          </cell>
          <cell r="M22" t="str">
            <v>Maintain meter, CT</v>
          </cell>
          <cell r="N22" t="str">
            <v>P10030102</v>
          </cell>
          <cell r="O22">
            <v>2</v>
          </cell>
          <cell r="P22">
            <v>1</v>
          </cell>
          <cell r="Q22">
            <v>26</v>
          </cell>
          <cell r="R22">
            <v>53.3333333333333</v>
          </cell>
          <cell r="S22">
            <v>65.900000000000006</v>
          </cell>
          <cell r="T22" t="str">
            <v>M29</v>
          </cell>
          <cell r="U22">
            <v>0</v>
          </cell>
          <cell r="V22">
            <v>9</v>
          </cell>
          <cell r="W22">
            <v>2</v>
          </cell>
          <cell r="X22">
            <v>0.81818181818181823</v>
          </cell>
          <cell r="Y22">
            <v>0.18181818181818182</v>
          </cell>
          <cell r="Z22">
            <v>468</v>
          </cell>
          <cell r="AA22">
            <v>959.99999999999943</v>
          </cell>
          <cell r="AB22">
            <v>0</v>
          </cell>
          <cell r="AC22">
            <v>1607.6899999999991</v>
          </cell>
          <cell r="AD22">
            <v>131.80000000000001</v>
          </cell>
        </row>
        <row r="23">
          <cell r="B23" t="str">
            <v>Service 021</v>
          </cell>
          <cell r="F23" t="str">
            <v>ACS (Fee-based)</v>
          </cell>
          <cell r="H23" t="str">
            <v>ACS (Fee-based)</v>
          </cell>
          <cell r="I23" t="str">
            <v>Reconfigure Meter</v>
          </cell>
          <cell r="J23">
            <v>1</v>
          </cell>
          <cell r="K23">
            <v>1208</v>
          </cell>
          <cell r="L23" t="str">
            <v>Check Time Switch</v>
          </cell>
          <cell r="M23" t="str">
            <v>Check Time Switch</v>
          </cell>
          <cell r="N23" t="str">
            <v>P100601</v>
          </cell>
          <cell r="O23">
            <v>1</v>
          </cell>
          <cell r="P23">
            <v>1</v>
          </cell>
          <cell r="Q23">
            <v>26</v>
          </cell>
          <cell r="R23">
            <v>38.0625</v>
          </cell>
          <cell r="S23">
            <v>46.2</v>
          </cell>
          <cell r="T23" t="str">
            <v>M22</v>
          </cell>
          <cell r="U23">
            <v>180</v>
          </cell>
          <cell r="V23">
            <v>10</v>
          </cell>
          <cell r="W23">
            <v>23</v>
          </cell>
          <cell r="X23">
            <v>0.30303030303030304</v>
          </cell>
          <cell r="Y23">
            <v>0.69696969696969702</v>
          </cell>
          <cell r="Z23">
            <v>260</v>
          </cell>
          <cell r="AA23">
            <v>380.625</v>
          </cell>
          <cell r="AB23">
            <v>5940</v>
          </cell>
          <cell r="AC23">
            <v>721.23697916666674</v>
          </cell>
          <cell r="AD23">
            <v>1062.6000000000001</v>
          </cell>
        </row>
        <row r="24">
          <cell r="B24" t="str">
            <v>Service 022</v>
          </cell>
          <cell r="F24" t="str">
            <v>SCS</v>
          </cell>
          <cell r="I24" t="str">
            <v>Sub-cat 22</v>
          </cell>
          <cell r="J24">
            <v>1</v>
          </cell>
          <cell r="K24">
            <v>9650</v>
          </cell>
          <cell r="L24" t="str">
            <v>Conn UnMtrd supply, FOX, Phases 1, 0-100</v>
          </cell>
          <cell r="M24" t="str">
            <v>Conn UnMtrd supply, OF, Phases 1, 0-100 amps</v>
          </cell>
          <cell r="N24" t="str">
            <v>P01030402</v>
          </cell>
          <cell r="O24">
            <v>1</v>
          </cell>
          <cell r="P24">
            <v>1</v>
          </cell>
          <cell r="Q24">
            <v>26</v>
          </cell>
          <cell r="R24">
            <v>20</v>
          </cell>
          <cell r="S24">
            <v>0</v>
          </cell>
          <cell r="T24" t="str">
            <v>M29</v>
          </cell>
          <cell r="U24">
            <v>0</v>
          </cell>
          <cell r="V24">
            <v>1</v>
          </cell>
          <cell r="X24">
            <v>1</v>
          </cell>
          <cell r="Y24">
            <v>0</v>
          </cell>
          <cell r="Z24">
            <v>26</v>
          </cell>
          <cell r="AA24">
            <v>20</v>
          </cell>
          <cell r="AB24">
            <v>0</v>
          </cell>
          <cell r="AC24">
            <v>51.788333333333327</v>
          </cell>
          <cell r="AD24">
            <v>0</v>
          </cell>
        </row>
        <row r="25">
          <cell r="B25" t="str">
            <v>Service 023</v>
          </cell>
          <cell r="C25" t="str">
            <v>S/M</v>
          </cell>
          <cell r="D25" t="str">
            <v>CT</v>
          </cell>
          <cell r="F25" t="str">
            <v>ACS (Fee-based)</v>
          </cell>
          <cell r="G25" t="str">
            <v>De-energisation</v>
          </cell>
          <cell r="H25" t="str">
            <v>ACS (Fee-based)</v>
          </cell>
          <cell r="I25" t="str">
            <v>De-energisation</v>
          </cell>
          <cell r="J25">
            <v>1</v>
          </cell>
          <cell r="K25">
            <v>306</v>
          </cell>
          <cell r="L25" t="str">
            <v>De-En No Pay, Pole, Pillar or Post - CT</v>
          </cell>
          <cell r="M25" t="str">
            <v>Disconn Supply/read meter (debt), CT</v>
          </cell>
          <cell r="N25" t="str">
            <v>P05010102</v>
          </cell>
          <cell r="O25">
            <v>1</v>
          </cell>
          <cell r="P25">
            <v>2</v>
          </cell>
          <cell r="Q25">
            <v>26</v>
          </cell>
          <cell r="R25">
            <v>36.4237288135593</v>
          </cell>
          <cell r="S25">
            <v>0</v>
          </cell>
          <cell r="T25" t="str">
            <v>M29</v>
          </cell>
          <cell r="U25">
            <v>0</v>
          </cell>
          <cell r="V25">
            <v>14</v>
          </cell>
          <cell r="X25">
            <v>1</v>
          </cell>
          <cell r="Y25">
            <v>0</v>
          </cell>
          <cell r="Z25">
            <v>728</v>
          </cell>
          <cell r="AA25">
            <v>1019.8644067796604</v>
          </cell>
          <cell r="AB25">
            <v>0</v>
          </cell>
          <cell r="AC25">
            <v>1967.8040112994345</v>
          </cell>
          <cell r="AD25">
            <v>0</v>
          </cell>
        </row>
        <row r="26">
          <cell r="B26" t="str">
            <v>Service 024</v>
          </cell>
          <cell r="C26" t="str">
            <v>S/M</v>
          </cell>
          <cell r="F26" t="str">
            <v>ACS (Fee-based)</v>
          </cell>
          <cell r="G26" t="str">
            <v>De-energisation</v>
          </cell>
          <cell r="H26" t="str">
            <v>ACS (Fee-based)</v>
          </cell>
          <cell r="I26" t="str">
            <v>De-energisation</v>
          </cell>
          <cell r="J26">
            <v>1</v>
          </cell>
          <cell r="K26">
            <v>312</v>
          </cell>
          <cell r="L26" t="str">
            <v>De-En No Pay, Remove Fuse</v>
          </cell>
          <cell r="M26" t="str">
            <v>Disconn Supply/read meter (debt)</v>
          </cell>
          <cell r="N26" t="str">
            <v>P05010101</v>
          </cell>
          <cell r="O26">
            <v>1</v>
          </cell>
          <cell r="P26">
            <v>1</v>
          </cell>
          <cell r="Q26">
            <v>26</v>
          </cell>
          <cell r="R26">
            <v>12.546886864085</v>
          </cell>
          <cell r="S26">
            <v>33.9</v>
          </cell>
          <cell r="T26" t="str">
            <v>M29</v>
          </cell>
          <cell r="U26">
            <v>0</v>
          </cell>
          <cell r="V26">
            <v>2260</v>
          </cell>
          <cell r="W26">
            <v>9839</v>
          </cell>
          <cell r="X26">
            <v>0.18679229688404</v>
          </cell>
          <cell r="Y26">
            <v>0.81320770311596002</v>
          </cell>
          <cell r="Z26">
            <v>58760</v>
          </cell>
          <cell r="AA26">
            <v>28355.9643128321</v>
          </cell>
          <cell r="AB26">
            <v>0</v>
          </cell>
          <cell r="AC26">
            <v>98078.05648886344</v>
          </cell>
          <cell r="AD26">
            <v>333542.09999999998</v>
          </cell>
        </row>
        <row r="27">
          <cell r="B27" t="str">
            <v>Service 025</v>
          </cell>
          <cell r="C27" t="str">
            <v>S/M</v>
          </cell>
          <cell r="D27" t="str">
            <v>CT</v>
          </cell>
          <cell r="F27" t="str">
            <v>ACS (Fee-based)</v>
          </cell>
          <cell r="G27" t="str">
            <v>De-energisation</v>
          </cell>
          <cell r="H27" t="str">
            <v>ACS (Fee-based)</v>
          </cell>
          <cell r="I27" t="str">
            <v>De-energisation</v>
          </cell>
          <cell r="J27">
            <v>1</v>
          </cell>
          <cell r="K27">
            <v>314</v>
          </cell>
          <cell r="L27" t="str">
            <v>De-En No Pay, Remove Fuse - CT</v>
          </cell>
          <cell r="M27" t="str">
            <v>Disconn Supply/read meter (debt), CT</v>
          </cell>
          <cell r="N27" t="str">
            <v>P05010102</v>
          </cell>
          <cell r="O27">
            <v>1</v>
          </cell>
          <cell r="P27">
            <v>2</v>
          </cell>
          <cell r="Q27">
            <v>26</v>
          </cell>
          <cell r="R27">
            <v>36.4237288135593</v>
          </cell>
          <cell r="S27">
            <v>0</v>
          </cell>
          <cell r="T27" t="str">
            <v>M29</v>
          </cell>
          <cell r="U27">
            <v>0</v>
          </cell>
          <cell r="V27">
            <v>155</v>
          </cell>
          <cell r="W27">
            <v>0</v>
          </cell>
          <cell r="X27">
            <v>1</v>
          </cell>
          <cell r="Y27">
            <v>0</v>
          </cell>
          <cell r="Z27">
            <v>8060</v>
          </cell>
          <cell r="AA27">
            <v>11291.355932203383</v>
          </cell>
          <cell r="AB27">
            <v>0</v>
          </cell>
          <cell r="AC27">
            <v>21786.401553672309</v>
          </cell>
          <cell r="AD27">
            <v>0</v>
          </cell>
        </row>
        <row r="28">
          <cell r="B28" t="str">
            <v>Service 026</v>
          </cell>
          <cell r="C28" t="str">
            <v>S/M</v>
          </cell>
          <cell r="F28" t="str">
            <v>ACS (Fee-based)</v>
          </cell>
          <cell r="G28" t="str">
            <v>De-energisation</v>
          </cell>
          <cell r="H28" t="str">
            <v>ACS (Fee-based)</v>
          </cell>
          <cell r="I28" t="str">
            <v>De-energisation</v>
          </cell>
          <cell r="J28">
            <v>1</v>
          </cell>
          <cell r="K28">
            <v>300</v>
          </cell>
          <cell r="L28" t="str">
            <v>De-En Pole, Pillar, Post</v>
          </cell>
          <cell r="M28" t="str">
            <v>Disconn Supply/read meter</v>
          </cell>
          <cell r="N28" t="str">
            <v>P04010101</v>
          </cell>
          <cell r="O28">
            <v>1</v>
          </cell>
          <cell r="P28">
            <v>1</v>
          </cell>
          <cell r="Q28">
            <v>26</v>
          </cell>
          <cell r="R28">
            <v>12.960353185595601</v>
          </cell>
          <cell r="S28">
            <v>33.9</v>
          </cell>
          <cell r="T28" t="str">
            <v>M29</v>
          </cell>
          <cell r="U28">
            <v>0</v>
          </cell>
          <cell r="V28">
            <v>3887</v>
          </cell>
          <cell r="W28">
            <v>19481</v>
          </cell>
          <cell r="X28">
            <v>0.16633858267716536</v>
          </cell>
          <cell r="Y28">
            <v>0.83366141732283461</v>
          </cell>
          <cell r="Z28">
            <v>101062</v>
          </cell>
          <cell r="AA28">
            <v>50376.8928324101</v>
          </cell>
          <cell r="AB28">
            <v>0</v>
          </cell>
          <cell r="AC28">
            <v>170494.95351382173</v>
          </cell>
          <cell r="AD28">
            <v>660405.9</v>
          </cell>
        </row>
        <row r="29">
          <cell r="B29" t="str">
            <v>Service 027</v>
          </cell>
          <cell r="C29" t="str">
            <v>S/M</v>
          </cell>
          <cell r="D29" t="str">
            <v>CT</v>
          </cell>
          <cell r="F29" t="str">
            <v>ACS (Fee-based)</v>
          </cell>
          <cell r="G29" t="str">
            <v>De-energisation</v>
          </cell>
          <cell r="H29" t="str">
            <v>ACS (Fee-based)</v>
          </cell>
          <cell r="I29" t="str">
            <v>De-energisation</v>
          </cell>
          <cell r="J29">
            <v>1</v>
          </cell>
          <cell r="K29">
            <v>302</v>
          </cell>
          <cell r="L29" t="str">
            <v>De-En Pole, Pillar, Post - CT</v>
          </cell>
          <cell r="M29" t="str">
            <v>Disconn Supply/read meter, CT</v>
          </cell>
          <cell r="N29" t="str">
            <v>P04010102</v>
          </cell>
          <cell r="O29">
            <v>1</v>
          </cell>
          <cell r="P29">
            <v>2</v>
          </cell>
          <cell r="Q29">
            <v>26</v>
          </cell>
          <cell r="R29">
            <v>35.562264150943399</v>
          </cell>
          <cell r="S29">
            <v>0</v>
          </cell>
          <cell r="T29" t="str">
            <v>M29</v>
          </cell>
          <cell r="U29">
            <v>0</v>
          </cell>
          <cell r="V29">
            <v>215</v>
          </cell>
          <cell r="W29">
            <v>0</v>
          </cell>
          <cell r="X29">
            <v>1</v>
          </cell>
          <cell r="Y29">
            <v>0</v>
          </cell>
          <cell r="Z29">
            <v>11180</v>
          </cell>
          <cell r="AA29">
            <v>15291.773584905661</v>
          </cell>
          <cell r="AB29">
            <v>0</v>
          </cell>
          <cell r="AC29">
            <v>29802.805094339623</v>
          </cell>
          <cell r="AD29">
            <v>0</v>
          </cell>
        </row>
        <row r="30">
          <cell r="B30" t="str">
            <v>Service 028</v>
          </cell>
          <cell r="C30" t="str">
            <v>S/M</v>
          </cell>
          <cell r="F30" t="str">
            <v>ACS (Fee-based)</v>
          </cell>
          <cell r="G30" t="str">
            <v>De-energisation</v>
          </cell>
          <cell r="H30" t="str">
            <v>ACS (Fee-based)</v>
          </cell>
          <cell r="I30" t="str">
            <v>De-energisation</v>
          </cell>
          <cell r="J30">
            <v>1</v>
          </cell>
          <cell r="K30">
            <v>308</v>
          </cell>
          <cell r="L30" t="str">
            <v>De-En Remove Fuse</v>
          </cell>
          <cell r="M30" t="str">
            <v>Disconn Supply/read meter</v>
          </cell>
          <cell r="N30" t="str">
            <v>P04010101</v>
          </cell>
          <cell r="O30">
            <v>1</v>
          </cell>
          <cell r="P30">
            <v>1</v>
          </cell>
          <cell r="Q30">
            <v>26</v>
          </cell>
          <cell r="R30">
            <v>12.960353185595601</v>
          </cell>
          <cell r="S30">
            <v>33.9</v>
          </cell>
          <cell r="T30" t="str">
            <v>M29</v>
          </cell>
          <cell r="U30">
            <v>0</v>
          </cell>
          <cell r="V30">
            <v>5904</v>
          </cell>
          <cell r="W30">
            <v>20892</v>
          </cell>
          <cell r="X30">
            <v>0.22033139274518584</v>
          </cell>
          <cell r="Y30">
            <v>0.77966860725481413</v>
          </cell>
          <cell r="Z30">
            <v>153504</v>
          </cell>
          <cell r="AA30">
            <v>76517.925207756431</v>
          </cell>
          <cell r="AB30">
            <v>0</v>
          </cell>
          <cell r="AC30">
            <v>258966.35079639914</v>
          </cell>
          <cell r="AD30">
            <v>708238.79999999993</v>
          </cell>
        </row>
        <row r="31">
          <cell r="B31" t="str">
            <v>Service 029</v>
          </cell>
          <cell r="C31" t="str">
            <v>S/M</v>
          </cell>
          <cell r="D31" t="str">
            <v>CT</v>
          </cell>
          <cell r="F31" t="str">
            <v>ACS (Fee-based)</v>
          </cell>
          <cell r="G31" t="str">
            <v>De-energisation</v>
          </cell>
          <cell r="H31" t="str">
            <v>ACS (Fee-based)</v>
          </cell>
          <cell r="I31" t="str">
            <v>De-energisation</v>
          </cell>
          <cell r="J31">
            <v>1</v>
          </cell>
          <cell r="K31">
            <v>310</v>
          </cell>
          <cell r="L31" t="str">
            <v>De-En Remove Fuse - CT</v>
          </cell>
          <cell r="M31" t="str">
            <v>Disconn Supply/read meter, CT</v>
          </cell>
          <cell r="N31" t="str">
            <v>P04010102</v>
          </cell>
          <cell r="O31">
            <v>1</v>
          </cell>
          <cell r="P31">
            <v>2</v>
          </cell>
          <cell r="Q31">
            <v>26</v>
          </cell>
          <cell r="R31">
            <v>35.562264150943399</v>
          </cell>
          <cell r="S31">
            <v>0</v>
          </cell>
          <cell r="T31" t="str">
            <v>M29</v>
          </cell>
          <cell r="U31">
            <v>0</v>
          </cell>
          <cell r="V31">
            <v>268</v>
          </cell>
          <cell r="W31">
            <v>0</v>
          </cell>
          <cell r="X31">
            <v>1</v>
          </cell>
          <cell r="Y31">
            <v>0</v>
          </cell>
          <cell r="Z31">
            <v>13936</v>
          </cell>
          <cell r="AA31">
            <v>19061.373584905661</v>
          </cell>
          <cell r="AB31">
            <v>0</v>
          </cell>
          <cell r="AC31">
            <v>37149.54309433962</v>
          </cell>
          <cell r="AD31">
            <v>0</v>
          </cell>
        </row>
        <row r="32">
          <cell r="B32" t="str">
            <v>Service 030</v>
          </cell>
          <cell r="F32" t="str">
            <v>SCS</v>
          </cell>
          <cell r="H32" t="str">
            <v>ACS (MSC)</v>
          </cell>
          <cell r="I32" t="str">
            <v>Meter Tamper</v>
          </cell>
          <cell r="J32">
            <v>1</v>
          </cell>
          <cell r="K32">
            <v>708</v>
          </cell>
          <cell r="L32" t="str">
            <v>De-En RPU</v>
          </cell>
          <cell r="M32" t="str">
            <v>De-En RPU</v>
          </cell>
          <cell r="N32" t="str">
            <v>P04010103</v>
          </cell>
          <cell r="O32">
            <v>1</v>
          </cell>
          <cell r="P32">
            <v>1</v>
          </cell>
          <cell r="Q32">
            <v>26</v>
          </cell>
          <cell r="R32">
            <v>18.732313575525801</v>
          </cell>
          <cell r="S32">
            <v>46.2</v>
          </cell>
          <cell r="T32" t="str">
            <v>M29</v>
          </cell>
          <cell r="U32">
            <v>0</v>
          </cell>
          <cell r="V32">
            <v>113</v>
          </cell>
          <cell r="W32">
            <v>487</v>
          </cell>
          <cell r="X32">
            <v>0.18833333333333332</v>
          </cell>
          <cell r="Y32">
            <v>0.81166666666666665</v>
          </cell>
          <cell r="Z32">
            <v>2938</v>
          </cell>
          <cell r="AA32">
            <v>2116.7514340344155</v>
          </cell>
          <cell r="AB32">
            <v>0</v>
          </cell>
          <cell r="AC32">
            <v>5690.8076561504122</v>
          </cell>
          <cell r="AD32">
            <v>22499.4</v>
          </cell>
        </row>
        <row r="33">
          <cell r="B33" t="str">
            <v>Service 031</v>
          </cell>
          <cell r="F33" t="str">
            <v>SCS</v>
          </cell>
          <cell r="H33" t="str">
            <v>ACS (MSC)</v>
          </cell>
          <cell r="I33" t="str">
            <v>Meter Tamper</v>
          </cell>
          <cell r="J33">
            <v>1</v>
          </cell>
          <cell r="K33">
            <v>710</v>
          </cell>
          <cell r="L33" t="str">
            <v>De-En RPU - CT</v>
          </cell>
          <cell r="M33" t="str">
            <v>De-En RPU CT</v>
          </cell>
          <cell r="N33" t="str">
            <v>P04010104</v>
          </cell>
          <cell r="O33">
            <v>1</v>
          </cell>
          <cell r="P33">
            <v>2</v>
          </cell>
          <cell r="Q33">
            <v>26</v>
          </cell>
          <cell r="R33">
            <v>37.1666666666667</v>
          </cell>
          <cell r="S33">
            <v>0</v>
          </cell>
          <cell r="T33" t="str">
            <v>M29</v>
          </cell>
          <cell r="U33">
            <v>0</v>
          </cell>
          <cell r="V33">
            <v>17</v>
          </cell>
          <cell r="X33">
            <v>1</v>
          </cell>
          <cell r="Y33">
            <v>0</v>
          </cell>
          <cell r="Z33">
            <v>884</v>
          </cell>
          <cell r="AA33">
            <v>1263.6666666666679</v>
          </cell>
          <cell r="AB33">
            <v>0</v>
          </cell>
          <cell r="AC33">
            <v>2417.9147222222232</v>
          </cell>
          <cell r="AD33">
            <v>0</v>
          </cell>
        </row>
        <row r="34">
          <cell r="B34" t="str">
            <v>Service 032</v>
          </cell>
          <cell r="F34" t="str">
            <v>SCS</v>
          </cell>
          <cell r="H34" t="str">
            <v>Erect Service</v>
          </cell>
          <cell r="I34" t="str">
            <v>Erect Overhead Service</v>
          </cell>
          <cell r="J34">
            <v>0</v>
          </cell>
          <cell r="L34" t="str">
            <v>Erect Service 1ph FOX, 0-80 amps</v>
          </cell>
          <cell r="M34" t="str">
            <v>E/Svce, OF, Phases 1, 0-100 amps</v>
          </cell>
          <cell r="N34" t="str">
            <v>P01010306</v>
          </cell>
          <cell r="O34">
            <v>1</v>
          </cell>
          <cell r="P34">
            <v>2</v>
          </cell>
          <cell r="Q34">
            <v>26</v>
          </cell>
          <cell r="R34">
            <v>87.48</v>
          </cell>
          <cell r="S34">
            <v>442.572</v>
          </cell>
          <cell r="T34" t="str">
            <v>M16</v>
          </cell>
          <cell r="U34">
            <v>152.87</v>
          </cell>
          <cell r="V34">
            <v>45</v>
          </cell>
          <cell r="W34">
            <v>7</v>
          </cell>
          <cell r="X34">
            <v>0.86538461538461542</v>
          </cell>
          <cell r="Y34">
            <v>0.13461538461538461</v>
          </cell>
          <cell r="Z34">
            <v>2340</v>
          </cell>
          <cell r="AA34">
            <v>7873.2000000000007</v>
          </cell>
          <cell r="AB34">
            <v>7949.24</v>
          </cell>
          <cell r="AC34">
            <v>11498.360999999999</v>
          </cell>
          <cell r="AD34">
            <v>3098.0039999999999</v>
          </cell>
        </row>
        <row r="35">
          <cell r="B35" t="str">
            <v>Service 033</v>
          </cell>
          <cell r="F35" t="str">
            <v>SCS</v>
          </cell>
          <cell r="H35" t="str">
            <v>Erect Service</v>
          </cell>
          <cell r="I35" t="str">
            <v>Erect Overhead Service</v>
          </cell>
          <cell r="J35">
            <v>0</v>
          </cell>
          <cell r="L35" t="str">
            <v>Erect Service 1ph OH, 0-80 amps</v>
          </cell>
          <cell r="M35" t="str">
            <v>E/Svce, OH, Phases 1, 0-100 amps</v>
          </cell>
          <cell r="N35" t="str">
            <v>P01010301</v>
          </cell>
          <cell r="O35">
            <v>1</v>
          </cell>
          <cell r="P35">
            <v>2</v>
          </cell>
          <cell r="Q35">
            <v>26</v>
          </cell>
          <cell r="R35">
            <v>68.768335684062095</v>
          </cell>
          <cell r="S35">
            <v>369.59650916784216</v>
          </cell>
          <cell r="T35" t="str">
            <v>M13</v>
          </cell>
          <cell r="U35">
            <v>81.53</v>
          </cell>
          <cell r="V35">
            <v>4693</v>
          </cell>
          <cell r="W35">
            <v>392</v>
          </cell>
          <cell r="X35">
            <v>0.92291052114060967</v>
          </cell>
          <cell r="Y35">
            <v>7.7089478859390367E-2</v>
          </cell>
          <cell r="Z35">
            <v>244036</v>
          </cell>
          <cell r="AA35">
            <v>645459.59873060684</v>
          </cell>
          <cell r="AB35">
            <v>414580.05</v>
          </cell>
          <cell r="AC35">
            <v>1001423.7949042082</v>
          </cell>
          <cell r="AD35">
            <v>144881.83159379414</v>
          </cell>
        </row>
        <row r="36">
          <cell r="B36" t="str">
            <v>Service 034</v>
          </cell>
          <cell r="F36" t="str">
            <v>SCS</v>
          </cell>
          <cell r="H36" t="str">
            <v>Erect Service</v>
          </cell>
          <cell r="I36" t="str">
            <v>Erect Overhead Service</v>
          </cell>
          <cell r="J36">
            <v>0</v>
          </cell>
          <cell r="L36" t="str">
            <v>Erect Service 2ph OH, 0-80 amps</v>
          </cell>
          <cell r="M36" t="str">
            <v>E/Svce, OH, Phases 2, 0-100 amps</v>
          </cell>
          <cell r="N36" t="str">
            <v>P01010302</v>
          </cell>
          <cell r="O36">
            <v>1</v>
          </cell>
          <cell r="P36">
            <v>2</v>
          </cell>
          <cell r="Q36">
            <v>26</v>
          </cell>
          <cell r="R36">
            <v>85.369127516778505</v>
          </cell>
          <cell r="S36">
            <v>434.33959731543621</v>
          </cell>
          <cell r="T36" t="str">
            <v>M15</v>
          </cell>
          <cell r="U36">
            <v>158.44999999999999</v>
          </cell>
          <cell r="V36">
            <v>223</v>
          </cell>
          <cell r="W36">
            <v>12</v>
          </cell>
          <cell r="X36">
            <v>0.94893617021276599</v>
          </cell>
          <cell r="Y36">
            <v>5.106382978723404E-2</v>
          </cell>
          <cell r="Z36">
            <v>11596</v>
          </cell>
          <cell r="AA36">
            <v>38074.630872483212</v>
          </cell>
          <cell r="AB36">
            <v>37235.75</v>
          </cell>
          <cell r="AC36">
            <v>55920.851923937342</v>
          </cell>
          <cell r="AD36">
            <v>5212.075167785235</v>
          </cell>
        </row>
        <row r="37">
          <cell r="B37" t="str">
            <v>Service 035</v>
          </cell>
          <cell r="F37" t="str">
            <v>SCS</v>
          </cell>
          <cell r="H37" t="str">
            <v>Erect Service</v>
          </cell>
          <cell r="I37" t="str">
            <v>Erect Overhead Service</v>
          </cell>
          <cell r="J37">
            <v>0</v>
          </cell>
          <cell r="L37" t="str">
            <v>Erect Service 3ph FOX, 0-80 amps</v>
          </cell>
          <cell r="M37" t="str">
            <v>E/Svce, OF, Phases 3, 0-100 amps</v>
          </cell>
          <cell r="N37" t="str">
            <v>P01010308</v>
          </cell>
          <cell r="O37">
            <v>1</v>
          </cell>
          <cell r="P37">
            <v>2</v>
          </cell>
          <cell r="Q37">
            <v>26</v>
          </cell>
          <cell r="R37">
            <v>138</v>
          </cell>
          <cell r="S37">
            <v>0</v>
          </cell>
          <cell r="T37" t="str">
            <v>M17</v>
          </cell>
          <cell r="U37">
            <v>235.59</v>
          </cell>
          <cell r="V37">
            <v>12</v>
          </cell>
          <cell r="X37">
            <v>1</v>
          </cell>
          <cell r="Y37">
            <v>0</v>
          </cell>
          <cell r="Z37">
            <v>624</v>
          </cell>
          <cell r="AA37">
            <v>3312</v>
          </cell>
          <cell r="AB37">
            <v>2827.08</v>
          </cell>
          <cell r="AC37">
            <v>4431.28</v>
          </cell>
          <cell r="AD37">
            <v>0</v>
          </cell>
        </row>
        <row r="38">
          <cell r="B38" t="str">
            <v>Service 036</v>
          </cell>
          <cell r="F38" t="str">
            <v>SCS</v>
          </cell>
          <cell r="H38" t="str">
            <v>Erect Service</v>
          </cell>
          <cell r="I38" t="str">
            <v>Erect Overhead Service</v>
          </cell>
          <cell r="J38">
            <v>0</v>
          </cell>
          <cell r="L38" t="str">
            <v>Erect Service 3ph OH, 0-80 amps</v>
          </cell>
          <cell r="M38" t="str">
            <v>E/Svce, OH, Phases 3, 0-100 amps</v>
          </cell>
          <cell r="N38" t="str">
            <v>P01010303</v>
          </cell>
          <cell r="O38">
            <v>1</v>
          </cell>
          <cell r="P38">
            <v>2</v>
          </cell>
          <cell r="Q38">
            <v>26</v>
          </cell>
          <cell r="R38">
            <v>92.287812041115998</v>
          </cell>
          <cell r="S38">
            <v>461.32246696035241</v>
          </cell>
          <cell r="T38" t="str">
            <v>M15</v>
          </cell>
          <cell r="U38">
            <v>158.44999999999999</v>
          </cell>
          <cell r="V38">
            <v>2330</v>
          </cell>
          <cell r="W38">
            <v>166</v>
          </cell>
          <cell r="X38">
            <v>0.93349358974358976</v>
          </cell>
          <cell r="Y38">
            <v>6.6506410256410256E-2</v>
          </cell>
          <cell r="Z38">
            <v>121160</v>
          </cell>
          <cell r="AA38">
            <v>430061.20411160053</v>
          </cell>
          <cell r="AB38">
            <v>395491.19999999995</v>
          </cell>
          <cell r="AC38">
            <v>620583.20562897692</v>
          </cell>
          <cell r="AD38">
            <v>76579.529515418501</v>
          </cell>
        </row>
        <row r="39">
          <cell r="B39" t="str">
            <v>Service 037</v>
          </cell>
          <cell r="F39" t="str">
            <v>SCS</v>
          </cell>
          <cell r="H39" t="str">
            <v>Erect Service</v>
          </cell>
          <cell r="I39" t="str">
            <v>Erect Overhead Service</v>
          </cell>
          <cell r="J39">
            <v>0</v>
          </cell>
          <cell r="L39" t="str">
            <v>Erect Service Bndl OH, 101-200 amps</v>
          </cell>
          <cell r="M39" t="str">
            <v>E/Svce Bndl, OH, Phases 3, 101-200 amps</v>
          </cell>
          <cell r="N39" t="str">
            <v>P01010304</v>
          </cell>
          <cell r="O39">
            <v>1</v>
          </cell>
          <cell r="P39">
            <v>2</v>
          </cell>
          <cell r="Q39">
            <v>26</v>
          </cell>
          <cell r="R39">
            <v>164.142857142857</v>
          </cell>
          <cell r="S39">
            <v>741.55714285714225</v>
          </cell>
          <cell r="T39" t="str">
            <v>M18</v>
          </cell>
          <cell r="U39">
            <v>377.09</v>
          </cell>
          <cell r="V39">
            <v>129</v>
          </cell>
          <cell r="W39">
            <v>4</v>
          </cell>
          <cell r="X39">
            <v>0.96992481203007519</v>
          </cell>
          <cell r="Y39">
            <v>3.007518796992481E-2</v>
          </cell>
          <cell r="Z39">
            <v>6708</v>
          </cell>
          <cell r="AA39">
            <v>42348.857142857109</v>
          </cell>
          <cell r="AB39">
            <v>50152.969999999994</v>
          </cell>
          <cell r="AC39">
            <v>55229.844999999958</v>
          </cell>
          <cell r="AD39">
            <v>2966.228571428569</v>
          </cell>
        </row>
        <row r="40">
          <cell r="B40" t="str">
            <v>Service 038</v>
          </cell>
          <cell r="F40" t="str">
            <v>SCS</v>
          </cell>
          <cell r="H40" t="str">
            <v>Erect Service</v>
          </cell>
          <cell r="I40" t="str">
            <v>Erect Overhead Service</v>
          </cell>
          <cell r="J40">
            <v>0</v>
          </cell>
          <cell r="L40" t="str">
            <v>Erect Service Dbl Bndl OH, 201-315 amps</v>
          </cell>
          <cell r="M40" t="str">
            <v>E/Svce Dbl Bndl, OH, Phases 3, 201-400 amps</v>
          </cell>
          <cell r="N40" t="str">
            <v>P01010305</v>
          </cell>
          <cell r="O40">
            <v>1</v>
          </cell>
          <cell r="P40">
            <v>2</v>
          </cell>
          <cell r="Q40">
            <v>26</v>
          </cell>
          <cell r="R40">
            <v>136.333333333333</v>
          </cell>
          <cell r="S40">
            <v>0</v>
          </cell>
          <cell r="T40" t="str">
            <v>M19</v>
          </cell>
          <cell r="U40">
            <v>575.97</v>
          </cell>
          <cell r="V40">
            <v>52</v>
          </cell>
          <cell r="X40">
            <v>1</v>
          </cell>
          <cell r="Y40">
            <v>0</v>
          </cell>
          <cell r="Z40">
            <v>2704</v>
          </cell>
          <cell r="AA40">
            <v>14178.666666666631</v>
          </cell>
          <cell r="AB40">
            <v>29950.440000000002</v>
          </cell>
          <cell r="AC40">
            <v>19007.068888888847</v>
          </cell>
          <cell r="AD40">
            <v>0</v>
          </cell>
        </row>
        <row r="41">
          <cell r="B41" t="str">
            <v>Service 039</v>
          </cell>
          <cell r="H41" t="str">
            <v>Unknown</v>
          </cell>
          <cell r="I41" t="str">
            <v>Sub-cat 22</v>
          </cell>
          <cell r="J41">
            <v>0</v>
          </cell>
          <cell r="L41" t="str">
            <v>Load Check NCS</v>
          </cell>
          <cell r="M41" t="str">
            <v>(blank)</v>
          </cell>
          <cell r="N41" t="str">
            <v>P01010604</v>
          </cell>
          <cell r="O41">
            <v>1</v>
          </cell>
          <cell r="P41">
            <v>2</v>
          </cell>
          <cell r="Q41">
            <v>26</v>
          </cell>
          <cell r="R41">
            <v>126.136645962733</v>
          </cell>
          <cell r="S41">
            <v>0</v>
          </cell>
          <cell r="T41" t="str">
            <v>M29</v>
          </cell>
          <cell r="U41">
            <v>0</v>
          </cell>
          <cell r="X41">
            <v>0</v>
          </cell>
          <cell r="Y41">
            <v>0</v>
          </cell>
          <cell r="Z41">
            <v>0</v>
          </cell>
          <cell r="AA41">
            <v>0</v>
          </cell>
          <cell r="AB41">
            <v>0</v>
          </cell>
          <cell r="AC41">
            <v>0</v>
          </cell>
          <cell r="AD41">
            <v>0</v>
          </cell>
        </row>
        <row r="42">
          <cell r="B42" t="str">
            <v>Service 040</v>
          </cell>
          <cell r="F42" t="str">
            <v>SCS</v>
          </cell>
          <cell r="H42" t="str">
            <v>ACS (MSC)</v>
          </cell>
          <cell r="I42" t="str">
            <v>Maintain Meter</v>
          </cell>
          <cell r="J42">
            <v>0</v>
          </cell>
          <cell r="L42" t="str">
            <v>Maintain Meter 0-90 amps</v>
          </cell>
          <cell r="M42" t="str">
            <v>Maintain meter</v>
          </cell>
          <cell r="N42" t="str">
            <v>P10030101</v>
          </cell>
          <cell r="O42">
            <v>1</v>
          </cell>
          <cell r="P42">
            <v>1</v>
          </cell>
          <cell r="Q42">
            <v>26</v>
          </cell>
          <cell r="R42">
            <v>23.7531621310847</v>
          </cell>
          <cell r="S42">
            <v>65.7</v>
          </cell>
          <cell r="T42" t="str">
            <v>M24</v>
          </cell>
          <cell r="U42">
            <v>87.5</v>
          </cell>
          <cell r="V42">
            <v>1930</v>
          </cell>
          <cell r="W42">
            <v>3512</v>
          </cell>
          <cell r="X42">
            <v>0.35464902609334803</v>
          </cell>
          <cell r="Y42">
            <v>0.64535097390665197</v>
          </cell>
          <cell r="Z42">
            <v>50180</v>
          </cell>
          <cell r="AA42">
            <v>45843.602912993469</v>
          </cell>
          <cell r="AB42">
            <v>476175</v>
          </cell>
          <cell r="AC42">
            <v>108106.5729462118</v>
          </cell>
          <cell r="AD42">
            <v>230738.40000000002</v>
          </cell>
        </row>
        <row r="43">
          <cell r="B43" t="str">
            <v>Service 041</v>
          </cell>
          <cell r="F43" t="str">
            <v>SCS</v>
          </cell>
          <cell r="H43" t="str">
            <v>ACS (MSC)</v>
          </cell>
          <cell r="I43" t="str">
            <v>Maintain Meter</v>
          </cell>
          <cell r="J43">
            <v>0</v>
          </cell>
          <cell r="L43" t="str">
            <v>Maintain Meter 91-315 amps</v>
          </cell>
          <cell r="M43" t="str">
            <v>Maintain meter, CT</v>
          </cell>
          <cell r="N43" t="str">
            <v>P10030102</v>
          </cell>
          <cell r="O43">
            <v>1</v>
          </cell>
          <cell r="P43">
            <v>2</v>
          </cell>
          <cell r="Q43">
            <v>26</v>
          </cell>
          <cell r="R43">
            <v>53.3333333333333</v>
          </cell>
          <cell r="S43">
            <v>65.7</v>
          </cell>
          <cell r="T43" t="str">
            <v>M5</v>
          </cell>
          <cell r="U43">
            <v>173</v>
          </cell>
          <cell r="V43">
            <v>169</v>
          </cell>
          <cell r="W43">
            <v>11</v>
          </cell>
          <cell r="X43">
            <v>0.93888888888888888</v>
          </cell>
          <cell r="Y43">
            <v>6.1111111111111109E-2</v>
          </cell>
          <cell r="Z43">
            <v>8788</v>
          </cell>
          <cell r="AA43">
            <v>18026.666666666657</v>
          </cell>
          <cell r="AB43">
            <v>31140</v>
          </cell>
          <cell r="AC43">
            <v>30188.845555555541</v>
          </cell>
          <cell r="AD43">
            <v>722.7</v>
          </cell>
        </row>
        <row r="44">
          <cell r="B44" t="str">
            <v>Service 042</v>
          </cell>
          <cell r="F44" t="str">
            <v>SCS</v>
          </cell>
          <cell r="H44" t="str">
            <v>ACS (MSC)</v>
          </cell>
          <cell r="I44" t="str">
            <v>Install Additional Meter</v>
          </cell>
          <cell r="J44">
            <v>0</v>
          </cell>
          <cell r="L44" t="str">
            <v>Maintain Meter PV</v>
          </cell>
          <cell r="M44" t="str">
            <v>Install PV Meter</v>
          </cell>
          <cell r="N44" t="str">
            <v>P02010604</v>
          </cell>
          <cell r="O44">
            <v>1</v>
          </cell>
          <cell r="P44">
            <v>1</v>
          </cell>
          <cell r="Q44">
            <v>26</v>
          </cell>
          <cell r="R44">
            <v>32.8103064066852</v>
          </cell>
          <cell r="S44">
            <v>46.1</v>
          </cell>
          <cell r="T44" t="str">
            <v>M2</v>
          </cell>
          <cell r="U44">
            <v>125</v>
          </cell>
          <cell r="V44">
            <v>24</v>
          </cell>
          <cell r="X44">
            <v>1</v>
          </cell>
          <cell r="Y44">
            <v>0</v>
          </cell>
          <cell r="Z44">
            <v>624</v>
          </cell>
          <cell r="AA44">
            <v>787.4473537604448</v>
          </cell>
          <cell r="AB44">
            <v>3000</v>
          </cell>
          <cell r="AC44">
            <v>1589.054479108634</v>
          </cell>
          <cell r="AD44">
            <v>0</v>
          </cell>
        </row>
        <row r="45">
          <cell r="B45" t="str">
            <v>Service 043</v>
          </cell>
          <cell r="F45" t="str">
            <v>SCS</v>
          </cell>
          <cell r="H45" t="str">
            <v>ACS (MSC)</v>
          </cell>
          <cell r="I45" t="str">
            <v>Install Additional Meter</v>
          </cell>
          <cell r="J45">
            <v>0</v>
          </cell>
          <cell r="L45" t="str">
            <v>Maintain Meter PV</v>
          </cell>
          <cell r="M45" t="str">
            <v>Install PV Meter (Multiphase)</v>
          </cell>
          <cell r="N45" t="str">
            <v>P02010605</v>
          </cell>
          <cell r="O45">
            <v>1</v>
          </cell>
          <cell r="P45">
            <v>1</v>
          </cell>
          <cell r="Q45">
            <v>26</v>
          </cell>
          <cell r="R45">
            <v>46.966936076414399</v>
          </cell>
          <cell r="S45">
            <v>46.1</v>
          </cell>
          <cell r="T45" t="str">
            <v>M5</v>
          </cell>
          <cell r="U45">
            <v>173</v>
          </cell>
          <cell r="V45">
            <v>1</v>
          </cell>
          <cell r="X45">
            <v>1</v>
          </cell>
          <cell r="Y45">
            <v>0</v>
          </cell>
          <cell r="Z45">
            <v>26</v>
          </cell>
          <cell r="AA45">
            <v>46.966936076414399</v>
          </cell>
          <cell r="AB45">
            <v>173</v>
          </cell>
          <cell r="AC45">
            <v>82.148608866029875</v>
          </cell>
          <cell r="AD45">
            <v>0</v>
          </cell>
        </row>
        <row r="46">
          <cell r="B46" t="str">
            <v>Service 044</v>
          </cell>
          <cell r="F46" t="str">
            <v>ACS (Fee-based)</v>
          </cell>
          <cell r="H46" t="str">
            <v>ACS (Fee-based)</v>
          </cell>
          <cell r="I46" t="str">
            <v>Reconfigure Meter</v>
          </cell>
          <cell r="J46">
            <v>1</v>
          </cell>
          <cell r="K46">
            <v>1200</v>
          </cell>
          <cell r="L46" t="str">
            <v>Maintain Relay</v>
          </cell>
          <cell r="M46" t="str">
            <v>Meter Reconfig Controlled Load</v>
          </cell>
          <cell r="N46" t="str">
            <v>P100501</v>
          </cell>
          <cell r="O46">
            <v>1</v>
          </cell>
          <cell r="P46">
            <v>1</v>
          </cell>
          <cell r="Q46">
            <v>26</v>
          </cell>
          <cell r="R46">
            <v>27.021602787456398</v>
          </cell>
          <cell r="S46">
            <v>46.2</v>
          </cell>
          <cell r="T46" t="str">
            <v>M29</v>
          </cell>
          <cell r="U46">
            <v>0</v>
          </cell>
          <cell r="V46">
            <v>1190</v>
          </cell>
          <cell r="W46">
            <v>2773</v>
          </cell>
          <cell r="X46">
            <v>0.30027756749936918</v>
          </cell>
          <cell r="Y46">
            <v>0.69972243250063082</v>
          </cell>
          <cell r="Z46">
            <v>30940</v>
          </cell>
          <cell r="AA46">
            <v>32155.707317073113</v>
          </cell>
          <cell r="AB46">
            <v>0</v>
          </cell>
          <cell r="AC46">
            <v>71035.25048780482</v>
          </cell>
          <cell r="AD46">
            <v>128112.6</v>
          </cell>
        </row>
        <row r="47">
          <cell r="B47" t="str">
            <v>Service 045</v>
          </cell>
          <cell r="F47" t="str">
            <v>ACS (Fee-based)</v>
          </cell>
          <cell r="H47" t="str">
            <v>ACS (Fee-based)</v>
          </cell>
          <cell r="J47">
            <v>0</v>
          </cell>
          <cell r="L47" t="str">
            <v>Meter Investigation 91-315 amps</v>
          </cell>
          <cell r="M47" t="str">
            <v>Meter Investigation, CT</v>
          </cell>
          <cell r="N47" t="str">
            <v>P101501</v>
          </cell>
          <cell r="O47">
            <v>1</v>
          </cell>
          <cell r="P47">
            <v>2</v>
          </cell>
          <cell r="Q47">
            <v>26</v>
          </cell>
          <cell r="R47">
            <v>49.769230769230802</v>
          </cell>
          <cell r="S47">
            <v>0</v>
          </cell>
          <cell r="T47" t="str">
            <v>M29</v>
          </cell>
          <cell r="U47">
            <v>0</v>
          </cell>
          <cell r="V47">
            <v>10</v>
          </cell>
          <cell r="X47">
            <v>1</v>
          </cell>
          <cell r="Y47">
            <v>0</v>
          </cell>
          <cell r="Z47">
            <v>520</v>
          </cell>
          <cell r="AA47">
            <v>995.38461538461604</v>
          </cell>
          <cell r="AB47">
            <v>0</v>
          </cell>
          <cell r="AC47">
            <v>1706.0705128205136</v>
          </cell>
          <cell r="AD47">
            <v>0</v>
          </cell>
        </row>
        <row r="48">
          <cell r="B48" t="str">
            <v>Service 046</v>
          </cell>
          <cell r="F48" t="str">
            <v>SCS</v>
          </cell>
          <cell r="H48" t="str">
            <v>ACS (MSC) + CT</v>
          </cell>
          <cell r="I48" t="str">
            <v>Meter Tamper</v>
          </cell>
          <cell r="J48">
            <v>0</v>
          </cell>
          <cell r="L48" t="str">
            <v>Meter Investigation CT RPU</v>
          </cell>
          <cell r="M48" t="str">
            <v>Meter Investigation CT RPU</v>
          </cell>
          <cell r="N48" t="str">
            <v>P18010104</v>
          </cell>
          <cell r="O48">
            <v>1</v>
          </cell>
          <cell r="P48">
            <v>2</v>
          </cell>
          <cell r="Q48">
            <v>26</v>
          </cell>
          <cell r="R48">
            <v>42.08</v>
          </cell>
          <cell r="S48">
            <v>0</v>
          </cell>
          <cell r="T48" t="str">
            <v>M29</v>
          </cell>
          <cell r="U48">
            <v>0</v>
          </cell>
          <cell r="V48">
            <v>11</v>
          </cell>
          <cell r="X48">
            <v>1</v>
          </cell>
          <cell r="Y48">
            <v>0</v>
          </cell>
          <cell r="Z48">
            <v>572</v>
          </cell>
          <cell r="AA48">
            <v>925.76</v>
          </cell>
          <cell r="AB48">
            <v>0</v>
          </cell>
          <cell r="AC48">
            <v>1686.2281333333333</v>
          </cell>
          <cell r="AD48">
            <v>0</v>
          </cell>
        </row>
        <row r="49">
          <cell r="B49" t="str">
            <v>Service 047</v>
          </cell>
          <cell r="F49" t="str">
            <v>SCS</v>
          </cell>
          <cell r="H49" t="str">
            <v>ACS (MSC)</v>
          </cell>
          <cell r="I49" t="str">
            <v>Meter Tamper</v>
          </cell>
          <cell r="J49">
            <v>0</v>
          </cell>
          <cell r="L49" t="str">
            <v>Meter Investigation RPU</v>
          </cell>
          <cell r="M49" t="str">
            <v>Meter Investigation RPU</v>
          </cell>
          <cell r="N49" t="str">
            <v>P18010103</v>
          </cell>
          <cell r="O49">
            <v>1</v>
          </cell>
          <cell r="P49">
            <v>1</v>
          </cell>
          <cell r="Q49">
            <v>26</v>
          </cell>
          <cell r="R49">
            <v>28.256285482562902</v>
          </cell>
          <cell r="S49">
            <v>46.2</v>
          </cell>
          <cell r="T49" t="str">
            <v>M29</v>
          </cell>
          <cell r="U49">
            <v>0</v>
          </cell>
          <cell r="V49">
            <v>340</v>
          </cell>
          <cell r="W49">
            <v>958</v>
          </cell>
          <cell r="X49">
            <v>0.26194144838212635</v>
          </cell>
          <cell r="Y49">
            <v>0.7380585516178737</v>
          </cell>
          <cell r="Z49">
            <v>8840</v>
          </cell>
          <cell r="AA49">
            <v>9607.1370640713867</v>
          </cell>
          <cell r="AB49">
            <v>0</v>
          </cell>
          <cell r="AC49">
            <v>20768.401811300369</v>
          </cell>
          <cell r="AD49">
            <v>44259.600000000006</v>
          </cell>
        </row>
        <row r="50">
          <cell r="B50" t="str">
            <v>Service 048</v>
          </cell>
          <cell r="F50" t="str">
            <v>ACS (MSC)</v>
          </cell>
          <cell r="G50" t="str">
            <v>Meter Inspection</v>
          </cell>
          <cell r="H50" t="str">
            <v>ACS (MSC)</v>
          </cell>
          <cell r="I50" t="str">
            <v>Meter Inspection</v>
          </cell>
          <cell r="J50">
            <v>1</v>
          </cell>
          <cell r="K50">
            <v>957</v>
          </cell>
          <cell r="L50" t="str">
            <v>Meter Query</v>
          </cell>
          <cell r="M50" t="str">
            <v>Check Meter</v>
          </cell>
          <cell r="N50" t="str">
            <v>P10010101</v>
          </cell>
          <cell r="O50">
            <v>1</v>
          </cell>
          <cell r="P50">
            <v>1</v>
          </cell>
          <cell r="Q50">
            <v>26</v>
          </cell>
          <cell r="R50">
            <v>26.204923233092199</v>
          </cell>
          <cell r="S50">
            <v>46.2</v>
          </cell>
          <cell r="T50" t="str">
            <v>M29</v>
          </cell>
          <cell r="U50">
            <v>0</v>
          </cell>
          <cell r="V50">
            <v>2684</v>
          </cell>
          <cell r="W50">
            <v>7062</v>
          </cell>
          <cell r="X50">
            <v>0.27539503386004516</v>
          </cell>
          <cell r="Y50">
            <v>0.72460496613995484</v>
          </cell>
          <cell r="Z50">
            <v>69784</v>
          </cell>
          <cell r="AA50">
            <v>70334.013957619463</v>
          </cell>
          <cell r="AB50">
            <v>0</v>
          </cell>
          <cell r="AC50">
            <v>157749.53071395325</v>
          </cell>
          <cell r="AD50">
            <v>326264.40000000002</v>
          </cell>
        </row>
        <row r="51">
          <cell r="B51" t="str">
            <v>Service 049</v>
          </cell>
          <cell r="F51" t="str">
            <v>ACS (MSC)</v>
          </cell>
          <cell r="G51" t="str">
            <v>Meter Inspection</v>
          </cell>
          <cell r="H51" t="str">
            <v>ACS (MSC)</v>
          </cell>
          <cell r="I51" t="str">
            <v>Meter Inspection</v>
          </cell>
          <cell r="J51">
            <v>1</v>
          </cell>
          <cell r="K51">
            <v>959</v>
          </cell>
          <cell r="L51" t="str">
            <v>Meter Query 91-315 amps</v>
          </cell>
          <cell r="M51" t="str">
            <v>Check Meter, CT</v>
          </cell>
          <cell r="N51" t="str">
            <v>P10010102</v>
          </cell>
          <cell r="O51">
            <v>1</v>
          </cell>
          <cell r="P51">
            <v>2</v>
          </cell>
          <cell r="Q51">
            <v>26</v>
          </cell>
          <cell r="R51">
            <v>58.2253968253968</v>
          </cell>
          <cell r="S51">
            <v>0</v>
          </cell>
          <cell r="T51" t="str">
            <v>M29</v>
          </cell>
          <cell r="U51">
            <v>0</v>
          </cell>
          <cell r="V51">
            <v>518</v>
          </cell>
          <cell r="W51">
            <v>15</v>
          </cell>
          <cell r="X51">
            <v>0.97185741088180111</v>
          </cell>
          <cell r="Y51">
            <v>2.8142589118198873E-2</v>
          </cell>
          <cell r="Z51">
            <v>26936</v>
          </cell>
          <cell r="AA51">
            <v>60321.511111111082</v>
          </cell>
          <cell r="AB51">
            <v>0</v>
          </cell>
          <cell r="AC51">
            <v>98237.41459259257</v>
          </cell>
          <cell r="AD51">
            <v>0</v>
          </cell>
        </row>
        <row r="52">
          <cell r="B52" t="str">
            <v>Service 050</v>
          </cell>
          <cell r="C52" t="str">
            <v>S</v>
          </cell>
          <cell r="F52" t="str">
            <v>ACS (Fee-based)</v>
          </cell>
          <cell r="G52" t="str">
            <v>Meter Test</v>
          </cell>
          <cell r="H52" t="str">
            <v>ACS (Fee-based)</v>
          </cell>
          <cell r="I52" t="str">
            <v>Meter Test</v>
          </cell>
          <cell r="J52">
            <v>1</v>
          </cell>
          <cell r="K52">
            <v>704</v>
          </cell>
          <cell r="L52" t="str">
            <v>Meter Test 0-90 amps</v>
          </cell>
          <cell r="M52" t="str">
            <v>Test meter</v>
          </cell>
          <cell r="N52" t="str">
            <v>P10020101</v>
          </cell>
          <cell r="O52">
            <v>1</v>
          </cell>
          <cell r="P52">
            <v>1</v>
          </cell>
          <cell r="Q52">
            <v>26</v>
          </cell>
          <cell r="R52">
            <v>123.151933701657</v>
          </cell>
          <cell r="S52">
            <v>0</v>
          </cell>
          <cell r="T52" t="str">
            <v>M29</v>
          </cell>
          <cell r="U52">
            <v>0</v>
          </cell>
          <cell r="V52">
            <v>1069</v>
          </cell>
          <cell r="X52">
            <v>1</v>
          </cell>
          <cell r="Y52">
            <v>0</v>
          </cell>
          <cell r="Z52">
            <v>27794</v>
          </cell>
          <cell r="AA52">
            <v>131649.41712707133</v>
          </cell>
          <cell r="AB52">
            <v>0</v>
          </cell>
          <cell r="AC52">
            <v>179506.71378222783</v>
          </cell>
          <cell r="AD52">
            <v>0</v>
          </cell>
        </row>
        <row r="53">
          <cell r="B53" t="str">
            <v>Service 051</v>
          </cell>
          <cell r="C53" t="str">
            <v>M</v>
          </cell>
          <cell r="D53" t="str">
            <v>CT</v>
          </cell>
          <cell r="F53" t="str">
            <v>ACS (Fee-based)</v>
          </cell>
          <cell r="G53" t="str">
            <v>Meter Test</v>
          </cell>
          <cell r="H53" t="str">
            <v>ACS (Fee-based)</v>
          </cell>
          <cell r="I53" t="str">
            <v>Meter Test</v>
          </cell>
          <cell r="J53">
            <v>1</v>
          </cell>
          <cell r="K53">
            <v>706</v>
          </cell>
          <cell r="L53" t="str">
            <v>Meter Test 91-315 amps</v>
          </cell>
          <cell r="M53" t="str">
            <v>Test meter , CT</v>
          </cell>
          <cell r="N53" t="str">
            <v>P10020102</v>
          </cell>
          <cell r="O53">
            <v>1</v>
          </cell>
          <cell r="P53">
            <v>2</v>
          </cell>
          <cell r="Q53">
            <v>26</v>
          </cell>
          <cell r="R53">
            <v>129.5</v>
          </cell>
          <cell r="S53">
            <v>0</v>
          </cell>
          <cell r="T53" t="str">
            <v>M29</v>
          </cell>
          <cell r="U53">
            <v>0</v>
          </cell>
          <cell r="X53">
            <v>0</v>
          </cell>
          <cell r="Y53">
            <v>0</v>
          </cell>
          <cell r="Z53">
            <v>0</v>
          </cell>
          <cell r="AA53">
            <v>0</v>
          </cell>
          <cell r="AB53">
            <v>0</v>
          </cell>
          <cell r="AC53">
            <v>0</v>
          </cell>
          <cell r="AD53">
            <v>0</v>
          </cell>
        </row>
        <row r="54">
          <cell r="B54" t="str">
            <v>Service 052</v>
          </cell>
          <cell r="F54" t="str">
            <v>SCS</v>
          </cell>
          <cell r="H54" t="str">
            <v>ACS (MSC) + CT</v>
          </cell>
          <cell r="I54" t="str">
            <v>Install Meter</v>
          </cell>
          <cell r="J54">
            <v>0</v>
          </cell>
          <cell r="L54" t="str">
            <v>New Conn Install CT Meter OH, 101-315 am</v>
          </cell>
          <cell r="M54" t="str">
            <v>Install CT Meter, OH, 101-7776 amps</v>
          </cell>
          <cell r="N54" t="str">
            <v>P01010601</v>
          </cell>
          <cell r="O54">
            <v>1</v>
          </cell>
          <cell r="P54">
            <v>2</v>
          </cell>
          <cell r="Q54">
            <v>26</v>
          </cell>
          <cell r="R54">
            <v>132.17647058823499</v>
          </cell>
          <cell r="S54">
            <v>0</v>
          </cell>
          <cell r="T54" t="str">
            <v>M21</v>
          </cell>
          <cell r="U54">
            <v>449.09</v>
          </cell>
          <cell r="V54">
            <v>42</v>
          </cell>
          <cell r="X54">
            <v>1</v>
          </cell>
          <cell r="Y54">
            <v>0</v>
          </cell>
          <cell r="Z54">
            <v>2184</v>
          </cell>
          <cell r="AA54">
            <v>11102.823529411738</v>
          </cell>
          <cell r="AB54">
            <v>18861.78</v>
          </cell>
          <cell r="AC54">
            <v>14958.748823529384</v>
          </cell>
          <cell r="AD54">
            <v>0</v>
          </cell>
        </row>
        <row r="55">
          <cell r="B55" t="str">
            <v>Service 053</v>
          </cell>
          <cell r="F55" t="str">
            <v>SCS</v>
          </cell>
          <cell r="H55" t="str">
            <v>ACS (MSC) + CT</v>
          </cell>
          <cell r="I55" t="str">
            <v>Install Meter</v>
          </cell>
          <cell r="J55">
            <v>0</v>
          </cell>
          <cell r="L55" t="str">
            <v>New Conn Install CT Meter P/Pole OH, 101</v>
          </cell>
          <cell r="M55" t="str">
            <v>Install CT Meter, P Pole, OH, 101-7776 amps</v>
          </cell>
          <cell r="N55" t="str">
            <v>P01010602</v>
          </cell>
          <cell r="O55">
            <v>1</v>
          </cell>
          <cell r="P55">
            <v>2</v>
          </cell>
          <cell r="Q55">
            <v>26</v>
          </cell>
          <cell r="R55">
            <v>154.944444444444</v>
          </cell>
          <cell r="S55">
            <v>0</v>
          </cell>
          <cell r="T55" t="str">
            <v>M21</v>
          </cell>
          <cell r="U55">
            <v>449.09</v>
          </cell>
          <cell r="V55">
            <v>76</v>
          </cell>
          <cell r="X55">
            <v>1</v>
          </cell>
          <cell r="Y55">
            <v>0</v>
          </cell>
          <cell r="Z55">
            <v>3952</v>
          </cell>
          <cell r="AA55">
            <v>23551.555555555489</v>
          </cell>
          <cell r="AB55">
            <v>34130.839999999997</v>
          </cell>
          <cell r="AC55">
            <v>30964.419629629552</v>
          </cell>
          <cell r="AD55">
            <v>0</v>
          </cell>
        </row>
        <row r="56">
          <cell r="B56" t="str">
            <v>Service 054</v>
          </cell>
          <cell r="F56" t="str">
            <v>SCS</v>
          </cell>
          <cell r="H56" t="str">
            <v>ACS (MSC) + CT</v>
          </cell>
          <cell r="I56" t="str">
            <v>Install Meter</v>
          </cell>
          <cell r="J56">
            <v>0</v>
          </cell>
          <cell r="L56" t="str">
            <v>New Conn Install CT Meter UG, 101-400 am p</v>
          </cell>
          <cell r="M56" t="str">
            <v>Install CT Meter, UG, 101-7776 amps</v>
          </cell>
          <cell r="N56" t="str">
            <v>P01010604</v>
          </cell>
          <cell r="O56">
            <v>1</v>
          </cell>
          <cell r="P56">
            <v>2</v>
          </cell>
          <cell r="Q56">
            <v>26</v>
          </cell>
          <cell r="R56">
            <v>126.136645962733</v>
          </cell>
          <cell r="S56">
            <v>0</v>
          </cell>
          <cell r="T56" t="str">
            <v>M21</v>
          </cell>
          <cell r="U56">
            <v>449.09</v>
          </cell>
          <cell r="V56">
            <v>2</v>
          </cell>
          <cell r="X56">
            <v>1</v>
          </cell>
          <cell r="Y56">
            <v>0</v>
          </cell>
          <cell r="Z56">
            <v>104</v>
          </cell>
          <cell r="AA56">
            <v>504.546583850932</v>
          </cell>
          <cell r="AB56">
            <v>898.18</v>
          </cell>
          <cell r="AC56">
            <v>685.12202898550754</v>
          </cell>
          <cell r="AD56">
            <v>0</v>
          </cell>
        </row>
        <row r="57">
          <cell r="B57" t="str">
            <v>Service 055</v>
          </cell>
          <cell r="F57" t="str">
            <v>SCS</v>
          </cell>
          <cell r="H57" t="str">
            <v>ACS (MSC) + CT</v>
          </cell>
          <cell r="I57" t="str">
            <v>Install Meter</v>
          </cell>
          <cell r="J57">
            <v>0</v>
          </cell>
          <cell r="L57" t="str">
            <v>New Conn Install CT Meter UG, 101-400amp</v>
          </cell>
          <cell r="M57" t="str">
            <v>Install CT Meter, UG, 101-7776 amps</v>
          </cell>
          <cell r="N57" t="str">
            <v>P01010604</v>
          </cell>
          <cell r="O57">
            <v>1</v>
          </cell>
          <cell r="P57">
            <v>2</v>
          </cell>
          <cell r="Q57">
            <v>26</v>
          </cell>
          <cell r="R57">
            <v>126.136645962733</v>
          </cell>
          <cell r="S57">
            <v>0</v>
          </cell>
          <cell r="T57" t="str">
            <v>M21</v>
          </cell>
          <cell r="U57">
            <v>449.09</v>
          </cell>
          <cell r="V57">
            <v>388</v>
          </cell>
          <cell r="X57">
            <v>1</v>
          </cell>
          <cell r="Y57">
            <v>0</v>
          </cell>
          <cell r="Z57">
            <v>20176</v>
          </cell>
          <cell r="AA57">
            <v>97882.037267080814</v>
          </cell>
          <cell r="AB57">
            <v>174246.91999999998</v>
          </cell>
          <cell r="AC57">
            <v>132913.67362318846</v>
          </cell>
          <cell r="AD57">
            <v>0</v>
          </cell>
        </row>
        <row r="58">
          <cell r="B58" t="str">
            <v>Service 056</v>
          </cell>
          <cell r="F58" t="str">
            <v>SCS</v>
          </cell>
          <cell r="H58" t="str">
            <v>ACS (MSC)</v>
          </cell>
          <cell r="I58" t="str">
            <v>Install Meter</v>
          </cell>
          <cell r="J58">
            <v>0</v>
          </cell>
          <cell r="L58" t="str">
            <v>New Conn Install Meter 1ph FOX,0-90 amps</v>
          </cell>
          <cell r="M58" t="str">
            <v>Install meter, OF, Phases 1, 0-100 amps</v>
          </cell>
          <cell r="N58" t="str">
            <v>P01010407</v>
          </cell>
          <cell r="O58">
            <v>1</v>
          </cell>
          <cell r="P58">
            <v>1</v>
          </cell>
          <cell r="Q58">
            <v>26</v>
          </cell>
          <cell r="R58">
            <v>99.857142857142904</v>
          </cell>
          <cell r="S58">
            <v>0</v>
          </cell>
          <cell r="T58" t="str">
            <v>M24</v>
          </cell>
          <cell r="U58">
            <v>87.5</v>
          </cell>
          <cell r="V58">
            <v>28</v>
          </cell>
          <cell r="X58">
            <v>1</v>
          </cell>
          <cell r="Y58">
            <v>0</v>
          </cell>
          <cell r="Z58">
            <v>728</v>
          </cell>
          <cell r="AA58">
            <v>2796.0000000000014</v>
          </cell>
          <cell r="AB58">
            <v>2450</v>
          </cell>
          <cell r="AC58">
            <v>3967.4366666666683</v>
          </cell>
          <cell r="AD58">
            <v>0</v>
          </cell>
        </row>
        <row r="59">
          <cell r="B59" t="str">
            <v>Service 057</v>
          </cell>
          <cell r="F59" t="str">
            <v>SCS</v>
          </cell>
          <cell r="H59" t="str">
            <v>ACS (MSC)</v>
          </cell>
          <cell r="I59" t="str">
            <v>Install Meter</v>
          </cell>
          <cell r="J59">
            <v>0</v>
          </cell>
          <cell r="L59" t="str">
            <v>New Conn Install Meter 1ph OH, 0-90 amps</v>
          </cell>
          <cell r="M59" t="str">
            <v>Install meter, OH, Phases 1, 0-100 amps</v>
          </cell>
          <cell r="N59" t="str">
            <v>P01010401</v>
          </cell>
          <cell r="O59">
            <v>1</v>
          </cell>
          <cell r="P59">
            <v>1</v>
          </cell>
          <cell r="Q59">
            <v>26</v>
          </cell>
          <cell r="R59">
            <v>66.315058479532198</v>
          </cell>
          <cell r="S59">
            <v>0</v>
          </cell>
          <cell r="T59" t="str">
            <v>M24</v>
          </cell>
          <cell r="U59">
            <v>87.5</v>
          </cell>
          <cell r="V59">
            <v>1962</v>
          </cell>
          <cell r="X59">
            <v>1</v>
          </cell>
          <cell r="Y59">
            <v>0</v>
          </cell>
          <cell r="Z59">
            <v>51012</v>
          </cell>
          <cell r="AA59">
            <v>130110.14473684217</v>
          </cell>
          <cell r="AB59">
            <v>171675</v>
          </cell>
          <cell r="AC59">
            <v>203913.34794956146</v>
          </cell>
          <cell r="AD59">
            <v>0</v>
          </cell>
        </row>
        <row r="60">
          <cell r="B60" t="str">
            <v>Service 058</v>
          </cell>
          <cell r="F60" t="str">
            <v>SCS</v>
          </cell>
          <cell r="H60" t="str">
            <v>ACS (MSC)</v>
          </cell>
          <cell r="I60" t="str">
            <v>Install Meter</v>
          </cell>
          <cell r="J60">
            <v>0</v>
          </cell>
          <cell r="L60" t="str">
            <v>New Conn Install Meter 1ph P/Pole OH, 0-</v>
          </cell>
          <cell r="M60" t="str">
            <v>Install meter, P Pole, OH, Phases 1, 0-100 amps</v>
          </cell>
          <cell r="N60" t="str">
            <v>P01010404</v>
          </cell>
          <cell r="O60">
            <v>1</v>
          </cell>
          <cell r="P60">
            <v>1</v>
          </cell>
          <cell r="Q60">
            <v>26</v>
          </cell>
          <cell r="R60">
            <v>68.786293958521199</v>
          </cell>
          <cell r="S60">
            <v>0</v>
          </cell>
          <cell r="T60" t="str">
            <v>M24</v>
          </cell>
          <cell r="U60">
            <v>87.5</v>
          </cell>
          <cell r="V60">
            <v>1596</v>
          </cell>
          <cell r="X60">
            <v>1</v>
          </cell>
          <cell r="Y60">
            <v>0</v>
          </cell>
          <cell r="Z60">
            <v>41496</v>
          </cell>
          <cell r="AA60">
            <v>109782.92515779984</v>
          </cell>
          <cell r="AB60">
            <v>139650</v>
          </cell>
          <cell r="AC60">
            <v>170314.85657348961</v>
          </cell>
          <cell r="AD60">
            <v>0</v>
          </cell>
        </row>
        <row r="61">
          <cell r="B61" t="str">
            <v>Service 059</v>
          </cell>
          <cell r="F61" t="str">
            <v>SCS</v>
          </cell>
          <cell r="H61" t="str">
            <v>ACS (MSC)</v>
          </cell>
          <cell r="I61" t="str">
            <v>Install Meter</v>
          </cell>
          <cell r="J61">
            <v>0</v>
          </cell>
          <cell r="L61" t="str">
            <v>New Conn Install Meter 1ph UG, 0-91 amps</v>
          </cell>
          <cell r="M61" t="str">
            <v>Install meter, UG, Phases 1, 0-100 amps</v>
          </cell>
          <cell r="N61" t="str">
            <v>P01010412</v>
          </cell>
          <cell r="O61">
            <v>1</v>
          </cell>
          <cell r="P61">
            <v>1</v>
          </cell>
          <cell r="Q61">
            <v>26</v>
          </cell>
          <cell r="R61">
            <v>46.039992080776102</v>
          </cell>
          <cell r="S61">
            <v>0</v>
          </cell>
          <cell r="T61" t="str">
            <v>M24</v>
          </cell>
          <cell r="U61">
            <v>87.5</v>
          </cell>
          <cell r="V61">
            <v>7442</v>
          </cell>
          <cell r="X61">
            <v>1</v>
          </cell>
          <cell r="Y61">
            <v>0</v>
          </cell>
          <cell r="Z61">
            <v>193492</v>
          </cell>
          <cell r="AA61">
            <v>342629.62106513575</v>
          </cell>
          <cell r="AB61">
            <v>651175</v>
          </cell>
          <cell r="AC61">
            <v>603583.59171583201</v>
          </cell>
          <cell r="AD61">
            <v>0</v>
          </cell>
        </row>
        <row r="62">
          <cell r="B62" t="str">
            <v>Service 060</v>
          </cell>
          <cell r="F62" t="str">
            <v>SCS</v>
          </cell>
          <cell r="H62" t="str">
            <v>ACS (MSC)</v>
          </cell>
          <cell r="I62" t="str">
            <v>Install Meter</v>
          </cell>
          <cell r="J62">
            <v>0</v>
          </cell>
          <cell r="L62" t="str">
            <v>New Conn Install Meter 2ph OH, 0-90 amps</v>
          </cell>
          <cell r="M62" t="str">
            <v>Install meter, OH, Phases 2, 0-100 amps</v>
          </cell>
          <cell r="N62" t="str">
            <v>P01010402</v>
          </cell>
          <cell r="O62">
            <v>1</v>
          </cell>
          <cell r="P62">
            <v>1</v>
          </cell>
          <cell r="Q62">
            <v>26</v>
          </cell>
          <cell r="R62">
            <v>69.7826086956522</v>
          </cell>
          <cell r="S62">
            <v>0</v>
          </cell>
          <cell r="T62" t="str">
            <v>M5</v>
          </cell>
          <cell r="U62">
            <v>173</v>
          </cell>
          <cell r="V62">
            <v>61</v>
          </cell>
          <cell r="X62">
            <v>1</v>
          </cell>
          <cell r="Y62">
            <v>0</v>
          </cell>
          <cell r="Z62">
            <v>1586</v>
          </cell>
          <cell r="AA62">
            <v>4256.7391304347839</v>
          </cell>
          <cell r="AB62">
            <v>10553</v>
          </cell>
          <cell r="AC62">
            <v>6577.9504710144947</v>
          </cell>
          <cell r="AD62">
            <v>0</v>
          </cell>
        </row>
        <row r="63">
          <cell r="B63" t="str">
            <v>Service 061</v>
          </cell>
          <cell r="F63" t="str">
            <v>SCS</v>
          </cell>
          <cell r="H63" t="str">
            <v>ACS (MSC)</v>
          </cell>
          <cell r="I63" t="str">
            <v>Install Meter</v>
          </cell>
          <cell r="J63">
            <v>0</v>
          </cell>
          <cell r="L63" t="str">
            <v>New Conn Install Meter 2ph P/Pole OH, 0-</v>
          </cell>
          <cell r="M63" t="str">
            <v>Install meter, P Pole, OH, Phases 2, 0-100 amps</v>
          </cell>
          <cell r="N63" t="str">
            <v>P01010405</v>
          </cell>
          <cell r="O63">
            <v>1</v>
          </cell>
          <cell r="P63">
            <v>1</v>
          </cell>
          <cell r="Q63">
            <v>26</v>
          </cell>
          <cell r="R63">
            <v>79.258064516128997</v>
          </cell>
          <cell r="S63">
            <v>0</v>
          </cell>
          <cell r="T63" t="str">
            <v>M5</v>
          </cell>
          <cell r="U63">
            <v>173</v>
          </cell>
          <cell r="V63">
            <v>34</v>
          </cell>
          <cell r="X63">
            <v>1</v>
          </cell>
          <cell r="Y63">
            <v>0</v>
          </cell>
          <cell r="Z63">
            <v>884</v>
          </cell>
          <cell r="AA63">
            <v>2694.7741935483859</v>
          </cell>
          <cell r="AB63">
            <v>5882</v>
          </cell>
          <cell r="AC63">
            <v>4029.1032795698911</v>
          </cell>
          <cell r="AD63">
            <v>0</v>
          </cell>
        </row>
        <row r="64">
          <cell r="B64" t="str">
            <v>Service 062</v>
          </cell>
          <cell r="F64" t="str">
            <v>SCS</v>
          </cell>
          <cell r="H64" t="str">
            <v>ACS (MSC)</v>
          </cell>
          <cell r="I64" t="str">
            <v>Install Meter</v>
          </cell>
          <cell r="J64">
            <v>0</v>
          </cell>
          <cell r="L64" t="str">
            <v>New Conn Install Meter 2ph UG, 0-91 amps</v>
          </cell>
          <cell r="M64" t="str">
            <v>Install meter, UG, Phases 2, 0-100 amps</v>
          </cell>
          <cell r="N64" t="str">
            <v>P01010413</v>
          </cell>
          <cell r="O64">
            <v>1</v>
          </cell>
          <cell r="P64">
            <v>1</v>
          </cell>
          <cell r="Q64">
            <v>26</v>
          </cell>
          <cell r="R64">
            <v>49.975490196078397</v>
          </cell>
          <cell r="S64">
            <v>0</v>
          </cell>
          <cell r="T64" t="str">
            <v>M5</v>
          </cell>
          <cell r="U64">
            <v>173</v>
          </cell>
          <cell r="V64">
            <v>251</v>
          </cell>
          <cell r="X64">
            <v>1</v>
          </cell>
          <cell r="Y64">
            <v>0</v>
          </cell>
          <cell r="Z64">
            <v>6526</v>
          </cell>
          <cell r="AA64">
            <v>12543.848039215678</v>
          </cell>
          <cell r="AB64">
            <v>43423</v>
          </cell>
          <cell r="AC64">
            <v>21469.470584150313</v>
          </cell>
          <cell r="AD64">
            <v>0</v>
          </cell>
        </row>
        <row r="65">
          <cell r="B65" t="str">
            <v>Service 063</v>
          </cell>
          <cell r="F65" t="str">
            <v>SCS</v>
          </cell>
          <cell r="H65" t="str">
            <v>ACS (MSC)</v>
          </cell>
          <cell r="I65" t="str">
            <v>Install Meter</v>
          </cell>
          <cell r="J65">
            <v>0</v>
          </cell>
          <cell r="L65" t="str">
            <v>New Conn Install Meter 3ph FOX, 0-90 amp</v>
          </cell>
          <cell r="M65" t="str">
            <v>Install meter, OF, Phases 3, 0-100 amps</v>
          </cell>
          <cell r="N65" t="str">
            <v>P01010409</v>
          </cell>
          <cell r="O65">
            <v>1</v>
          </cell>
          <cell r="P65">
            <v>1</v>
          </cell>
          <cell r="Q65">
            <v>26</v>
          </cell>
          <cell r="R65">
            <v>133.25</v>
          </cell>
          <cell r="S65">
            <v>0</v>
          </cell>
          <cell r="T65" t="str">
            <v>M5</v>
          </cell>
          <cell r="U65">
            <v>173</v>
          </cell>
          <cell r="V65">
            <v>10</v>
          </cell>
          <cell r="X65">
            <v>1</v>
          </cell>
          <cell r="Y65">
            <v>0</v>
          </cell>
          <cell r="Z65">
            <v>260</v>
          </cell>
          <cell r="AA65">
            <v>1332.5</v>
          </cell>
          <cell r="AB65">
            <v>1730</v>
          </cell>
          <cell r="AC65">
            <v>1792.8895833333333</v>
          </cell>
          <cell r="AD65">
            <v>0</v>
          </cell>
        </row>
        <row r="66">
          <cell r="B66" t="str">
            <v>Service 064</v>
          </cell>
          <cell r="F66" t="str">
            <v>SCS</v>
          </cell>
          <cell r="H66" t="str">
            <v>ACS (MSC)</v>
          </cell>
          <cell r="I66" t="str">
            <v>Install Meter</v>
          </cell>
          <cell r="J66">
            <v>0</v>
          </cell>
          <cell r="L66" t="str">
            <v>New Conn Install Meter 3ph OH, 0-90 amps</v>
          </cell>
          <cell r="M66" t="str">
            <v>Install meter, OH, Phases 3, 0-100 amps</v>
          </cell>
          <cell r="N66" t="str">
            <v>P01010403</v>
          </cell>
          <cell r="O66">
            <v>1</v>
          </cell>
          <cell r="P66">
            <v>1</v>
          </cell>
          <cell r="Q66">
            <v>26</v>
          </cell>
          <cell r="R66">
            <v>86.990476190476201</v>
          </cell>
          <cell r="S66">
            <v>0</v>
          </cell>
          <cell r="T66" t="str">
            <v>M5</v>
          </cell>
          <cell r="U66">
            <v>173</v>
          </cell>
          <cell r="V66">
            <v>476</v>
          </cell>
          <cell r="X66">
            <v>1</v>
          </cell>
          <cell r="Y66">
            <v>0</v>
          </cell>
          <cell r="Z66">
            <v>12376</v>
          </cell>
          <cell r="AA66">
            <v>41407.466666666674</v>
          </cell>
          <cell r="AB66">
            <v>82348</v>
          </cell>
          <cell r="AC66">
            <v>60551.219555555559</v>
          </cell>
          <cell r="AD66">
            <v>0</v>
          </cell>
        </row>
        <row r="67">
          <cell r="B67" t="str">
            <v>Service 065</v>
          </cell>
          <cell r="F67" t="str">
            <v>SCS</v>
          </cell>
          <cell r="H67" t="str">
            <v>ACS (MSC)</v>
          </cell>
          <cell r="I67" t="str">
            <v>Install Meter</v>
          </cell>
          <cell r="J67">
            <v>0</v>
          </cell>
          <cell r="L67" t="str">
            <v>New Conn Install Meter 3ph P/Pole OH, 0-</v>
          </cell>
          <cell r="M67" t="str">
            <v>Install meter, P Pole, OH, Phases 3, 0-100 amps</v>
          </cell>
          <cell r="N67" t="str">
            <v>P01010406</v>
          </cell>
          <cell r="O67">
            <v>1</v>
          </cell>
          <cell r="P67">
            <v>1</v>
          </cell>
          <cell r="Q67">
            <v>26</v>
          </cell>
          <cell r="R67">
            <v>93.844544095665199</v>
          </cell>
          <cell r="S67">
            <v>0</v>
          </cell>
          <cell r="T67" t="str">
            <v>M5</v>
          </cell>
          <cell r="U67">
            <v>173</v>
          </cell>
          <cell r="V67">
            <v>1007</v>
          </cell>
          <cell r="X67">
            <v>1</v>
          </cell>
          <cell r="Y67">
            <v>0</v>
          </cell>
          <cell r="Z67">
            <v>26182</v>
          </cell>
          <cell r="AA67">
            <v>94501.455904334856</v>
          </cell>
          <cell r="AB67">
            <v>174211</v>
          </cell>
          <cell r="AC67">
            <v>135869.45743896367</v>
          </cell>
          <cell r="AD67">
            <v>0</v>
          </cell>
        </row>
        <row r="68">
          <cell r="B68" t="str">
            <v>Service 066</v>
          </cell>
          <cell r="F68" t="str">
            <v>SCS</v>
          </cell>
          <cell r="H68" t="str">
            <v>ACS (MSC)</v>
          </cell>
          <cell r="I68" t="str">
            <v>Install Meter</v>
          </cell>
          <cell r="J68">
            <v>0</v>
          </cell>
          <cell r="L68" t="str">
            <v>New Conn Install Meter 3ph UG, 0-91 amps</v>
          </cell>
          <cell r="M68" t="str">
            <v>Install meter, UG, Phases 3, 0-100 amps</v>
          </cell>
          <cell r="N68" t="str">
            <v>P01010414</v>
          </cell>
          <cell r="O68">
            <v>1</v>
          </cell>
          <cell r="P68">
            <v>1</v>
          </cell>
          <cell r="Q68">
            <v>26</v>
          </cell>
          <cell r="R68">
            <v>67.474434199497097</v>
          </cell>
          <cell r="S68">
            <v>0</v>
          </cell>
          <cell r="T68" t="str">
            <v>M5</v>
          </cell>
          <cell r="U68">
            <v>173</v>
          </cell>
          <cell r="V68">
            <v>1764</v>
          </cell>
          <cell r="X68">
            <v>1</v>
          </cell>
          <cell r="Y68">
            <v>0</v>
          </cell>
          <cell r="Z68">
            <v>45864</v>
          </cell>
          <cell r="AA68">
            <v>119024.90192791288</v>
          </cell>
          <cell r="AB68">
            <v>305172</v>
          </cell>
          <cell r="AC68">
            <v>185637.42208717525</v>
          </cell>
          <cell r="AD68">
            <v>0</v>
          </cell>
        </row>
        <row r="69">
          <cell r="B69" t="str">
            <v>Service 067</v>
          </cell>
          <cell r="F69" t="str">
            <v>SCS</v>
          </cell>
          <cell r="I69" t="str">
            <v>Sub-cat 22</v>
          </cell>
          <cell r="J69">
            <v>0</v>
          </cell>
          <cell r="L69" t="str">
            <v>New Conn Street Light OH 1ph, 0-90 amps</v>
          </cell>
          <cell r="M69" t="str">
            <v>Conn UnMtrd supply, OH, Phases 1, 0-100 amps</v>
          </cell>
          <cell r="N69" t="str">
            <v>P01030401</v>
          </cell>
          <cell r="O69">
            <v>1</v>
          </cell>
          <cell r="P69">
            <v>1</v>
          </cell>
          <cell r="Q69">
            <v>26</v>
          </cell>
          <cell r="R69">
            <v>79.745283018867894</v>
          </cell>
          <cell r="S69">
            <v>0</v>
          </cell>
          <cell r="T69" t="str">
            <v>M13</v>
          </cell>
          <cell r="U69">
            <v>81.53</v>
          </cell>
          <cell r="V69">
            <v>29</v>
          </cell>
          <cell r="X69">
            <v>1</v>
          </cell>
          <cell r="Y69">
            <v>0</v>
          </cell>
          <cell r="Z69">
            <v>754</v>
          </cell>
          <cell r="AA69">
            <v>2312.6132075471687</v>
          </cell>
          <cell r="AB69">
            <v>2364.37</v>
          </cell>
          <cell r="AC69">
            <v>3452.4953694968544</v>
          </cell>
          <cell r="AD69">
            <v>0</v>
          </cell>
        </row>
        <row r="70">
          <cell r="B70" t="str">
            <v>Service 068</v>
          </cell>
          <cell r="F70" t="str">
            <v>SCS</v>
          </cell>
          <cell r="I70" t="str">
            <v>Sub-cat 22</v>
          </cell>
          <cell r="J70">
            <v>0</v>
          </cell>
          <cell r="L70" t="str">
            <v>New Conn Street Light UG 1ph, 0-91 amps</v>
          </cell>
          <cell r="M70" t="str">
            <v>Conn UnMtrd supply, UG, Phases 1, 0-100 amps</v>
          </cell>
          <cell r="N70" t="str">
            <v>P01030403</v>
          </cell>
          <cell r="O70">
            <v>1</v>
          </cell>
          <cell r="P70">
            <v>1</v>
          </cell>
          <cell r="Q70">
            <v>26</v>
          </cell>
          <cell r="R70">
            <v>47.865384615384599</v>
          </cell>
          <cell r="S70">
            <v>0</v>
          </cell>
          <cell r="T70" t="str">
            <v>M29</v>
          </cell>
          <cell r="U70">
            <v>0</v>
          </cell>
          <cell r="V70">
            <v>79</v>
          </cell>
          <cell r="X70">
            <v>1</v>
          </cell>
          <cell r="Y70">
            <v>0</v>
          </cell>
          <cell r="Z70">
            <v>2054</v>
          </cell>
          <cell r="AA70">
            <v>3781.3653846153834</v>
          </cell>
          <cell r="AB70">
            <v>0</v>
          </cell>
          <cell r="AC70">
            <v>6569.6488621794851</v>
          </cell>
          <cell r="AD70">
            <v>0</v>
          </cell>
        </row>
        <row r="71">
          <cell r="B71" t="str">
            <v>Service 069</v>
          </cell>
          <cell r="F71" t="str">
            <v>SCS</v>
          </cell>
          <cell r="I71" t="str">
            <v>Sub-cat 22</v>
          </cell>
          <cell r="J71">
            <v>0</v>
          </cell>
          <cell r="L71" t="str">
            <v>New Conn UnMetered Supply OH 1ph, 0-90 a</v>
          </cell>
          <cell r="M71" t="str">
            <v>Conn UnMtrd supply, OH, Phases 1, 0-100 amps</v>
          </cell>
          <cell r="N71" t="str">
            <v>P01030401</v>
          </cell>
          <cell r="O71">
            <v>1</v>
          </cell>
          <cell r="P71">
            <v>1</v>
          </cell>
          <cell r="Q71">
            <v>26</v>
          </cell>
          <cell r="R71">
            <v>79.745283018867894</v>
          </cell>
          <cell r="S71">
            <v>0</v>
          </cell>
          <cell r="T71" t="str">
            <v>M13</v>
          </cell>
          <cell r="U71">
            <v>81.53</v>
          </cell>
          <cell r="V71">
            <v>230</v>
          </cell>
          <cell r="X71">
            <v>1</v>
          </cell>
          <cell r="Y71">
            <v>0</v>
          </cell>
          <cell r="Z71">
            <v>5980</v>
          </cell>
          <cell r="AA71">
            <v>18341.415094339616</v>
          </cell>
          <cell r="AB71">
            <v>18751.900000000001</v>
          </cell>
          <cell r="AC71">
            <v>27381.85982704402</v>
          </cell>
          <cell r="AD71">
            <v>0</v>
          </cell>
        </row>
        <row r="72">
          <cell r="B72" t="str">
            <v>Service 070</v>
          </cell>
          <cell r="F72" t="str">
            <v>SCS</v>
          </cell>
          <cell r="I72" t="str">
            <v>Sub-cat 22</v>
          </cell>
          <cell r="J72">
            <v>0</v>
          </cell>
          <cell r="L72" t="str">
            <v>New Conn UnMetered Supply UG 1ph, 0-91 a</v>
          </cell>
          <cell r="M72" t="str">
            <v>Conn UnMtrd supply, UG, Phases 1, 0-100 amps</v>
          </cell>
          <cell r="N72" t="str">
            <v>P01030403</v>
          </cell>
          <cell r="O72">
            <v>1</v>
          </cell>
          <cell r="P72">
            <v>1</v>
          </cell>
          <cell r="Q72">
            <v>26</v>
          </cell>
          <cell r="R72">
            <v>47.865384615384599</v>
          </cell>
          <cell r="S72">
            <v>0</v>
          </cell>
          <cell r="T72" t="str">
            <v>M29</v>
          </cell>
          <cell r="U72">
            <v>0</v>
          </cell>
          <cell r="V72">
            <v>116</v>
          </cell>
          <cell r="X72">
            <v>1</v>
          </cell>
          <cell r="Y72">
            <v>0</v>
          </cell>
          <cell r="Z72">
            <v>3016</v>
          </cell>
          <cell r="AA72">
            <v>5552.3846153846134</v>
          </cell>
          <cell r="AB72">
            <v>0</v>
          </cell>
          <cell r="AC72">
            <v>9646.5730128205105</v>
          </cell>
          <cell r="AD72">
            <v>0</v>
          </cell>
        </row>
        <row r="73">
          <cell r="B73" t="str">
            <v>Service 071</v>
          </cell>
          <cell r="F73" t="str">
            <v>ACS (Fee-based)</v>
          </cell>
          <cell r="H73" t="str">
            <v>ACS (Fee-based)</v>
          </cell>
          <cell r="I73" t="str">
            <v>Overhead Service Replacement</v>
          </cell>
          <cell r="J73">
            <v>0</v>
          </cell>
          <cell r="L73" t="str">
            <v>Overhead Svce Replacement</v>
          </cell>
          <cell r="M73" t="str">
            <v>Inspect/rep/repl Svce</v>
          </cell>
          <cell r="N73" t="str">
            <v>P090601</v>
          </cell>
          <cell r="O73">
            <v>1</v>
          </cell>
          <cell r="P73">
            <v>2</v>
          </cell>
          <cell r="Q73">
            <v>26</v>
          </cell>
          <cell r="R73">
            <v>94</v>
          </cell>
          <cell r="S73">
            <v>0</v>
          </cell>
          <cell r="T73" t="str">
            <v>M15</v>
          </cell>
          <cell r="U73">
            <v>158.44999999999999</v>
          </cell>
          <cell r="V73">
            <v>1</v>
          </cell>
          <cell r="X73">
            <v>1</v>
          </cell>
          <cell r="Y73">
            <v>0</v>
          </cell>
          <cell r="Z73">
            <v>52</v>
          </cell>
          <cell r="AA73">
            <v>188</v>
          </cell>
          <cell r="AB73">
            <v>158.44999999999999</v>
          </cell>
          <cell r="AC73">
            <v>270.2</v>
          </cell>
          <cell r="AD73">
            <v>0</v>
          </cell>
        </row>
        <row r="74">
          <cell r="B74" t="str">
            <v>Service 072</v>
          </cell>
          <cell r="F74" t="str">
            <v>SCS</v>
          </cell>
          <cell r="H74" t="str">
            <v>Erect Service</v>
          </cell>
          <cell r="I74" t="str">
            <v>POA Scope</v>
          </cell>
          <cell r="J74">
            <v>0</v>
          </cell>
          <cell r="L74" t="str">
            <v>POA E/Svce Bndl, OH, Phases 3, 101-200 a</v>
          </cell>
          <cell r="M74" t="str">
            <v>E/Svce Bndl, OH, Phases 3, 101-200 amps</v>
          </cell>
          <cell r="N74" t="str">
            <v>P02010304</v>
          </cell>
          <cell r="O74">
            <v>1</v>
          </cell>
          <cell r="P74">
            <v>1</v>
          </cell>
          <cell r="Q74">
            <v>26</v>
          </cell>
          <cell r="R74">
            <v>30</v>
          </cell>
          <cell r="S74">
            <v>0</v>
          </cell>
          <cell r="T74" t="str">
            <v>M29</v>
          </cell>
          <cell r="U74">
            <v>0</v>
          </cell>
          <cell r="V74">
            <v>5</v>
          </cell>
          <cell r="X74">
            <v>1</v>
          </cell>
          <cell r="Y74">
            <v>0</v>
          </cell>
          <cell r="Z74">
            <v>130</v>
          </cell>
          <cell r="AA74">
            <v>150</v>
          </cell>
          <cell r="AB74">
            <v>0</v>
          </cell>
          <cell r="AC74">
            <v>315.23333333333329</v>
          </cell>
          <cell r="AD74">
            <v>0</v>
          </cell>
        </row>
        <row r="75">
          <cell r="B75" t="str">
            <v>Service 073</v>
          </cell>
          <cell r="F75" t="str">
            <v>SCS</v>
          </cell>
          <cell r="H75" t="str">
            <v>Erect Service</v>
          </cell>
          <cell r="I75" t="str">
            <v>POA Scope</v>
          </cell>
          <cell r="J75">
            <v>1</v>
          </cell>
          <cell r="K75">
            <v>360</v>
          </cell>
          <cell r="L75" t="str">
            <v>POA E/Svce Dbl Bndl, OH, Phases 3, 201-4</v>
          </cell>
          <cell r="M75" t="str">
            <v>E/Svce Dbl Bndl, OH, Phases 3, 201-400 amps</v>
          </cell>
          <cell r="N75" t="str">
            <v>P02010305</v>
          </cell>
          <cell r="O75">
            <v>1</v>
          </cell>
          <cell r="P75">
            <v>1</v>
          </cell>
          <cell r="Q75">
            <v>26</v>
          </cell>
          <cell r="R75">
            <v>30</v>
          </cell>
          <cell r="S75">
            <v>218.4</v>
          </cell>
          <cell r="T75" t="str">
            <v>M29</v>
          </cell>
          <cell r="U75">
            <v>0</v>
          </cell>
          <cell r="V75">
            <v>12</v>
          </cell>
          <cell r="W75">
            <v>2</v>
          </cell>
          <cell r="X75">
            <v>0.8571428571428571</v>
          </cell>
          <cell r="Y75">
            <v>0.14285714285714285</v>
          </cell>
          <cell r="Z75">
            <v>312</v>
          </cell>
          <cell r="AA75">
            <v>360</v>
          </cell>
          <cell r="AB75">
            <v>0</v>
          </cell>
          <cell r="AC75">
            <v>756.56</v>
          </cell>
          <cell r="AD75">
            <v>436.8</v>
          </cell>
        </row>
        <row r="76">
          <cell r="B76" t="str">
            <v>Service 074</v>
          </cell>
          <cell r="F76" t="str">
            <v>SCS</v>
          </cell>
          <cell r="H76" t="str">
            <v>Erect Service</v>
          </cell>
          <cell r="I76" t="str">
            <v>POA Scope</v>
          </cell>
          <cell r="J76">
            <v>0</v>
          </cell>
          <cell r="L76" t="str">
            <v>POA E/Svce, FOX, Phases 1, 0-100 amps</v>
          </cell>
          <cell r="M76" t="str">
            <v>E/Svce, OF, Phases 1, 0-100 amps</v>
          </cell>
          <cell r="N76" t="str">
            <v>P02010306</v>
          </cell>
          <cell r="O76">
            <v>1</v>
          </cell>
          <cell r="P76">
            <v>1</v>
          </cell>
          <cell r="Q76">
            <v>26</v>
          </cell>
          <cell r="R76">
            <v>30</v>
          </cell>
          <cell r="S76">
            <v>0</v>
          </cell>
          <cell r="T76" t="str">
            <v>M29</v>
          </cell>
          <cell r="U76">
            <v>0</v>
          </cell>
          <cell r="V76">
            <v>2</v>
          </cell>
          <cell r="X76">
            <v>1</v>
          </cell>
          <cell r="Y76">
            <v>0</v>
          </cell>
          <cell r="Z76">
            <v>52</v>
          </cell>
          <cell r="AA76">
            <v>60</v>
          </cell>
          <cell r="AB76">
            <v>0</v>
          </cell>
          <cell r="AC76">
            <v>126.09333333333332</v>
          </cell>
          <cell r="AD76">
            <v>0</v>
          </cell>
        </row>
        <row r="77">
          <cell r="B77" t="str">
            <v>Service 075</v>
          </cell>
          <cell r="F77" t="str">
            <v>SCS</v>
          </cell>
          <cell r="H77" t="str">
            <v>Erect Service</v>
          </cell>
          <cell r="I77" t="str">
            <v>POA Scope</v>
          </cell>
          <cell r="J77">
            <v>0</v>
          </cell>
          <cell r="L77" t="str">
            <v>POA E/Svce, OH, Phases 1, 0-100 amps</v>
          </cell>
          <cell r="M77" t="str">
            <v>E/Svce, OH, Phases 1, 0-100 amps</v>
          </cell>
          <cell r="N77" t="str">
            <v>P02010301</v>
          </cell>
          <cell r="O77">
            <v>1</v>
          </cell>
          <cell r="P77">
            <v>1</v>
          </cell>
          <cell r="Q77">
            <v>26</v>
          </cell>
          <cell r="R77">
            <v>42.76</v>
          </cell>
          <cell r="S77">
            <v>268.16399999999999</v>
          </cell>
          <cell r="T77" t="str">
            <v>M29</v>
          </cell>
          <cell r="U77">
            <v>0</v>
          </cell>
          <cell r="V77">
            <v>334</v>
          </cell>
          <cell r="W77">
            <v>47</v>
          </cell>
          <cell r="X77">
            <v>0.87664041994750652</v>
          </cell>
          <cell r="Y77">
            <v>0.12335958005249344</v>
          </cell>
          <cell r="Z77">
            <v>8684</v>
          </cell>
          <cell r="AA77">
            <v>14281.84</v>
          </cell>
          <cell r="AB77">
            <v>0</v>
          </cell>
          <cell r="AC77">
            <v>25855.708199999997</v>
          </cell>
          <cell r="AD77">
            <v>12603.707999999999</v>
          </cell>
        </row>
        <row r="78">
          <cell r="B78" t="str">
            <v>Service 076</v>
          </cell>
          <cell r="F78" t="str">
            <v>SCS</v>
          </cell>
          <cell r="H78" t="str">
            <v>Erect Service</v>
          </cell>
          <cell r="I78" t="str">
            <v>POA Scope</v>
          </cell>
          <cell r="J78">
            <v>0</v>
          </cell>
          <cell r="L78" t="str">
            <v>POA E/Svce, OH, Phases 2, 0-100 amps</v>
          </cell>
          <cell r="M78" t="str">
            <v>E/Svce, OH, Phases 2, 0-100 amps</v>
          </cell>
          <cell r="N78" t="str">
            <v>P02010302</v>
          </cell>
          <cell r="O78">
            <v>1</v>
          </cell>
          <cell r="P78">
            <v>1</v>
          </cell>
          <cell r="Q78">
            <v>26</v>
          </cell>
          <cell r="R78">
            <v>24.4444444444444</v>
          </cell>
          <cell r="S78">
            <v>0</v>
          </cell>
          <cell r="T78" t="str">
            <v>M29</v>
          </cell>
          <cell r="U78">
            <v>0</v>
          </cell>
          <cell r="V78">
            <v>21</v>
          </cell>
          <cell r="X78">
            <v>1</v>
          </cell>
          <cell r="Y78">
            <v>0</v>
          </cell>
          <cell r="Z78">
            <v>546</v>
          </cell>
          <cell r="AA78">
            <v>513.33333333333235</v>
          </cell>
          <cell r="AB78">
            <v>0</v>
          </cell>
          <cell r="AC78">
            <v>1192.6327777777767</v>
          </cell>
          <cell r="AD78">
            <v>0</v>
          </cell>
        </row>
        <row r="79">
          <cell r="B79" t="str">
            <v>Service 077</v>
          </cell>
          <cell r="F79" t="str">
            <v>SCS</v>
          </cell>
          <cell r="H79" t="str">
            <v>Erect Service</v>
          </cell>
          <cell r="I79" t="str">
            <v>POA Scope</v>
          </cell>
          <cell r="J79">
            <v>0</v>
          </cell>
          <cell r="L79" t="str">
            <v>POA E/Svce, OH, Phases 3, 0-100 amps</v>
          </cell>
          <cell r="M79" t="str">
            <v>E/Svce, OH, Phases 3, 0-100 amps</v>
          </cell>
          <cell r="N79" t="str">
            <v>P02010303</v>
          </cell>
          <cell r="O79">
            <v>1</v>
          </cell>
          <cell r="P79">
            <v>1</v>
          </cell>
          <cell r="Q79">
            <v>26</v>
          </cell>
          <cell r="R79">
            <v>43.568627450980401</v>
          </cell>
          <cell r="S79">
            <v>271.31764705882352</v>
          </cell>
          <cell r="T79" t="str">
            <v>M29</v>
          </cell>
          <cell r="U79">
            <v>0</v>
          </cell>
          <cell r="V79">
            <v>186</v>
          </cell>
          <cell r="W79">
            <v>25</v>
          </cell>
          <cell r="X79">
            <v>0.88151658767772512</v>
          </cell>
          <cell r="Y79">
            <v>0.11848341232227488</v>
          </cell>
          <cell r="Z79">
            <v>4836</v>
          </cell>
          <cell r="AA79">
            <v>8103.764705882355</v>
          </cell>
          <cell r="AB79">
            <v>0</v>
          </cell>
          <cell r="AC79">
            <v>14568.018431372551</v>
          </cell>
          <cell r="AD79">
            <v>6782.9411764705883</v>
          </cell>
        </row>
        <row r="80">
          <cell r="B80" t="str">
            <v>Service 078</v>
          </cell>
          <cell r="F80" t="str">
            <v>SCS</v>
          </cell>
          <cell r="H80" t="str">
            <v>ACS (MSC)</v>
          </cell>
          <cell r="I80" t="str">
            <v>Meter Tamper</v>
          </cell>
          <cell r="J80">
            <v>0</v>
          </cell>
          <cell r="L80" t="str">
            <v>Read meter/Investigate, 0-90 amps</v>
          </cell>
          <cell r="M80" t="str">
            <v>Read meter/Investigate</v>
          </cell>
          <cell r="N80" t="str">
            <v>P18010101</v>
          </cell>
          <cell r="O80">
            <v>1</v>
          </cell>
          <cell r="P80">
            <v>1</v>
          </cell>
          <cell r="Q80">
            <v>26</v>
          </cell>
          <cell r="R80">
            <v>18.629629629629601</v>
          </cell>
          <cell r="S80">
            <v>9.9</v>
          </cell>
          <cell r="T80" t="str">
            <v>M29</v>
          </cell>
          <cell r="U80">
            <v>0</v>
          </cell>
          <cell r="V80">
            <v>58</v>
          </cell>
          <cell r="W80">
            <v>142</v>
          </cell>
          <cell r="X80">
            <v>0.28999999999999998</v>
          </cell>
          <cell r="Y80">
            <v>0.71</v>
          </cell>
          <cell r="Z80">
            <v>1508</v>
          </cell>
          <cell r="AA80">
            <v>1080.5185185185169</v>
          </cell>
          <cell r="AB80">
            <v>0</v>
          </cell>
          <cell r="AC80">
            <v>2914.2404320987634</v>
          </cell>
          <cell r="AD80">
            <v>1405.8</v>
          </cell>
        </row>
        <row r="81">
          <cell r="B81" t="str">
            <v>Service 079</v>
          </cell>
          <cell r="F81" t="str">
            <v>SCS</v>
          </cell>
          <cell r="H81" t="str">
            <v>ACS (MSC)</v>
          </cell>
          <cell r="I81" t="str">
            <v>Meter Tamper</v>
          </cell>
          <cell r="J81">
            <v>0</v>
          </cell>
          <cell r="L81" t="str">
            <v>Read meter/Investigate, 91-315 amps</v>
          </cell>
          <cell r="M81" t="str">
            <v>Read meter/Investigate, CT</v>
          </cell>
          <cell r="N81" t="str">
            <v>P18010102</v>
          </cell>
          <cell r="O81">
            <v>1</v>
          </cell>
          <cell r="P81">
            <v>2</v>
          </cell>
          <cell r="Q81">
            <v>26</v>
          </cell>
          <cell r="R81">
            <v>40</v>
          </cell>
          <cell r="S81">
            <v>0</v>
          </cell>
          <cell r="T81" t="str">
            <v>M29</v>
          </cell>
          <cell r="U81">
            <v>0</v>
          </cell>
          <cell r="V81">
            <v>3</v>
          </cell>
          <cell r="X81">
            <v>1</v>
          </cell>
          <cell r="Y81">
            <v>0</v>
          </cell>
          <cell r="Z81">
            <v>156</v>
          </cell>
          <cell r="AA81">
            <v>240</v>
          </cell>
          <cell r="AB81">
            <v>0</v>
          </cell>
          <cell r="AC81">
            <v>445.83000000000004</v>
          </cell>
          <cell r="AD81">
            <v>0</v>
          </cell>
        </row>
        <row r="82">
          <cell r="B82" t="str">
            <v>Service 080</v>
          </cell>
          <cell r="F82" t="str">
            <v>ACS (Fee-based)</v>
          </cell>
          <cell r="H82" t="str">
            <v>ACS (Fee-based)</v>
          </cell>
          <cell r="I82" t="str">
            <v>Re-energisation</v>
          </cell>
          <cell r="J82">
            <v>0</v>
          </cell>
          <cell r="L82" t="str">
            <v>Re-En Access Provided</v>
          </cell>
          <cell r="M82" t="str">
            <v>Reco Supply</v>
          </cell>
          <cell r="N82" t="str">
            <v>P050102</v>
          </cell>
          <cell r="O82">
            <v>1</v>
          </cell>
          <cell r="P82">
            <v>1</v>
          </cell>
          <cell r="Q82">
            <v>26</v>
          </cell>
          <cell r="R82">
            <v>11.4285714285714</v>
          </cell>
          <cell r="S82">
            <v>65.8</v>
          </cell>
          <cell r="T82" t="str">
            <v>M29</v>
          </cell>
          <cell r="U82">
            <v>0</v>
          </cell>
          <cell r="V82">
            <v>19</v>
          </cell>
          <cell r="W82">
            <v>54</v>
          </cell>
          <cell r="X82">
            <v>0.26027397260273971</v>
          </cell>
          <cell r="Y82">
            <v>0.73972602739726023</v>
          </cell>
          <cell r="Z82">
            <v>494</v>
          </cell>
          <cell r="AA82">
            <v>217.1428571428566</v>
          </cell>
          <cell r="AB82">
            <v>0</v>
          </cell>
          <cell r="AC82">
            <v>800.62833333333265</v>
          </cell>
          <cell r="AD82">
            <v>3553.2</v>
          </cell>
        </row>
        <row r="83">
          <cell r="B83" t="str">
            <v>Service 081</v>
          </cell>
          <cell r="F83" t="str">
            <v>ACS (Fee-based)</v>
          </cell>
          <cell r="H83" t="str">
            <v>ACS (Fee-based)</v>
          </cell>
          <cell r="I83" t="str">
            <v>Re-energisation</v>
          </cell>
          <cell r="J83">
            <v>0</v>
          </cell>
          <cell r="L83" t="str">
            <v>Re-En No Payment</v>
          </cell>
          <cell r="M83" t="str">
            <v>Reco Supply</v>
          </cell>
          <cell r="N83" t="str">
            <v>P050102</v>
          </cell>
          <cell r="O83">
            <v>1</v>
          </cell>
          <cell r="P83">
            <v>1</v>
          </cell>
          <cell r="Q83">
            <v>26</v>
          </cell>
          <cell r="R83">
            <v>11.4285714285714</v>
          </cell>
          <cell r="S83">
            <v>65.8</v>
          </cell>
          <cell r="T83" t="str">
            <v>M29</v>
          </cell>
          <cell r="U83">
            <v>0</v>
          </cell>
          <cell r="V83">
            <v>1280</v>
          </cell>
          <cell r="W83">
            <v>5817</v>
          </cell>
          <cell r="X83">
            <v>0.18035789770325489</v>
          </cell>
          <cell r="Y83">
            <v>0.81964210229674506</v>
          </cell>
          <cell r="Z83">
            <v>33280</v>
          </cell>
          <cell r="AA83">
            <v>14628.571428571393</v>
          </cell>
          <cell r="AB83">
            <v>0</v>
          </cell>
          <cell r="AC83">
            <v>53937.066666666622</v>
          </cell>
          <cell r="AD83">
            <v>382758.6</v>
          </cell>
        </row>
        <row r="84">
          <cell r="B84" t="str">
            <v>Service 082</v>
          </cell>
          <cell r="F84" t="str">
            <v>ACS (Fee-based)</v>
          </cell>
          <cell r="G84" t="str">
            <v>Re-en - Reconnection / Visual / Non Payment</v>
          </cell>
          <cell r="H84" t="str">
            <v>ACS (Fee-based)</v>
          </cell>
          <cell r="I84" t="str">
            <v>Re-en - Reconnection / Visual / Non Payment</v>
          </cell>
          <cell r="J84">
            <v>0</v>
          </cell>
          <cell r="L84" t="str">
            <v>Re-En No Payment Visual Any Time</v>
          </cell>
          <cell r="M84" t="str">
            <v>Reco Supply A/hrs or Anytime</v>
          </cell>
          <cell r="N84" t="str">
            <v>P030301</v>
          </cell>
          <cell r="O84">
            <v>1</v>
          </cell>
          <cell r="P84">
            <v>1</v>
          </cell>
          <cell r="Q84">
            <v>26</v>
          </cell>
          <cell r="R84">
            <v>21.008876990277599</v>
          </cell>
          <cell r="S84">
            <v>93.6</v>
          </cell>
          <cell r="T84" t="str">
            <v>M29</v>
          </cell>
          <cell r="U84">
            <v>0</v>
          </cell>
          <cell r="W84">
            <v>1</v>
          </cell>
          <cell r="X84">
            <v>0</v>
          </cell>
          <cell r="Y84">
            <v>1</v>
          </cell>
          <cell r="Z84">
            <v>0</v>
          </cell>
          <cell r="AA84">
            <v>0</v>
          </cell>
          <cell r="AB84">
            <v>0</v>
          </cell>
          <cell r="AC84">
            <v>0</v>
          </cell>
          <cell r="AD84">
            <v>93.6</v>
          </cell>
        </row>
        <row r="85">
          <cell r="B85" t="str">
            <v>Service 083</v>
          </cell>
          <cell r="F85" t="str">
            <v>ACS (Fee-based)</v>
          </cell>
          <cell r="G85" t="str">
            <v>Re-en - Reconnection / Visual / Non Payment</v>
          </cell>
          <cell r="H85" t="str">
            <v>ACS (Fee-based)</v>
          </cell>
          <cell r="I85" t="str">
            <v>Re-en - Reconnection / Visual / Non Payment</v>
          </cell>
          <cell r="J85">
            <v>0</v>
          </cell>
          <cell r="L85" t="str">
            <v>Re-En No Payment Visual B/Hrs</v>
          </cell>
          <cell r="M85" t="str">
            <v>Reco Supply COT - B/Hrs</v>
          </cell>
          <cell r="N85" t="str">
            <v>P030101</v>
          </cell>
          <cell r="O85">
            <v>1</v>
          </cell>
          <cell r="P85">
            <v>1</v>
          </cell>
          <cell r="Q85">
            <v>26</v>
          </cell>
          <cell r="R85">
            <v>21.073749543629098</v>
          </cell>
          <cell r="S85">
            <v>65.8</v>
          </cell>
          <cell r="T85" t="str">
            <v>M29</v>
          </cell>
          <cell r="U85">
            <v>0</v>
          </cell>
          <cell r="V85">
            <v>2</v>
          </cell>
          <cell r="W85">
            <v>8</v>
          </cell>
          <cell r="X85">
            <v>0.2</v>
          </cell>
          <cell r="Y85">
            <v>0.8</v>
          </cell>
          <cell r="Z85">
            <v>52</v>
          </cell>
          <cell r="AA85">
            <v>42.147499087258197</v>
          </cell>
          <cell r="AB85">
            <v>0</v>
          </cell>
          <cell r="AC85">
            <v>105.99439272240485</v>
          </cell>
          <cell r="AD85">
            <v>526.4</v>
          </cell>
        </row>
        <row r="86">
          <cell r="B86" t="str">
            <v>Service 084</v>
          </cell>
          <cell r="F86" t="str">
            <v>ACS (Fee-based)</v>
          </cell>
          <cell r="H86" t="str">
            <v>ACS (Fee-based)</v>
          </cell>
          <cell r="I86" t="str">
            <v>Re-energisation</v>
          </cell>
          <cell r="J86">
            <v>0</v>
          </cell>
          <cell r="L86" t="str">
            <v>Re-En Read</v>
          </cell>
          <cell r="M86" t="str">
            <v>Read Meter</v>
          </cell>
          <cell r="N86" t="str">
            <v>P060501</v>
          </cell>
          <cell r="O86">
            <v>1</v>
          </cell>
          <cell r="P86">
            <v>1</v>
          </cell>
          <cell r="Q86">
            <v>26</v>
          </cell>
          <cell r="R86">
            <v>8.8139904610492792</v>
          </cell>
          <cell r="S86">
            <v>9.9</v>
          </cell>
          <cell r="T86" t="str">
            <v>M29</v>
          </cell>
          <cell r="U86">
            <v>0</v>
          </cell>
          <cell r="W86">
            <v>1</v>
          </cell>
          <cell r="X86">
            <v>0</v>
          </cell>
          <cell r="Y86">
            <v>1</v>
          </cell>
          <cell r="Z86">
            <v>0</v>
          </cell>
          <cell r="AA86">
            <v>0</v>
          </cell>
          <cell r="AB86">
            <v>0</v>
          </cell>
          <cell r="AC86">
            <v>0</v>
          </cell>
          <cell r="AD86">
            <v>9.9</v>
          </cell>
        </row>
        <row r="87">
          <cell r="B87" t="str">
            <v>Service 085</v>
          </cell>
          <cell r="F87" t="str">
            <v>ACS (Fee-based)</v>
          </cell>
          <cell r="G87" t="str">
            <v>Re-en - MSS</v>
          </cell>
          <cell r="H87" t="str">
            <v>ACS (Fee-based)</v>
          </cell>
          <cell r="I87" t="str">
            <v>Re-en - MSS</v>
          </cell>
          <cell r="J87">
            <v>1</v>
          </cell>
          <cell r="K87" t="str">
            <v>410/414</v>
          </cell>
          <cell r="L87" t="str">
            <v>Re-En Sticker Removal Any Time</v>
          </cell>
          <cell r="M87" t="str">
            <v>Re-En Sticker Removal Any Time</v>
          </cell>
          <cell r="N87" t="str">
            <v>P060102</v>
          </cell>
          <cell r="O87">
            <v>1</v>
          </cell>
          <cell r="P87">
            <v>1</v>
          </cell>
          <cell r="Q87">
            <v>26</v>
          </cell>
          <cell r="R87">
            <v>12.967948717948699</v>
          </cell>
          <cell r="S87">
            <v>32.5</v>
          </cell>
          <cell r="T87" t="str">
            <v>M29</v>
          </cell>
          <cell r="U87">
            <v>0</v>
          </cell>
          <cell r="V87">
            <v>57</v>
          </cell>
          <cell r="W87">
            <v>238</v>
          </cell>
          <cell r="X87">
            <v>0.19322033898305085</v>
          </cell>
          <cell r="Y87">
            <v>0.8067796610169492</v>
          </cell>
          <cell r="Z87">
            <v>1482</v>
          </cell>
          <cell r="AA87">
            <v>739.17307692307588</v>
          </cell>
          <cell r="AB87">
            <v>0</v>
          </cell>
          <cell r="AC87">
            <v>2500.6706891025628</v>
          </cell>
          <cell r="AD87">
            <v>7735</v>
          </cell>
        </row>
        <row r="88">
          <cell r="B88" t="str">
            <v>Service 086</v>
          </cell>
          <cell r="F88" t="str">
            <v>ACS (Fee-based)</v>
          </cell>
          <cell r="G88" t="str">
            <v>Re-en - MSS</v>
          </cell>
          <cell r="H88" t="str">
            <v>ACS (Fee-based)</v>
          </cell>
          <cell r="I88" t="str">
            <v>Re-en - MSS</v>
          </cell>
          <cell r="J88">
            <v>1</v>
          </cell>
          <cell r="K88">
            <v>406</v>
          </cell>
          <cell r="L88" t="str">
            <v>Re-En Sticker Removal Business Hours</v>
          </cell>
          <cell r="M88" t="str">
            <v>Re-en Sticker Removal B/Hrs</v>
          </cell>
          <cell r="N88" t="str">
            <v>P060101</v>
          </cell>
          <cell r="O88">
            <v>1</v>
          </cell>
          <cell r="P88">
            <v>1</v>
          </cell>
          <cell r="Q88">
            <v>26</v>
          </cell>
          <cell r="R88">
            <v>8.2517568924241296</v>
          </cell>
          <cell r="S88">
            <v>9.9</v>
          </cell>
          <cell r="T88" t="str">
            <v>M29</v>
          </cell>
          <cell r="U88">
            <v>0</v>
          </cell>
          <cell r="V88">
            <v>1</v>
          </cell>
          <cell r="W88">
            <v>4</v>
          </cell>
          <cell r="X88">
            <v>0.2</v>
          </cell>
          <cell r="Y88">
            <v>0.8</v>
          </cell>
          <cell r="Z88">
            <v>26</v>
          </cell>
          <cell r="AA88">
            <v>8.2517568924241296</v>
          </cell>
          <cell r="AB88">
            <v>0</v>
          </cell>
          <cell r="AC88">
            <v>38.561769634720825</v>
          </cell>
          <cell r="AD88">
            <v>39.6</v>
          </cell>
        </row>
        <row r="89">
          <cell r="B89" t="str">
            <v>Service 087</v>
          </cell>
          <cell r="F89" t="str">
            <v>ACS (Fee-based)</v>
          </cell>
          <cell r="G89" t="str">
            <v>Re-en - MSS</v>
          </cell>
          <cell r="H89" t="str">
            <v>ACS (Fee-based)</v>
          </cell>
          <cell r="I89" t="str">
            <v>Re-en - MSS</v>
          </cell>
          <cell r="J89">
            <v>1</v>
          </cell>
          <cell r="K89" t="str">
            <v>408/416</v>
          </cell>
          <cell r="L89" t="str">
            <v>Re-En Sticker Removal Non Business Hours</v>
          </cell>
          <cell r="M89" t="str">
            <v>Re-En Sticker Removal Non B/Hrs</v>
          </cell>
          <cell r="N89" t="str">
            <v>P060103</v>
          </cell>
          <cell r="O89">
            <v>1</v>
          </cell>
          <cell r="P89">
            <v>1</v>
          </cell>
          <cell r="Q89">
            <v>26</v>
          </cell>
          <cell r="R89">
            <v>12.909090909090899</v>
          </cell>
          <cell r="S89">
            <v>32.5</v>
          </cell>
          <cell r="T89" t="str">
            <v>M29</v>
          </cell>
          <cell r="U89">
            <v>0</v>
          </cell>
          <cell r="V89">
            <v>17</v>
          </cell>
          <cell r="W89">
            <v>44</v>
          </cell>
          <cell r="X89">
            <v>0.27868852459016391</v>
          </cell>
          <cell r="Y89">
            <v>0.72131147540983609</v>
          </cell>
          <cell r="Z89">
            <v>442</v>
          </cell>
          <cell r="AA89">
            <v>219.4545454545453</v>
          </cell>
          <cell r="AB89">
            <v>0</v>
          </cell>
          <cell r="AC89">
            <v>744.68757575757547</v>
          </cell>
          <cell r="AD89">
            <v>1430</v>
          </cell>
        </row>
        <row r="90">
          <cell r="B90" t="str">
            <v>Service 088</v>
          </cell>
          <cell r="D90" t="str">
            <v>CT</v>
          </cell>
          <cell r="F90" t="str">
            <v>ACS (Fee-based)</v>
          </cell>
          <cell r="G90" t="str">
            <v>Re-en - Reconnection / Visual</v>
          </cell>
          <cell r="H90" t="str">
            <v>ACS (Fee-based)</v>
          </cell>
          <cell r="I90" t="str">
            <v>Re-en - Reconnection / Visual</v>
          </cell>
          <cell r="J90">
            <v>1</v>
          </cell>
          <cell r="K90">
            <v>234</v>
          </cell>
          <cell r="L90" t="str">
            <v>Re-En Visual - CT Any Time</v>
          </cell>
          <cell r="M90" t="str">
            <v>CT Reco Supply A/hrs or Anytime</v>
          </cell>
          <cell r="N90" t="str">
            <v>P030401</v>
          </cell>
          <cell r="O90">
            <v>1</v>
          </cell>
          <cell r="P90">
            <v>2</v>
          </cell>
          <cell r="Q90">
            <v>26</v>
          </cell>
          <cell r="R90">
            <v>50.657142857142901</v>
          </cell>
          <cell r="S90">
            <v>0</v>
          </cell>
          <cell r="T90" t="str">
            <v>M29</v>
          </cell>
          <cell r="U90">
            <v>0</v>
          </cell>
          <cell r="V90">
            <v>54</v>
          </cell>
          <cell r="W90">
            <v>24</v>
          </cell>
          <cell r="X90">
            <v>0.69230769230769229</v>
          </cell>
          <cell r="Y90">
            <v>0.30769230769230771</v>
          </cell>
          <cell r="Z90">
            <v>2808</v>
          </cell>
          <cell r="AA90">
            <v>5470.9714285714335</v>
          </cell>
          <cell r="AB90">
            <v>0</v>
          </cell>
          <cell r="AC90">
            <v>9320.7420000000056</v>
          </cell>
          <cell r="AD90">
            <v>0</v>
          </cell>
        </row>
        <row r="91">
          <cell r="B91" t="str">
            <v>Service 089</v>
          </cell>
          <cell r="D91" t="str">
            <v>CT</v>
          </cell>
          <cell r="F91" t="str">
            <v>ACS (Fee-based)</v>
          </cell>
          <cell r="G91" t="str">
            <v>Re-en - Reconnection / Visual</v>
          </cell>
          <cell r="H91" t="str">
            <v>ACS (Fee-based)</v>
          </cell>
          <cell r="I91" t="str">
            <v>Re-en - Reconnection / Visual</v>
          </cell>
          <cell r="J91">
            <v>1</v>
          </cell>
          <cell r="K91">
            <v>226</v>
          </cell>
          <cell r="L91" t="str">
            <v>Re-En Visual - CT B/Hrs</v>
          </cell>
          <cell r="M91" t="str">
            <v>CT Reco Supply COT -B/HRS</v>
          </cell>
          <cell r="N91" t="str">
            <v>P030201</v>
          </cell>
          <cell r="O91">
            <v>1</v>
          </cell>
          <cell r="P91">
            <v>2</v>
          </cell>
          <cell r="Q91">
            <v>26</v>
          </cell>
          <cell r="R91">
            <v>53.379807692307701</v>
          </cell>
          <cell r="S91">
            <v>0</v>
          </cell>
          <cell r="T91" t="str">
            <v>M29</v>
          </cell>
          <cell r="U91">
            <v>0</v>
          </cell>
          <cell r="V91">
            <v>233</v>
          </cell>
          <cell r="W91">
            <v>154</v>
          </cell>
          <cell r="X91">
            <v>0.6020671834625323</v>
          </cell>
          <cell r="Y91">
            <v>0.3979328165374677</v>
          </cell>
          <cell r="Z91">
            <v>12116</v>
          </cell>
          <cell r="AA91">
            <v>24874.99038461539</v>
          </cell>
          <cell r="AB91">
            <v>0</v>
          </cell>
          <cell r="AC91">
            <v>41645.690008012825</v>
          </cell>
          <cell r="AD91">
            <v>0</v>
          </cell>
        </row>
        <row r="92">
          <cell r="B92" t="str">
            <v>Service 090</v>
          </cell>
          <cell r="D92" t="str">
            <v>CT</v>
          </cell>
          <cell r="F92" t="str">
            <v>ACS (Fee-based)</v>
          </cell>
          <cell r="G92" t="str">
            <v>Re-en - Reconnection / Visual</v>
          </cell>
          <cell r="H92" t="str">
            <v>ACS (Fee-based)</v>
          </cell>
          <cell r="I92" t="str">
            <v>Re-en - Reconnection / Visual</v>
          </cell>
          <cell r="J92">
            <v>1</v>
          </cell>
          <cell r="K92">
            <v>230</v>
          </cell>
          <cell r="L92" t="str">
            <v>Re-En Visual - CT Non B/Hrs</v>
          </cell>
          <cell r="M92" t="str">
            <v>CT Reco Supply A/hrs or Anytime</v>
          </cell>
          <cell r="N92" t="str">
            <v>P030401</v>
          </cell>
          <cell r="O92">
            <v>1</v>
          </cell>
          <cell r="P92">
            <v>2</v>
          </cell>
          <cell r="Q92">
            <v>26</v>
          </cell>
          <cell r="R92">
            <v>50.657142857142901</v>
          </cell>
          <cell r="S92">
            <v>0</v>
          </cell>
          <cell r="T92" t="str">
            <v>M29</v>
          </cell>
          <cell r="U92">
            <v>0</v>
          </cell>
          <cell r="V92">
            <v>3</v>
          </cell>
          <cell r="W92">
            <v>2</v>
          </cell>
          <cell r="X92">
            <v>0.6</v>
          </cell>
          <cell r="Y92">
            <v>0.4</v>
          </cell>
          <cell r="Z92">
            <v>156</v>
          </cell>
          <cell r="AA92">
            <v>303.94285714285741</v>
          </cell>
          <cell r="AB92">
            <v>0</v>
          </cell>
          <cell r="AC92">
            <v>517.8190000000003</v>
          </cell>
          <cell r="AD92">
            <v>0</v>
          </cell>
        </row>
        <row r="93">
          <cell r="B93" t="str">
            <v>Service 091</v>
          </cell>
          <cell r="F93" t="str">
            <v>ACS (Fee-based)</v>
          </cell>
          <cell r="G93" t="str">
            <v>Re-en - Reconnection / Visual</v>
          </cell>
          <cell r="H93" t="str">
            <v>ACS (Fee-based)</v>
          </cell>
          <cell r="I93" t="str">
            <v>Re-en - Reconnection / Visual</v>
          </cell>
          <cell r="J93">
            <v>1</v>
          </cell>
          <cell r="K93">
            <v>232</v>
          </cell>
          <cell r="L93" t="str">
            <v>Re-En Visual Any Time</v>
          </cell>
          <cell r="M93" t="str">
            <v>Reco Supply A/hrs or Anytime</v>
          </cell>
          <cell r="N93" t="str">
            <v>P030301</v>
          </cell>
          <cell r="O93">
            <v>1</v>
          </cell>
          <cell r="P93">
            <v>1</v>
          </cell>
          <cell r="Q93">
            <v>26</v>
          </cell>
          <cell r="R93">
            <v>21.008876990277599</v>
          </cell>
          <cell r="S93">
            <v>93.6</v>
          </cell>
          <cell r="T93" t="str">
            <v>M29</v>
          </cell>
          <cell r="U93">
            <v>0</v>
          </cell>
          <cell r="V93">
            <v>1636</v>
          </cell>
          <cell r="W93">
            <v>7494</v>
          </cell>
          <cell r="X93">
            <v>0.17918948521358161</v>
          </cell>
          <cell r="Y93">
            <v>0.82081051478641842</v>
          </cell>
          <cell r="Z93">
            <v>42536</v>
          </cell>
          <cell r="AA93">
            <v>34370.522756094149</v>
          </cell>
          <cell r="AB93">
            <v>0</v>
          </cell>
          <cell r="AC93">
            <v>86583.926869569332</v>
          </cell>
          <cell r="AD93">
            <v>701438.39999999991</v>
          </cell>
        </row>
        <row r="94">
          <cell r="B94" t="str">
            <v>Service 092</v>
          </cell>
          <cell r="F94" t="str">
            <v>ACS (Fee-based)</v>
          </cell>
          <cell r="G94" t="str">
            <v>Re-en - Reconnection / Visual</v>
          </cell>
          <cell r="H94" t="str">
            <v>ACS (Fee-based)</v>
          </cell>
          <cell r="I94" t="str">
            <v>Re-en - Reconnection / Visual</v>
          </cell>
          <cell r="J94">
            <v>1</v>
          </cell>
          <cell r="K94">
            <v>224</v>
          </cell>
          <cell r="L94" t="str">
            <v>Re-En Visual B/Hrs</v>
          </cell>
          <cell r="M94" t="str">
            <v>Reco Supply COT - B/Hrs</v>
          </cell>
          <cell r="N94" t="str">
            <v>P030101</v>
          </cell>
          <cell r="O94">
            <v>1</v>
          </cell>
          <cell r="P94">
            <v>1</v>
          </cell>
          <cell r="Q94">
            <v>26</v>
          </cell>
          <cell r="R94">
            <v>21.073749543629098</v>
          </cell>
          <cell r="S94">
            <v>65.8</v>
          </cell>
          <cell r="T94" t="str">
            <v>M29</v>
          </cell>
          <cell r="U94">
            <v>0</v>
          </cell>
          <cell r="V94">
            <v>8917</v>
          </cell>
          <cell r="W94">
            <v>37995</v>
          </cell>
          <cell r="X94">
            <v>0.19007929740791268</v>
          </cell>
          <cell r="Y94">
            <v>0.80992070259208726</v>
          </cell>
          <cell r="Z94">
            <v>231842</v>
          </cell>
          <cell r="AA94">
            <v>187914.62468054067</v>
          </cell>
          <cell r="AB94">
            <v>0</v>
          </cell>
          <cell r="AC94">
            <v>472575.99995284202</v>
          </cell>
          <cell r="AD94">
            <v>2500071</v>
          </cell>
        </row>
        <row r="95">
          <cell r="B95" t="str">
            <v>Service 093</v>
          </cell>
          <cell r="F95" t="str">
            <v>ACS (Fee-based)</v>
          </cell>
          <cell r="G95" t="str">
            <v>Re-en - Reconnection / Visual</v>
          </cell>
          <cell r="H95" t="str">
            <v>ACS (Fee-based)</v>
          </cell>
          <cell r="I95" t="str">
            <v>Re-en - Reconnection / Visual</v>
          </cell>
          <cell r="J95">
            <v>1</v>
          </cell>
          <cell r="K95">
            <v>228</v>
          </cell>
          <cell r="L95" t="str">
            <v>Re-En Visual Non B/Hrs</v>
          </cell>
          <cell r="M95" t="str">
            <v>Reco Supply A/hrs or Anytime</v>
          </cell>
          <cell r="N95" t="str">
            <v>P030301</v>
          </cell>
          <cell r="O95">
            <v>1</v>
          </cell>
          <cell r="P95">
            <v>1</v>
          </cell>
          <cell r="Q95">
            <v>26</v>
          </cell>
          <cell r="R95">
            <v>21.008876990277599</v>
          </cell>
          <cell r="S95">
            <v>93.6</v>
          </cell>
          <cell r="T95" t="str">
            <v>M29</v>
          </cell>
          <cell r="U95">
            <v>0</v>
          </cell>
          <cell r="V95">
            <v>181</v>
          </cell>
          <cell r="W95">
            <v>698</v>
          </cell>
          <cell r="X95">
            <v>0.20591581342434584</v>
          </cell>
          <cell r="Y95">
            <v>0.79408418657565416</v>
          </cell>
          <cell r="Z95">
            <v>4706</v>
          </cell>
          <cell r="AA95">
            <v>3802.6067352402456</v>
          </cell>
          <cell r="AB95">
            <v>0</v>
          </cell>
          <cell r="AC95">
            <v>9579.2730827579762</v>
          </cell>
          <cell r="AD95">
            <v>65332.799999999996</v>
          </cell>
        </row>
        <row r="96">
          <cell r="B96" t="str">
            <v>Service 094</v>
          </cell>
          <cell r="F96" t="str">
            <v>SCS</v>
          </cell>
          <cell r="H96" t="str">
            <v>ACS (MSC)</v>
          </cell>
          <cell r="I96" t="str">
            <v>Adds &amp; Alts replace meter seal</v>
          </cell>
          <cell r="J96">
            <v>1</v>
          </cell>
          <cell r="K96" t="str">
            <v>NEW01</v>
          </cell>
          <cell r="L96" t="str">
            <v>Repl Meter Seal 0-90 amps</v>
          </cell>
          <cell r="M96" t="str">
            <v>Repl mtr seal</v>
          </cell>
          <cell r="N96" t="str">
            <v>P10140101</v>
          </cell>
          <cell r="O96">
            <v>1</v>
          </cell>
          <cell r="P96">
            <v>1</v>
          </cell>
          <cell r="Q96">
            <v>26</v>
          </cell>
          <cell r="R96">
            <v>16.0368098159509</v>
          </cell>
          <cell r="S96">
            <v>23.6</v>
          </cell>
          <cell r="T96" t="str">
            <v>M29</v>
          </cell>
          <cell r="U96">
            <v>0</v>
          </cell>
          <cell r="V96">
            <v>207</v>
          </cell>
          <cell r="W96">
            <v>1640</v>
          </cell>
          <cell r="X96">
            <v>0.11207363291824581</v>
          </cell>
          <cell r="Y96">
            <v>0.88792636708175421</v>
          </cell>
          <cell r="Z96">
            <v>5382</v>
          </cell>
          <cell r="AA96">
            <v>3319.6196319018363</v>
          </cell>
          <cell r="AB96">
            <v>0</v>
          </cell>
          <cell r="AC96">
            <v>9796.5734355828172</v>
          </cell>
          <cell r="AD96">
            <v>38704</v>
          </cell>
        </row>
        <row r="97">
          <cell r="B97" t="str">
            <v>Service 095</v>
          </cell>
          <cell r="F97" t="str">
            <v>SCS</v>
          </cell>
          <cell r="H97" t="str">
            <v>ACS (MSC)</v>
          </cell>
          <cell r="I97" t="str">
            <v>Adds &amp; Alts replace meter seal</v>
          </cell>
          <cell r="J97">
            <v>1</v>
          </cell>
          <cell r="K97" t="str">
            <v>NEW02</v>
          </cell>
          <cell r="L97" t="str">
            <v>Repl Meter Seal 91-315 amps</v>
          </cell>
          <cell r="M97" t="str">
            <v>Repl mtr seal, CT</v>
          </cell>
          <cell r="N97" t="str">
            <v>P10140102</v>
          </cell>
          <cell r="O97">
            <v>1</v>
          </cell>
          <cell r="P97">
            <v>2</v>
          </cell>
          <cell r="Q97">
            <v>26</v>
          </cell>
          <cell r="R97">
            <v>37.375</v>
          </cell>
          <cell r="S97">
            <v>23.6</v>
          </cell>
          <cell r="T97" t="str">
            <v>M29</v>
          </cell>
          <cell r="U97">
            <v>0</v>
          </cell>
          <cell r="V97">
            <v>23</v>
          </cell>
          <cell r="W97">
            <v>2</v>
          </cell>
          <cell r="X97">
            <v>0.92</v>
          </cell>
          <cell r="Y97">
            <v>0.08</v>
          </cell>
          <cell r="Z97">
            <v>1196</v>
          </cell>
          <cell r="AA97">
            <v>1719.25</v>
          </cell>
          <cell r="AB97">
            <v>0</v>
          </cell>
          <cell r="AC97">
            <v>3282.0856250000002</v>
          </cell>
          <cell r="AD97">
            <v>47.2</v>
          </cell>
        </row>
        <row r="98">
          <cell r="B98" t="str">
            <v>Service 096</v>
          </cell>
          <cell r="F98" t="str">
            <v>SCS</v>
          </cell>
          <cell r="H98" t="str">
            <v>ACS (MSC)</v>
          </cell>
          <cell r="I98" t="str">
            <v>Meter Sample testing &amp; replacing as per NAMP</v>
          </cell>
          <cell r="J98">
            <v>0</v>
          </cell>
          <cell r="L98" t="str">
            <v>Replace Meter (Network Initiated</v>
          </cell>
          <cell r="M98" t="str">
            <v>Replace Meter (Network Initiated</v>
          </cell>
          <cell r="N98" t="str">
            <v>P10030103</v>
          </cell>
          <cell r="O98">
            <v>1</v>
          </cell>
          <cell r="P98">
            <v>1</v>
          </cell>
          <cell r="Q98">
            <v>26</v>
          </cell>
          <cell r="R98">
            <v>33.836185819070899</v>
          </cell>
          <cell r="S98">
            <v>43.5</v>
          </cell>
          <cell r="T98" t="str">
            <v>M29</v>
          </cell>
          <cell r="U98">
            <v>0</v>
          </cell>
          <cell r="V98">
            <v>805</v>
          </cell>
          <cell r="W98">
            <v>551</v>
          </cell>
          <cell r="X98">
            <v>0.59365781710914456</v>
          </cell>
          <cell r="Y98">
            <v>0.40634218289085544</v>
          </cell>
          <cell r="Z98">
            <v>20930</v>
          </cell>
          <cell r="AA98">
            <v>27238.129584352075</v>
          </cell>
          <cell r="AB98">
            <v>0</v>
          </cell>
          <cell r="AC98">
            <v>54229.285890383042</v>
          </cell>
          <cell r="AD98">
            <v>23968.5</v>
          </cell>
        </row>
        <row r="99">
          <cell r="B99" t="str">
            <v>Service 097</v>
          </cell>
          <cell r="F99" t="str">
            <v>SCS</v>
          </cell>
          <cell r="H99" t="str">
            <v>New Connection</v>
          </cell>
          <cell r="I99" t="str">
            <v>Scope</v>
          </cell>
          <cell r="J99">
            <v>0</v>
          </cell>
          <cell r="L99" t="str">
            <v>Scope CT, OH, 101-9999 amps</v>
          </cell>
          <cell r="M99" t="str">
            <v>Scope CT, OH, 101-9999 amps</v>
          </cell>
          <cell r="N99" t="str">
            <v>P01010202</v>
          </cell>
          <cell r="O99">
            <v>1</v>
          </cell>
          <cell r="P99">
            <v>1</v>
          </cell>
          <cell r="Q99">
            <v>26</v>
          </cell>
          <cell r="R99">
            <v>37.1666666666667</v>
          </cell>
          <cell r="S99">
            <v>0</v>
          </cell>
          <cell r="T99" t="str">
            <v>M29</v>
          </cell>
          <cell r="U99">
            <v>0</v>
          </cell>
          <cell r="V99">
            <v>4</v>
          </cell>
          <cell r="X99">
            <v>1</v>
          </cell>
          <cell r="Y99">
            <v>0</v>
          </cell>
          <cell r="Z99">
            <v>104</v>
          </cell>
          <cell r="AA99">
            <v>148.6666666666668</v>
          </cell>
          <cell r="AB99">
            <v>0</v>
          </cell>
          <cell r="AC99">
            <v>284.46055555555569</v>
          </cell>
          <cell r="AD99">
            <v>0</v>
          </cell>
        </row>
        <row r="100">
          <cell r="B100" t="str">
            <v>Service 098</v>
          </cell>
          <cell r="F100" t="str">
            <v>SCS</v>
          </cell>
          <cell r="H100" t="str">
            <v>New Connection</v>
          </cell>
          <cell r="I100" t="str">
            <v>Scope</v>
          </cell>
          <cell r="J100">
            <v>0</v>
          </cell>
          <cell r="L100" t="str">
            <v>Scope CT, UG, 101-9999 amps</v>
          </cell>
          <cell r="M100" t="str">
            <v>Scope CT, UG, 101-9999 amps</v>
          </cell>
          <cell r="N100" t="str">
            <v>P01010204</v>
          </cell>
          <cell r="O100">
            <v>1</v>
          </cell>
          <cell r="P100">
            <v>1</v>
          </cell>
          <cell r="Q100">
            <v>26</v>
          </cell>
          <cell r="R100">
            <v>68</v>
          </cell>
          <cell r="S100">
            <v>0</v>
          </cell>
          <cell r="T100" t="str">
            <v>M29</v>
          </cell>
          <cell r="U100">
            <v>0</v>
          </cell>
          <cell r="V100">
            <v>2</v>
          </cell>
          <cell r="X100">
            <v>1</v>
          </cell>
          <cell r="Y100">
            <v>0</v>
          </cell>
          <cell r="Z100">
            <v>52</v>
          </cell>
          <cell r="AA100">
            <v>136</v>
          </cell>
          <cell r="AB100">
            <v>0</v>
          </cell>
          <cell r="AC100">
            <v>211.65666666666667</v>
          </cell>
          <cell r="AD100">
            <v>0</v>
          </cell>
        </row>
        <row r="101">
          <cell r="B101" t="str">
            <v>Service 099</v>
          </cell>
          <cell r="F101" t="str">
            <v>SCS</v>
          </cell>
          <cell r="H101" t="str">
            <v>New Connection</v>
          </cell>
          <cell r="I101" t="str">
            <v>Scope</v>
          </cell>
          <cell r="J101">
            <v>0</v>
          </cell>
          <cell r="L101" t="str">
            <v>Scope, OH, 0-100 amps</v>
          </cell>
          <cell r="M101" t="str">
            <v>Scope, OH, 0-100 amps</v>
          </cell>
          <cell r="N101" t="str">
            <v>P01010201</v>
          </cell>
          <cell r="O101">
            <v>1</v>
          </cell>
          <cell r="P101">
            <v>1</v>
          </cell>
          <cell r="Q101">
            <v>26</v>
          </cell>
          <cell r="R101">
            <v>33.185649202733501</v>
          </cell>
          <cell r="S101">
            <v>230.82403189066065</v>
          </cell>
          <cell r="T101" t="str">
            <v>M29</v>
          </cell>
          <cell r="U101">
            <v>0</v>
          </cell>
          <cell r="V101">
            <v>446</v>
          </cell>
          <cell r="W101">
            <v>170</v>
          </cell>
          <cell r="X101">
            <v>0.72402597402597402</v>
          </cell>
          <cell r="Y101">
            <v>0.27597402597402598</v>
          </cell>
          <cell r="Z101">
            <v>11596</v>
          </cell>
          <cell r="AA101">
            <v>14800.799544419142</v>
          </cell>
          <cell r="AB101">
            <v>0</v>
          </cell>
          <cell r="AC101">
            <v>29718.396820425216</v>
          </cell>
          <cell r="AD101">
            <v>39240.08542141231</v>
          </cell>
        </row>
        <row r="102">
          <cell r="B102" t="str">
            <v>Service 100</v>
          </cell>
          <cell r="H102" t="str">
            <v>New Connection</v>
          </cell>
          <cell r="I102" t="str">
            <v>Scope</v>
          </cell>
          <cell r="J102">
            <v>0</v>
          </cell>
          <cell r="L102" t="str">
            <v>Scope, UG TRNSF, 0-100 amps</v>
          </cell>
          <cell r="M102" t="str">
            <v>(blank)</v>
          </cell>
          <cell r="N102" t="str">
            <v>(blank)</v>
          </cell>
          <cell r="O102">
            <v>1</v>
          </cell>
          <cell r="P102">
            <v>1</v>
          </cell>
          <cell r="Q102">
            <v>26</v>
          </cell>
          <cell r="R102">
            <v>30</v>
          </cell>
          <cell r="S102">
            <v>0</v>
          </cell>
          <cell r="T102" t="str">
            <v>M29</v>
          </cell>
          <cell r="U102">
            <v>0</v>
          </cell>
          <cell r="X102">
            <v>0</v>
          </cell>
          <cell r="Y102">
            <v>0</v>
          </cell>
          <cell r="Z102">
            <v>0</v>
          </cell>
          <cell r="AA102">
            <v>0</v>
          </cell>
          <cell r="AB102">
            <v>0</v>
          </cell>
          <cell r="AC102">
            <v>0</v>
          </cell>
          <cell r="AD102">
            <v>0</v>
          </cell>
        </row>
        <row r="103">
          <cell r="B103" t="str">
            <v>Service 101</v>
          </cell>
          <cell r="F103" t="str">
            <v>SCS</v>
          </cell>
          <cell r="H103" t="str">
            <v>New Connection</v>
          </cell>
          <cell r="I103" t="str">
            <v>Scope</v>
          </cell>
          <cell r="J103">
            <v>0</v>
          </cell>
          <cell r="L103" t="str">
            <v>Scope, UG, 0-100 amps</v>
          </cell>
          <cell r="M103" t="str">
            <v>Scope, UG, 0-100 amps</v>
          </cell>
          <cell r="N103" t="str">
            <v>P01010203</v>
          </cell>
          <cell r="O103">
            <v>1</v>
          </cell>
          <cell r="P103">
            <v>1</v>
          </cell>
          <cell r="Q103">
            <v>26</v>
          </cell>
          <cell r="R103">
            <v>43.4774774774775</v>
          </cell>
          <cell r="S103">
            <v>270.9621621621622</v>
          </cell>
          <cell r="T103" t="str">
            <v>M29</v>
          </cell>
          <cell r="U103">
            <v>0</v>
          </cell>
          <cell r="V103">
            <v>133</v>
          </cell>
          <cell r="W103">
            <v>3</v>
          </cell>
          <cell r="X103">
            <v>0.9779411764705882</v>
          </cell>
          <cell r="Y103">
            <v>2.2058823529411766E-2</v>
          </cell>
          <cell r="Z103">
            <v>3458</v>
          </cell>
          <cell r="AA103">
            <v>5782.5045045045072</v>
          </cell>
          <cell r="AB103">
            <v>0</v>
          </cell>
          <cell r="AC103">
            <v>10403.267987987991</v>
          </cell>
          <cell r="AD103">
            <v>812.88648648648655</v>
          </cell>
        </row>
        <row r="104">
          <cell r="B104" t="str">
            <v>Service 102</v>
          </cell>
          <cell r="F104" t="str">
            <v>ACS (Fee-based)</v>
          </cell>
          <cell r="G104" t="str">
            <v>Supply Abolishment</v>
          </cell>
          <cell r="H104" t="str">
            <v>ACS (Fee-based)</v>
          </cell>
          <cell r="I104" t="str">
            <v>Supply Abolishment</v>
          </cell>
          <cell r="J104">
            <v>0</v>
          </cell>
          <cell r="L104" t="str">
            <v>Supply Abolishment OH,  0-90 amps</v>
          </cell>
          <cell r="M104" t="str">
            <v>Svce &amp; Meter removal, OH</v>
          </cell>
          <cell r="N104" t="str">
            <v>P10980101</v>
          </cell>
          <cell r="O104">
            <v>1</v>
          </cell>
          <cell r="P104">
            <v>2</v>
          </cell>
          <cell r="Q104">
            <v>26</v>
          </cell>
          <cell r="R104">
            <v>49.014734774066802</v>
          </cell>
          <cell r="S104">
            <v>292.55746561886048</v>
          </cell>
          <cell r="T104" t="str">
            <v>M29</v>
          </cell>
          <cell r="U104">
            <v>0</v>
          </cell>
          <cell r="W104">
            <v>245</v>
          </cell>
          <cell r="X104">
            <v>0</v>
          </cell>
          <cell r="Y104">
            <v>1</v>
          </cell>
          <cell r="Z104">
            <v>0</v>
          </cell>
          <cell r="AA104">
            <v>0</v>
          </cell>
          <cell r="AB104">
            <v>0</v>
          </cell>
          <cell r="AC104">
            <v>0</v>
          </cell>
          <cell r="AD104">
            <v>71676.579076620823</v>
          </cell>
        </row>
        <row r="105">
          <cell r="B105" t="str">
            <v>Service 103</v>
          </cell>
          <cell r="F105" t="str">
            <v>ACS (Fee-based)</v>
          </cell>
          <cell r="G105" t="str">
            <v>Supply Abolishment</v>
          </cell>
          <cell r="H105" t="str">
            <v>ACS (Fee-based)</v>
          </cell>
          <cell r="I105" t="str">
            <v>Supply Abolishment</v>
          </cell>
          <cell r="J105">
            <v>0</v>
          </cell>
          <cell r="L105" t="str">
            <v>Supply Abolishment OH, 91-315 amps</v>
          </cell>
          <cell r="M105" t="str">
            <v>(blank)</v>
          </cell>
          <cell r="N105" t="str">
            <v>(blank)</v>
          </cell>
          <cell r="O105">
            <v>1</v>
          </cell>
          <cell r="P105">
            <v>2</v>
          </cell>
          <cell r="Q105">
            <v>26</v>
          </cell>
          <cell r="R105">
            <v>50</v>
          </cell>
          <cell r="S105">
            <v>0</v>
          </cell>
          <cell r="T105" t="str">
            <v>M29</v>
          </cell>
          <cell r="U105">
            <v>0</v>
          </cell>
          <cell r="X105">
            <v>0</v>
          </cell>
          <cell r="Y105">
            <v>0</v>
          </cell>
          <cell r="Z105">
            <v>0</v>
          </cell>
          <cell r="AA105">
            <v>0</v>
          </cell>
          <cell r="AB105">
            <v>0</v>
          </cell>
          <cell r="AC105">
            <v>0</v>
          </cell>
          <cell r="AD105">
            <v>0</v>
          </cell>
        </row>
        <row r="106">
          <cell r="B106" t="str">
            <v>Service 104</v>
          </cell>
          <cell r="F106" t="str">
            <v>ACS (Fee-based)</v>
          </cell>
          <cell r="G106" t="str">
            <v>Supply Abolishment</v>
          </cell>
          <cell r="H106" t="str">
            <v>ACS (Fee-based)</v>
          </cell>
          <cell r="I106" t="str">
            <v>Supply Abolishment</v>
          </cell>
          <cell r="J106">
            <v>0</v>
          </cell>
          <cell r="L106" t="str">
            <v>Supply Abolishment UG,  0-91 amps</v>
          </cell>
          <cell r="M106" t="str">
            <v>Svce &amp; Meter removal, UG</v>
          </cell>
          <cell r="N106" t="str">
            <v>P10980103</v>
          </cell>
          <cell r="O106">
            <v>1</v>
          </cell>
          <cell r="P106">
            <v>2</v>
          </cell>
          <cell r="Q106">
            <v>26</v>
          </cell>
          <cell r="R106">
            <v>49.966887417218501</v>
          </cell>
          <cell r="S106">
            <v>0</v>
          </cell>
          <cell r="T106" t="str">
            <v>M29</v>
          </cell>
          <cell r="U106">
            <v>0</v>
          </cell>
          <cell r="X106">
            <v>0</v>
          </cell>
          <cell r="Y106">
            <v>0</v>
          </cell>
          <cell r="Z106">
            <v>0</v>
          </cell>
          <cell r="AA106">
            <v>0</v>
          </cell>
          <cell r="AB106">
            <v>0</v>
          </cell>
          <cell r="AC106">
            <v>0</v>
          </cell>
          <cell r="AD106">
            <v>0</v>
          </cell>
        </row>
        <row r="107">
          <cell r="B107" t="str">
            <v>Service 105</v>
          </cell>
          <cell r="F107" t="str">
            <v>ACS (Fee-based)</v>
          </cell>
          <cell r="G107" t="str">
            <v>Supply Abolishment</v>
          </cell>
          <cell r="H107" t="str">
            <v>ACS (Fee-based)</v>
          </cell>
          <cell r="I107" t="str">
            <v>Supply Abolishment</v>
          </cell>
          <cell r="J107">
            <v>0</v>
          </cell>
          <cell r="L107" t="str">
            <v>Supply Abolishment UG, CT, 91-400 amps</v>
          </cell>
          <cell r="M107" t="str">
            <v>Svce &amp; Meter removal, UG, CT</v>
          </cell>
          <cell r="N107" t="str">
            <v>P10980104</v>
          </cell>
          <cell r="O107">
            <v>1</v>
          </cell>
          <cell r="P107">
            <v>2</v>
          </cell>
          <cell r="Q107">
            <v>26</v>
          </cell>
          <cell r="R107">
            <v>60</v>
          </cell>
          <cell r="S107">
            <v>0</v>
          </cell>
          <cell r="T107" t="str">
            <v>M29</v>
          </cell>
          <cell r="U107">
            <v>0</v>
          </cell>
          <cell r="V107">
            <v>4</v>
          </cell>
          <cell r="X107">
            <v>1</v>
          </cell>
          <cell r="Y107">
            <v>0</v>
          </cell>
          <cell r="Z107">
            <v>208</v>
          </cell>
          <cell r="AA107">
            <v>480</v>
          </cell>
          <cell r="AB107">
            <v>0</v>
          </cell>
          <cell r="AC107">
            <v>774.57333333333338</v>
          </cell>
          <cell r="AD107">
            <v>0</v>
          </cell>
        </row>
        <row r="108">
          <cell r="B108" t="str">
            <v>Service 106</v>
          </cell>
          <cell r="F108" t="str">
            <v>ACS (Fee-based)</v>
          </cell>
          <cell r="H108" t="str">
            <v>ACS (Fee-based)</v>
          </cell>
          <cell r="I108" t="str">
            <v>Unmetered Supply</v>
          </cell>
          <cell r="J108">
            <v>0</v>
          </cell>
          <cell r="L108" t="str">
            <v>Temporary Reconnect/Disconnect UMS</v>
          </cell>
          <cell r="M108" t="str">
            <v>Erect Drop Svce, OH, Phases 1, 0-100 amps</v>
          </cell>
          <cell r="N108" t="str">
            <v>P010403</v>
          </cell>
          <cell r="O108">
            <v>1</v>
          </cell>
          <cell r="P108">
            <v>2</v>
          </cell>
          <cell r="Q108">
            <v>26</v>
          </cell>
          <cell r="R108">
            <v>55.181818181818201</v>
          </cell>
          <cell r="S108">
            <v>0</v>
          </cell>
          <cell r="T108" t="str">
            <v>M29</v>
          </cell>
          <cell r="U108">
            <v>0</v>
          </cell>
          <cell r="V108">
            <v>68</v>
          </cell>
          <cell r="X108">
            <v>1</v>
          </cell>
          <cell r="Y108">
            <v>0</v>
          </cell>
          <cell r="Z108">
            <v>3536</v>
          </cell>
          <cell r="AA108">
            <v>7504.7272727272757</v>
          </cell>
          <cell r="AB108">
            <v>0</v>
          </cell>
          <cell r="AC108">
            <v>12430.018787878791</v>
          </cell>
          <cell r="AD108">
            <v>0</v>
          </cell>
        </row>
        <row r="109">
          <cell r="B109" t="str">
            <v>Service 107</v>
          </cell>
          <cell r="F109" t="str">
            <v>SCS</v>
          </cell>
          <cell r="H109" t="str">
            <v>ACS (MSC) + CT</v>
          </cell>
          <cell r="I109" t="str">
            <v>Meter Sample testing &amp; replacing as per NAMP</v>
          </cell>
          <cell r="J109">
            <v>0</v>
          </cell>
          <cell r="L109" t="str">
            <v>Test CT Meter (NW Initiated)</v>
          </cell>
          <cell r="M109" t="str">
            <v>CT Meter Test (NW Initiated)</v>
          </cell>
          <cell r="N109" t="str">
            <v>P10020105</v>
          </cell>
          <cell r="O109">
            <v>1</v>
          </cell>
          <cell r="P109">
            <v>2</v>
          </cell>
          <cell r="Q109">
            <v>26</v>
          </cell>
          <cell r="R109">
            <v>45</v>
          </cell>
          <cell r="S109">
            <v>67.900000000000006</v>
          </cell>
          <cell r="T109" t="str">
            <v>M29</v>
          </cell>
          <cell r="U109">
            <v>0</v>
          </cell>
          <cell r="W109">
            <v>7</v>
          </cell>
          <cell r="X109">
            <v>0</v>
          </cell>
          <cell r="Y109">
            <v>1</v>
          </cell>
          <cell r="Z109">
            <v>0</v>
          </cell>
          <cell r="AA109">
            <v>0</v>
          </cell>
          <cell r="AB109">
            <v>0</v>
          </cell>
          <cell r="AC109">
            <v>0</v>
          </cell>
          <cell r="AD109">
            <v>475.30000000000007</v>
          </cell>
        </row>
        <row r="110">
          <cell r="B110" t="str">
            <v>Service 108</v>
          </cell>
          <cell r="F110" t="str">
            <v>SCS</v>
          </cell>
          <cell r="H110" t="str">
            <v>ACS (MSC)</v>
          </cell>
          <cell r="I110" t="str">
            <v>Meter Sample testing &amp; replacing as per NAMP</v>
          </cell>
          <cell r="J110">
            <v>0</v>
          </cell>
          <cell r="L110" t="str">
            <v>Test Meter (Network Initiated)</v>
          </cell>
          <cell r="M110" t="str">
            <v>Test Meter (Network Initiated)</v>
          </cell>
          <cell r="N110" t="str">
            <v>P10020103</v>
          </cell>
          <cell r="O110">
            <v>1</v>
          </cell>
          <cell r="P110">
            <v>1</v>
          </cell>
          <cell r="Q110">
            <v>26</v>
          </cell>
          <cell r="R110">
            <v>34.437317784256599</v>
          </cell>
          <cell r="S110">
            <v>67.900000000000006</v>
          </cell>
          <cell r="T110" t="str">
            <v>M29</v>
          </cell>
          <cell r="U110">
            <v>0</v>
          </cell>
          <cell r="W110">
            <v>3423</v>
          </cell>
          <cell r="X110">
            <v>0</v>
          </cell>
          <cell r="Y110">
            <v>1</v>
          </cell>
          <cell r="Z110">
            <v>0</v>
          </cell>
          <cell r="AA110">
            <v>0</v>
          </cell>
          <cell r="AB110">
            <v>0</v>
          </cell>
          <cell r="AC110">
            <v>0</v>
          </cell>
          <cell r="AD110">
            <v>232421.7</v>
          </cell>
        </row>
        <row r="111">
          <cell r="B111" t="str">
            <v>Service 109</v>
          </cell>
          <cell r="F111" t="str">
            <v>SCS</v>
          </cell>
          <cell r="H111" t="str">
            <v>ACS (MSC)</v>
          </cell>
          <cell r="I111" t="str">
            <v>Cycle Read</v>
          </cell>
          <cell r="J111">
            <v>0</v>
          </cell>
          <cell r="L111" t="str">
            <v>Spotless - Cycle Meter Reading Quarterly</v>
          </cell>
          <cell r="M111" t="str">
            <v>Spotless - Cycle Meter Reading Quarterly</v>
          </cell>
          <cell r="N111" t="str">
            <v>N/A</v>
          </cell>
          <cell r="O111">
            <v>0</v>
          </cell>
          <cell r="P111">
            <v>0</v>
          </cell>
          <cell r="R111">
            <v>0</v>
          </cell>
          <cell r="S111">
            <v>1.18</v>
          </cell>
          <cell r="T111" t="str">
            <v>M29</v>
          </cell>
          <cell r="U111">
            <v>0</v>
          </cell>
          <cell r="W111">
            <v>5488249</v>
          </cell>
          <cell r="X111">
            <v>0</v>
          </cell>
          <cell r="Y111">
            <v>1</v>
          </cell>
          <cell r="Z111">
            <v>0</v>
          </cell>
          <cell r="AA111">
            <v>0</v>
          </cell>
          <cell r="AB111">
            <v>0</v>
          </cell>
          <cell r="AC111">
            <v>0</v>
          </cell>
          <cell r="AD111">
            <v>6476133.8199999994</v>
          </cell>
        </row>
        <row r="112">
          <cell r="B112" t="str">
            <v>Service 110</v>
          </cell>
          <cell r="C112" t="str">
            <v>S/M</v>
          </cell>
          <cell r="F112" t="str">
            <v>ACS (Fee-based)</v>
          </cell>
          <cell r="G112" t="str">
            <v>De-energisation</v>
          </cell>
          <cell r="H112" t="str">
            <v>ACS (Fee-based)</v>
          </cell>
          <cell r="I112" t="str">
            <v>De-energisation - MSS</v>
          </cell>
          <cell r="J112">
            <v>1</v>
          </cell>
          <cell r="K112">
            <v>324</v>
          </cell>
          <cell r="L112" t="str">
            <v>Spotless - Main Switch Seal De-En</v>
          </cell>
          <cell r="M112" t="str">
            <v>Spotless - Main Switch Seal De-En</v>
          </cell>
          <cell r="N112" t="str">
            <v>N/A</v>
          </cell>
          <cell r="O112">
            <v>0</v>
          </cell>
          <cell r="P112">
            <v>0</v>
          </cell>
          <cell r="R112">
            <v>0</v>
          </cell>
          <cell r="S112">
            <v>12.03</v>
          </cell>
          <cell r="T112" t="str">
            <v>M29</v>
          </cell>
          <cell r="U112">
            <v>0</v>
          </cell>
          <cell r="W112">
            <v>2114</v>
          </cell>
          <cell r="X112">
            <v>0</v>
          </cell>
          <cell r="Y112">
            <v>1</v>
          </cell>
          <cell r="Z112">
            <v>0</v>
          </cell>
          <cell r="AA112">
            <v>0</v>
          </cell>
          <cell r="AB112">
            <v>0</v>
          </cell>
          <cell r="AC112">
            <v>0</v>
          </cell>
          <cell r="AD112">
            <v>25431.42</v>
          </cell>
        </row>
        <row r="113">
          <cell r="B113" t="str">
            <v>Service 111</v>
          </cell>
          <cell r="F113" t="str">
            <v>ACS (Fee-based)</v>
          </cell>
          <cell r="H113" t="str">
            <v>ACS (Fee-based)</v>
          </cell>
          <cell r="I113" t="str">
            <v>Miscellaneous</v>
          </cell>
          <cell r="J113">
            <v>0</v>
          </cell>
          <cell r="L113" t="str">
            <v>Spotless - Main Switch Seal Re-En</v>
          </cell>
          <cell r="M113" t="str">
            <v>Spotless - Main Switch Seal Re-En</v>
          </cell>
          <cell r="N113" t="str">
            <v>N/A</v>
          </cell>
          <cell r="O113">
            <v>0</v>
          </cell>
          <cell r="P113">
            <v>0</v>
          </cell>
          <cell r="R113">
            <v>0</v>
          </cell>
          <cell r="S113">
            <v>6.77</v>
          </cell>
          <cell r="T113" t="str">
            <v>M29</v>
          </cell>
          <cell r="U113">
            <v>0</v>
          </cell>
          <cell r="W113">
            <v>3855.9999999999995</v>
          </cell>
          <cell r="X113">
            <v>0</v>
          </cell>
          <cell r="Y113">
            <v>1</v>
          </cell>
          <cell r="Z113">
            <v>0</v>
          </cell>
          <cell r="AA113">
            <v>0</v>
          </cell>
          <cell r="AB113">
            <v>0</v>
          </cell>
          <cell r="AC113">
            <v>0</v>
          </cell>
          <cell r="AD113">
            <v>26105.119999999995</v>
          </cell>
        </row>
        <row r="114">
          <cell r="B114" t="str">
            <v>Service 112</v>
          </cell>
          <cell r="F114" t="str">
            <v>SCS</v>
          </cell>
          <cell r="H114" t="str">
            <v>ACS (MSC)</v>
          </cell>
          <cell r="I114" t="str">
            <v>Miscellaneous</v>
          </cell>
          <cell r="J114">
            <v>0</v>
          </cell>
          <cell r="L114" t="str">
            <v xml:space="preserve">Spotless - Miscellaneous </v>
          </cell>
          <cell r="M114" t="str">
            <v xml:space="preserve">Spotless - Miscellaneous </v>
          </cell>
          <cell r="N114" t="str">
            <v>N/A</v>
          </cell>
          <cell r="O114">
            <v>0</v>
          </cell>
          <cell r="P114">
            <v>0</v>
          </cell>
          <cell r="R114">
            <v>0</v>
          </cell>
          <cell r="S114">
            <v>1</v>
          </cell>
          <cell r="T114" t="str">
            <v>M29</v>
          </cell>
          <cell r="U114">
            <v>0</v>
          </cell>
          <cell r="W114">
            <v>0</v>
          </cell>
          <cell r="X114">
            <v>0</v>
          </cell>
          <cell r="Y114">
            <v>0</v>
          </cell>
          <cell r="Z114">
            <v>0</v>
          </cell>
          <cell r="AA114">
            <v>0</v>
          </cell>
          <cell r="AB114">
            <v>0</v>
          </cell>
          <cell r="AC114">
            <v>0</v>
          </cell>
          <cell r="AD114">
            <v>0</v>
          </cell>
        </row>
        <row r="115">
          <cell r="B115" t="str">
            <v>Service 113</v>
          </cell>
          <cell r="C115" t="str">
            <v>S/M</v>
          </cell>
          <cell r="F115" t="str">
            <v>ACS (Fee-based)</v>
          </cell>
          <cell r="G115" t="str">
            <v>Re-en - reading provided for an active site</v>
          </cell>
          <cell r="H115" t="str">
            <v>ACS (Fee-based)</v>
          </cell>
          <cell r="I115" t="str">
            <v>Re-en - reading provided for an active site</v>
          </cell>
          <cell r="J115">
            <v>3</v>
          </cell>
          <cell r="K115">
            <v>238</v>
          </cell>
          <cell r="L115" t="str">
            <v>Spotless - Non-Cycle Meter Read Re-En</v>
          </cell>
          <cell r="M115" t="str">
            <v>Spotless - Non-Cycle Meter Read Re-En</v>
          </cell>
          <cell r="N115" t="str">
            <v>N/A</v>
          </cell>
          <cell r="O115">
            <v>0</v>
          </cell>
          <cell r="P115">
            <v>0</v>
          </cell>
          <cell r="R115">
            <v>0</v>
          </cell>
          <cell r="S115">
            <v>5.72</v>
          </cell>
          <cell r="T115" t="str">
            <v>M29</v>
          </cell>
          <cell r="U115">
            <v>0</v>
          </cell>
          <cell r="W115">
            <v>15301</v>
          </cell>
          <cell r="X115">
            <v>0</v>
          </cell>
          <cell r="Y115">
            <v>1</v>
          </cell>
          <cell r="Z115">
            <v>0</v>
          </cell>
          <cell r="AA115">
            <v>0</v>
          </cell>
          <cell r="AB115">
            <v>0</v>
          </cell>
          <cell r="AC115">
            <v>0</v>
          </cell>
          <cell r="AD115">
            <v>87521.72</v>
          </cell>
        </row>
        <row r="116">
          <cell r="B116" t="str">
            <v>Service 114</v>
          </cell>
          <cell r="C116" t="str">
            <v>S/M</v>
          </cell>
          <cell r="F116" t="str">
            <v>ACS (Fee-based)</v>
          </cell>
          <cell r="G116" t="str">
            <v>Re-en - reading provided for an active site</v>
          </cell>
          <cell r="H116" t="str">
            <v>ACS (Fee-based)</v>
          </cell>
          <cell r="I116" t="str">
            <v>Re-en - reading provided for an active site</v>
          </cell>
          <cell r="J116">
            <v>3</v>
          </cell>
          <cell r="K116">
            <v>238</v>
          </cell>
          <cell r="L116" t="str">
            <v>Spotless - Non-Cycle Re-En Read Required</v>
          </cell>
          <cell r="M116" t="str">
            <v>Spotless - Non-Cycle Re-En Read Required</v>
          </cell>
          <cell r="N116" t="str">
            <v>N/A</v>
          </cell>
          <cell r="O116">
            <v>0</v>
          </cell>
          <cell r="P116">
            <v>0</v>
          </cell>
          <cell r="R116">
            <v>0</v>
          </cell>
          <cell r="S116">
            <v>5.72</v>
          </cell>
          <cell r="T116" t="str">
            <v>M29</v>
          </cell>
          <cell r="U116">
            <v>0</v>
          </cell>
          <cell r="W116">
            <v>1273.9999999999998</v>
          </cell>
          <cell r="X116">
            <v>0</v>
          </cell>
          <cell r="Y116">
            <v>1</v>
          </cell>
          <cell r="Z116">
            <v>0</v>
          </cell>
          <cell r="AA116">
            <v>0</v>
          </cell>
          <cell r="AB116">
            <v>0</v>
          </cell>
          <cell r="AC116">
            <v>0</v>
          </cell>
          <cell r="AD116">
            <v>7287.2799999999988</v>
          </cell>
        </row>
        <row r="117">
          <cell r="B117" t="str">
            <v>Service 115</v>
          </cell>
          <cell r="C117" t="str">
            <v>S/M</v>
          </cell>
          <cell r="F117" t="str">
            <v>ACS (Fee-based)</v>
          </cell>
          <cell r="G117" t="str">
            <v>Re-en - reading provided for an active site</v>
          </cell>
          <cell r="H117" t="str">
            <v>ACS (Fee-based)</v>
          </cell>
          <cell r="I117" t="str">
            <v>Re-en - reading provided for an active site</v>
          </cell>
          <cell r="J117">
            <v>3</v>
          </cell>
          <cell r="K117">
            <v>238</v>
          </cell>
          <cell r="L117" t="str">
            <v>Spotless - Non-Cycle Re-En Retro Move-In</v>
          </cell>
          <cell r="M117" t="str">
            <v>Spotless - Non-Cycle Re-En Retro Move-In</v>
          </cell>
          <cell r="N117" t="str">
            <v>N/A</v>
          </cell>
          <cell r="O117">
            <v>0</v>
          </cell>
          <cell r="P117">
            <v>0</v>
          </cell>
          <cell r="R117">
            <v>0</v>
          </cell>
          <cell r="S117">
            <v>5.72</v>
          </cell>
          <cell r="T117" t="str">
            <v>M29</v>
          </cell>
          <cell r="U117">
            <v>0</v>
          </cell>
          <cell r="W117">
            <v>0</v>
          </cell>
          <cell r="X117">
            <v>0</v>
          </cell>
          <cell r="Y117">
            <v>0</v>
          </cell>
          <cell r="Z117">
            <v>0</v>
          </cell>
          <cell r="AA117">
            <v>0</v>
          </cell>
          <cell r="AB117">
            <v>0</v>
          </cell>
          <cell r="AC117">
            <v>0</v>
          </cell>
          <cell r="AD117">
            <v>0</v>
          </cell>
        </row>
        <row r="118">
          <cell r="B118" t="str">
            <v>Service 116</v>
          </cell>
          <cell r="C118" t="str">
            <v>S/M</v>
          </cell>
          <cell r="F118" t="str">
            <v>ACS (Fee-based)</v>
          </cell>
          <cell r="G118" t="str">
            <v>Off Cycle Read - Check</v>
          </cell>
          <cell r="H118" t="str">
            <v>ACS (Fee-based)</v>
          </cell>
          <cell r="I118" t="str">
            <v>Off Cycle Read - Check</v>
          </cell>
          <cell r="J118">
            <v>1</v>
          </cell>
          <cell r="K118">
            <v>400</v>
          </cell>
          <cell r="L118" t="str">
            <v>Spotless - Non-Cycle Special Read - Check</v>
          </cell>
          <cell r="M118" t="str">
            <v>Spotless - Non-Cycle Special Read - Check</v>
          </cell>
          <cell r="N118" t="str">
            <v>N/A</v>
          </cell>
          <cell r="O118">
            <v>0</v>
          </cell>
          <cell r="P118">
            <v>0</v>
          </cell>
          <cell r="R118">
            <v>0</v>
          </cell>
          <cell r="S118">
            <v>4.57</v>
          </cell>
          <cell r="T118" t="str">
            <v>M29</v>
          </cell>
          <cell r="U118">
            <v>0</v>
          </cell>
          <cell r="W118">
            <v>4468</v>
          </cell>
          <cell r="X118">
            <v>0</v>
          </cell>
          <cell r="Y118">
            <v>1</v>
          </cell>
          <cell r="Z118">
            <v>0</v>
          </cell>
          <cell r="AA118">
            <v>0</v>
          </cell>
          <cell r="AB118">
            <v>0</v>
          </cell>
          <cell r="AC118">
            <v>0</v>
          </cell>
          <cell r="AD118">
            <v>20418.760000000002</v>
          </cell>
        </row>
        <row r="119">
          <cell r="B119" t="str">
            <v>Service 117</v>
          </cell>
          <cell r="F119" t="str">
            <v>SCS</v>
          </cell>
          <cell r="H119" t="str">
            <v>ACS (MSC)</v>
          </cell>
          <cell r="I119" t="str">
            <v>Non Cycle Read</v>
          </cell>
          <cell r="J119">
            <v>0</v>
          </cell>
          <cell r="L119" t="str">
            <v>Spotless - Non-Cycle Special Read - EGX</v>
          </cell>
          <cell r="M119" t="str">
            <v>Spotless - Non-Cycle Special Read - EGX</v>
          </cell>
          <cell r="N119" t="str">
            <v>N/A</v>
          </cell>
          <cell r="O119">
            <v>0</v>
          </cell>
          <cell r="P119">
            <v>0</v>
          </cell>
          <cell r="R119">
            <v>0</v>
          </cell>
          <cell r="S119">
            <v>4.57</v>
          </cell>
          <cell r="T119" t="str">
            <v>M29</v>
          </cell>
          <cell r="U119">
            <v>0</v>
          </cell>
          <cell r="W119">
            <v>2153</v>
          </cell>
          <cell r="X119">
            <v>0</v>
          </cell>
          <cell r="Y119">
            <v>1</v>
          </cell>
          <cell r="Z119">
            <v>0</v>
          </cell>
          <cell r="AA119">
            <v>0</v>
          </cell>
          <cell r="AB119">
            <v>0</v>
          </cell>
          <cell r="AC119">
            <v>0</v>
          </cell>
          <cell r="AD119">
            <v>9839.2100000000009</v>
          </cell>
        </row>
        <row r="120">
          <cell r="B120" t="str">
            <v>Service 118</v>
          </cell>
          <cell r="C120" t="str">
            <v>S/M</v>
          </cell>
          <cell r="F120" t="str">
            <v>SCS</v>
          </cell>
          <cell r="H120" t="str">
            <v>ACS (Fee Based)</v>
          </cell>
          <cell r="I120" t="str">
            <v>Off Cycle Read - Final</v>
          </cell>
          <cell r="J120">
            <v>1</v>
          </cell>
          <cell r="K120">
            <v>402</v>
          </cell>
          <cell r="L120" t="str">
            <v>Spotless - Non-Cycle Special Read - Final</v>
          </cell>
          <cell r="M120" t="str">
            <v>Spotless - Non-Cycle Special Read - Final</v>
          </cell>
          <cell r="N120" t="str">
            <v>N/A</v>
          </cell>
          <cell r="O120">
            <v>0</v>
          </cell>
          <cell r="P120">
            <v>0</v>
          </cell>
          <cell r="R120">
            <v>0</v>
          </cell>
          <cell r="S120">
            <v>4.57</v>
          </cell>
          <cell r="T120" t="str">
            <v>M29</v>
          </cell>
          <cell r="U120">
            <v>0</v>
          </cell>
          <cell r="W120">
            <v>1508.0000000000002</v>
          </cell>
          <cell r="X120">
            <v>0</v>
          </cell>
          <cell r="Y120">
            <v>1</v>
          </cell>
          <cell r="Z120">
            <v>0</v>
          </cell>
          <cell r="AA120">
            <v>0</v>
          </cell>
          <cell r="AB120">
            <v>0</v>
          </cell>
          <cell r="AC120">
            <v>0</v>
          </cell>
          <cell r="AD120">
            <v>6891.5600000000013</v>
          </cell>
        </row>
        <row r="121">
          <cell r="B121" t="str">
            <v>Service 119</v>
          </cell>
          <cell r="C121" t="str">
            <v>S/M</v>
          </cell>
          <cell r="F121" t="str">
            <v>ACS (Fee-based)</v>
          </cell>
          <cell r="G121" t="str">
            <v>Off Cycle Read - Transfer</v>
          </cell>
          <cell r="H121" t="str">
            <v>ACS (Fee-based)</v>
          </cell>
          <cell r="I121" t="str">
            <v>Off Cycle Read - Transfer</v>
          </cell>
          <cell r="J121">
            <v>1</v>
          </cell>
          <cell r="K121">
            <v>404</v>
          </cell>
          <cell r="L121" t="str">
            <v>Spotless - Non-Cycle Special Read - Transfer</v>
          </cell>
          <cell r="M121" t="str">
            <v>Spotless - Non-Cycle Special Read - Transfer</v>
          </cell>
          <cell r="N121" t="str">
            <v>N/A</v>
          </cell>
          <cell r="O121">
            <v>0</v>
          </cell>
          <cell r="P121">
            <v>0</v>
          </cell>
          <cell r="R121">
            <v>0</v>
          </cell>
          <cell r="S121">
            <v>4.57</v>
          </cell>
          <cell r="T121" t="str">
            <v>M29</v>
          </cell>
          <cell r="U121">
            <v>0</v>
          </cell>
          <cell r="W121">
            <v>6677.9999999999991</v>
          </cell>
          <cell r="X121">
            <v>0</v>
          </cell>
          <cell r="Y121">
            <v>1</v>
          </cell>
          <cell r="Z121">
            <v>0</v>
          </cell>
          <cell r="AA121">
            <v>0</v>
          </cell>
          <cell r="AB121">
            <v>0</v>
          </cell>
          <cell r="AC121">
            <v>0</v>
          </cell>
          <cell r="AD121">
            <v>30518.46</v>
          </cell>
        </row>
      </sheetData>
      <sheetData sheetId="13"/>
      <sheetData sheetId="14"/>
      <sheetData sheetId="15"/>
      <sheetData sheetId="16">
        <row r="4">
          <cell r="B4" t="str">
            <v>M1</v>
          </cell>
          <cell r="C4" t="str">
            <v>1 phase meter, Single Element</v>
          </cell>
          <cell r="D4">
            <v>50</v>
          </cell>
        </row>
        <row r="5">
          <cell r="B5" t="str">
            <v>M2</v>
          </cell>
          <cell r="C5" t="str">
            <v>1 phase meter, Dual Element</v>
          </cell>
          <cell r="D5">
            <v>125</v>
          </cell>
        </row>
        <row r="6">
          <cell r="B6" t="str">
            <v>M3</v>
          </cell>
          <cell r="C6" t="str">
            <v>2 phase meter, Direct Connected</v>
          </cell>
          <cell r="D6">
            <v>173</v>
          </cell>
        </row>
        <row r="7">
          <cell r="B7" t="str">
            <v>M4</v>
          </cell>
          <cell r="C7" t="str">
            <v>2 of Single Phase Supply (no controlled load)</v>
          </cell>
          <cell r="D7">
            <v>100</v>
          </cell>
        </row>
        <row r="8">
          <cell r="B8" t="str">
            <v>M5</v>
          </cell>
          <cell r="C8" t="str">
            <v>3 phase meter, Direct Connected</v>
          </cell>
          <cell r="D8">
            <v>173</v>
          </cell>
        </row>
        <row r="9">
          <cell r="B9" t="str">
            <v>M6</v>
          </cell>
          <cell r="C9" t="str">
            <v>3 phase meter, Current Transformer</v>
          </cell>
          <cell r="D9">
            <v>173</v>
          </cell>
        </row>
        <row r="10">
          <cell r="B10" t="str">
            <v>M7</v>
          </cell>
          <cell r="C10" t="str">
            <v>Plug In meter</v>
          </cell>
          <cell r="D10">
            <v>129.5</v>
          </cell>
        </row>
        <row r="11">
          <cell r="B11" t="str">
            <v>M8</v>
          </cell>
          <cell r="C11" t="str">
            <v>HW (load control), 1 switch (1 phase relay)</v>
          </cell>
          <cell r="D11">
            <v>55.35</v>
          </cell>
        </row>
        <row r="12">
          <cell r="B12" t="str">
            <v>M9</v>
          </cell>
          <cell r="C12" t="str">
            <v>HW (load control), 3 switch (Multi phase relay)</v>
          </cell>
          <cell r="D12">
            <v>86</v>
          </cell>
        </row>
        <row r="13">
          <cell r="B13" t="str">
            <v>M10</v>
          </cell>
          <cell r="C13" t="str">
            <v>CT Meter Kit (400-1400 amps)</v>
          </cell>
          <cell r="D13">
            <v>251.5</v>
          </cell>
        </row>
        <row r="14">
          <cell r="B14" t="str">
            <v>M11</v>
          </cell>
          <cell r="C14" t="str">
            <v>CT Meter Kit (1400-3000 amps)</v>
          </cell>
          <cell r="D14">
            <v>279.7</v>
          </cell>
        </row>
        <row r="15">
          <cell r="B15" t="str">
            <v>M12</v>
          </cell>
          <cell r="C15" t="str">
            <v>CT Meter Kit (100-350 amps)</v>
          </cell>
          <cell r="D15">
            <v>297.07</v>
          </cell>
        </row>
        <row r="16">
          <cell r="B16" t="str">
            <v>M13</v>
          </cell>
          <cell r="C16" t="str">
            <v>1 phase meter overhead cables</v>
          </cell>
          <cell r="D16">
            <v>81.53</v>
          </cell>
        </row>
        <row r="17">
          <cell r="B17" t="str">
            <v>M14</v>
          </cell>
          <cell r="C17" t="str">
            <v>2 phase meter overhead cables</v>
          </cell>
          <cell r="D17">
            <v>130.88</v>
          </cell>
        </row>
        <row r="18">
          <cell r="B18" t="str">
            <v>M15</v>
          </cell>
          <cell r="C18" t="str">
            <v>3 phase meter overhead cables</v>
          </cell>
          <cell r="D18">
            <v>158.44999999999999</v>
          </cell>
        </row>
        <row r="19">
          <cell r="B19" t="str">
            <v>M16</v>
          </cell>
          <cell r="C19" t="str">
            <v>1 phase FOX (overhead catenary)</v>
          </cell>
          <cell r="D19">
            <v>152.87</v>
          </cell>
        </row>
        <row r="20">
          <cell r="B20" t="str">
            <v>M17</v>
          </cell>
          <cell r="C20" t="str">
            <v>3 phase FOX (overhead catenary)</v>
          </cell>
          <cell r="D20">
            <v>235.59</v>
          </cell>
        </row>
        <row r="21">
          <cell r="B21" t="str">
            <v>M18</v>
          </cell>
          <cell r="C21" t="str">
            <v>Bundle overhead cables</v>
          </cell>
          <cell r="D21">
            <v>377.09</v>
          </cell>
        </row>
        <row r="22">
          <cell r="B22" t="str">
            <v>M19</v>
          </cell>
          <cell r="C22" t="str">
            <v>Double Bundle overhead cables</v>
          </cell>
          <cell r="D22">
            <v>575.97</v>
          </cell>
        </row>
        <row r="23">
          <cell r="B23" t="str">
            <v>M20</v>
          </cell>
          <cell r="C23" t="str">
            <v>Underground material</v>
          </cell>
          <cell r="D23">
            <v>119.55</v>
          </cell>
        </row>
        <row r="24">
          <cell r="B24" t="str">
            <v>M21</v>
          </cell>
          <cell r="C24" t="str">
            <v>CT meter and CT meter kit</v>
          </cell>
          <cell r="D24">
            <v>449.09</v>
          </cell>
        </row>
        <row r="25">
          <cell r="B25" t="str">
            <v>M22</v>
          </cell>
          <cell r="C25" t="str">
            <v>Time switch cost</v>
          </cell>
          <cell r="D25">
            <v>180</v>
          </cell>
        </row>
        <row r="26">
          <cell r="B26" t="str">
            <v>M23</v>
          </cell>
          <cell r="C26" t="str">
            <v>Cross-arms</v>
          </cell>
          <cell r="D26">
            <v>75</v>
          </cell>
        </row>
        <row r="27">
          <cell r="B27" t="str">
            <v>M24</v>
          </cell>
          <cell r="C27" t="str">
            <v>Average cost for 1 phase meter</v>
          </cell>
          <cell r="D27">
            <v>87.5</v>
          </cell>
        </row>
        <row r="28">
          <cell r="B28" t="str">
            <v>M25</v>
          </cell>
          <cell r="C28" t="str">
            <v>Average cost for 2 phase meter</v>
          </cell>
          <cell r="D28">
            <v>136.5</v>
          </cell>
        </row>
        <row r="29">
          <cell r="B29" t="str">
            <v>M26</v>
          </cell>
          <cell r="C29" t="str">
            <v>Average cost for load control meter</v>
          </cell>
          <cell r="D29">
            <v>70.674999999999997</v>
          </cell>
        </row>
        <row r="30">
          <cell r="B30" t="str">
            <v>M27</v>
          </cell>
          <cell r="C30" t="str">
            <v>Average cost for CT meter kit</v>
          </cell>
          <cell r="D30">
            <v>276.08999999999997</v>
          </cell>
        </row>
        <row r="31">
          <cell r="B31" t="str">
            <v>M28</v>
          </cell>
          <cell r="C31" t="str">
            <v>Average cost of relay</v>
          </cell>
          <cell r="D31">
            <v>70.674999999999997</v>
          </cell>
        </row>
        <row r="32">
          <cell r="B32" t="str">
            <v>M29</v>
          </cell>
          <cell r="C32" t="str">
            <v>No material needed</v>
          </cell>
          <cell r="D32">
            <v>0</v>
          </cell>
        </row>
        <row r="33">
          <cell r="B33" t="str">
            <v>M30</v>
          </cell>
          <cell r="C33" t="str">
            <v>Material unknown (depend on specific situation)</v>
          </cell>
          <cell r="D33">
            <v>0</v>
          </cell>
        </row>
      </sheetData>
      <sheetData sheetId="17"/>
      <sheetData sheetId="18"/>
      <sheetData sheetId="19">
        <row r="6">
          <cell r="M6">
            <v>72.27</v>
          </cell>
        </row>
        <row r="7">
          <cell r="M7">
            <v>100.88</v>
          </cell>
        </row>
        <row r="8">
          <cell r="M8">
            <v>36.19</v>
          </cell>
        </row>
        <row r="12">
          <cell r="M12">
            <v>24.55</v>
          </cell>
        </row>
        <row r="13">
          <cell r="M13">
            <v>34.700000000000003</v>
          </cell>
        </row>
        <row r="14">
          <cell r="M14">
            <v>70.239999999999995</v>
          </cell>
        </row>
        <row r="15">
          <cell r="M15">
            <v>99.92</v>
          </cell>
        </row>
        <row r="18">
          <cell r="M18">
            <v>70.349999999999994</v>
          </cell>
        </row>
        <row r="20">
          <cell r="M20">
            <v>49.32</v>
          </cell>
        </row>
        <row r="23">
          <cell r="M23">
            <v>100.78</v>
          </cell>
        </row>
        <row r="75">
          <cell r="M75">
            <v>49.96</v>
          </cell>
        </row>
      </sheetData>
      <sheetData sheetId="20">
        <row r="6">
          <cell r="P6">
            <v>6.3395000000000001</v>
          </cell>
        </row>
        <row r="7">
          <cell r="P7">
            <v>5.0650000000000004</v>
          </cell>
        </row>
        <row r="8">
          <cell r="P8">
            <v>13.333</v>
          </cell>
        </row>
        <row r="9">
          <cell r="P9">
            <v>7.5031999999999996</v>
          </cell>
        </row>
      </sheetData>
      <sheetData sheetId="21"/>
      <sheetData sheetId="22">
        <row r="11">
          <cell r="K11">
            <v>239.15</v>
          </cell>
        </row>
      </sheetData>
      <sheetData sheetId="23">
        <row r="50">
          <cell r="E50">
            <v>701.79591137279988</v>
          </cell>
          <cell r="F50">
            <v>718.55672767513863</v>
          </cell>
          <cell r="G50">
            <v>736.49855024764076</v>
          </cell>
          <cell r="H50">
            <v>754.88836667341172</v>
          </cell>
          <cell r="I50">
            <v>773.73736302297152</v>
          </cell>
        </row>
      </sheetData>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lculator"/>
      <sheetName val="Rates"/>
      <sheetName val="Quoted Services Calculator - 20"/>
    </sheetNames>
    <sheetDataSet>
      <sheetData sheetId="0"/>
      <sheetData sheetId="1"/>
      <sheetData sheetId="2">
        <row r="12">
          <cell r="B12">
            <v>0.13400000000000001</v>
          </cell>
        </row>
        <row r="26">
          <cell r="A26" t="str">
            <v>Electrical System Design Advisors</v>
          </cell>
        </row>
        <row r="27">
          <cell r="A27" t="str">
            <v>Technical / Service Persons</v>
          </cell>
        </row>
        <row r="28">
          <cell r="A28" t="str">
            <v>Power Workers</v>
          </cell>
        </row>
        <row r="29">
          <cell r="A29" t="str">
            <v>Supervisors</v>
          </cell>
        </row>
        <row r="30">
          <cell r="A30" t="str">
            <v>Para professional</v>
          </cell>
        </row>
        <row r="31">
          <cell r="A31" t="str">
            <v>Electrical System Design Advisors OT</v>
          </cell>
        </row>
        <row r="32">
          <cell r="A32" t="str">
            <v>Technical / Service Persons OT</v>
          </cell>
        </row>
        <row r="33">
          <cell r="A33" t="str">
            <v>Power Workers OT</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PP Summary"/>
      <sheetName val="Revenue Summary"/>
      <sheetName val="P&amp;L MD"/>
      <sheetName val="P&amp;L DES"/>
      <sheetName val="P&amp;L Legacy"/>
      <sheetName val="P&amp;L NPP excl MD &amp; DES"/>
      <sheetName val="P&amp;L NPP incl MD &amp; DES"/>
      <sheetName val="P&amp;L ED"/>
      <sheetName val="MTH P&amp;L"/>
      <sheetName val="YTD P&amp;L"/>
      <sheetName val="NY P&amp;L"/>
      <sheetName val="FY P&amp;L"/>
      <sheetName val="ACS"/>
      <sheetName val="NON REG YTD - Summary"/>
      <sheetName val="NON REG YTD - Summary 2"/>
      <sheetName val="NON REG YTD - Detailed"/>
      <sheetName val="DATA"/>
      <sheetName val="Lookups"/>
      <sheetName val="Quadran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B1" t="str">
            <v>CONCAT_2</v>
          </cell>
          <cell r="P1" t="str">
            <v>MTH ACT</v>
          </cell>
        </row>
        <row r="2">
          <cell r="B2" t="str">
            <v>.E1000.P000</v>
          </cell>
          <cell r="P2">
            <v>0</v>
          </cell>
        </row>
        <row r="3">
          <cell r="B3" t="str">
            <v>.E3070.P000</v>
          </cell>
          <cell r="P3">
            <v>-358116586.31999999</v>
          </cell>
        </row>
        <row r="4">
          <cell r="B4" t="str">
            <v>.E3080.P000</v>
          </cell>
          <cell r="P4">
            <v>-6625214.3100000005</v>
          </cell>
        </row>
        <row r="5">
          <cell r="B5" t="str">
            <v>.E3090.P000</v>
          </cell>
          <cell r="P5">
            <v>-2049605.97</v>
          </cell>
        </row>
        <row r="6">
          <cell r="B6" t="str">
            <v>.E3110.P000</v>
          </cell>
          <cell r="P6">
            <v>0</v>
          </cell>
        </row>
        <row r="7">
          <cell r="B7" t="str">
            <v>.E3120.P000</v>
          </cell>
          <cell r="P7">
            <v>-8954</v>
          </cell>
        </row>
        <row r="8">
          <cell r="B8" t="str">
            <v>.E5000.P000</v>
          </cell>
          <cell r="P8">
            <v>-245118.68</v>
          </cell>
        </row>
        <row r="9">
          <cell r="B9" t="str">
            <v>.E5000.P000</v>
          </cell>
          <cell r="P9">
            <v>0</v>
          </cell>
        </row>
        <row r="10">
          <cell r="B10" t="str">
            <v>.E5000.P000</v>
          </cell>
          <cell r="P10">
            <v>0</v>
          </cell>
        </row>
        <row r="11">
          <cell r="B11" t="str">
            <v>.E5000.P000</v>
          </cell>
          <cell r="P11">
            <v>0</v>
          </cell>
        </row>
        <row r="12">
          <cell r="B12" t="str">
            <v>.E5000.P000</v>
          </cell>
          <cell r="P12">
            <v>0</v>
          </cell>
        </row>
        <row r="13">
          <cell r="B13" t="str">
            <v>.E5000.P000</v>
          </cell>
          <cell r="P13">
            <v>0</v>
          </cell>
        </row>
        <row r="14">
          <cell r="B14" t="str">
            <v>.E5000.P000</v>
          </cell>
          <cell r="P14">
            <v>0</v>
          </cell>
        </row>
        <row r="15">
          <cell r="B15" t="str">
            <v>.E5000.P000</v>
          </cell>
          <cell r="P15">
            <v>0</v>
          </cell>
        </row>
        <row r="16">
          <cell r="B16" t="str">
            <v>.E5000.P000</v>
          </cell>
          <cell r="P16">
            <v>0</v>
          </cell>
        </row>
        <row r="17">
          <cell r="B17" t="str">
            <v>.E5000.P000</v>
          </cell>
          <cell r="P17">
            <v>0</v>
          </cell>
        </row>
        <row r="18">
          <cell r="B18" t="str">
            <v>.E5000.P000</v>
          </cell>
          <cell r="P18">
            <v>0</v>
          </cell>
        </row>
        <row r="19">
          <cell r="B19" t="str">
            <v>.E5000.P000</v>
          </cell>
          <cell r="P19">
            <v>0</v>
          </cell>
        </row>
        <row r="20">
          <cell r="B20" t="str">
            <v>.E5000.P000</v>
          </cell>
          <cell r="P20">
            <v>0</v>
          </cell>
        </row>
        <row r="21">
          <cell r="B21" t="str">
            <v>.E5000.P000</v>
          </cell>
          <cell r="P21">
            <v>0</v>
          </cell>
        </row>
        <row r="22">
          <cell r="B22" t="str">
            <v>.E5000.P000</v>
          </cell>
          <cell r="P22">
            <v>0</v>
          </cell>
        </row>
        <row r="23">
          <cell r="B23" t="str">
            <v>.E5001.P000</v>
          </cell>
          <cell r="P23">
            <v>-62322007.380000003</v>
          </cell>
        </row>
        <row r="24">
          <cell r="B24" t="str">
            <v>.E6000.P000</v>
          </cell>
          <cell r="P24">
            <v>0</v>
          </cell>
        </row>
        <row r="25">
          <cell r="B25" t="str">
            <v>.A9020.P000</v>
          </cell>
          <cell r="P25">
            <v>0</v>
          </cell>
        </row>
        <row r="26">
          <cell r="B26" t="str">
            <v>.A1005.P000</v>
          </cell>
          <cell r="P26">
            <v>70682695.870000005</v>
          </cell>
        </row>
        <row r="27">
          <cell r="B27" t="str">
            <v>.A1006.P000</v>
          </cell>
          <cell r="P27">
            <v>-0.17</v>
          </cell>
        </row>
        <row r="28">
          <cell r="B28" t="str">
            <v>.A1060.P000</v>
          </cell>
          <cell r="P28">
            <v>0</v>
          </cell>
        </row>
        <row r="29">
          <cell r="B29" t="str">
            <v>.A1200.P000</v>
          </cell>
          <cell r="P29">
            <v>0</v>
          </cell>
        </row>
        <row r="30">
          <cell r="B30" t="str">
            <v>.A1400.P000</v>
          </cell>
          <cell r="P30">
            <v>-179001018.81</v>
          </cell>
        </row>
        <row r="31">
          <cell r="B31" t="str">
            <v>.A1401.P000</v>
          </cell>
          <cell r="P31">
            <v>0</v>
          </cell>
        </row>
        <row r="32">
          <cell r="B32" t="str">
            <v>.L4080.P000</v>
          </cell>
          <cell r="P32">
            <v>0</v>
          </cell>
        </row>
        <row r="33">
          <cell r="B33" t="str">
            <v>.L2202.P000</v>
          </cell>
          <cell r="P33">
            <v>73208859.060000002</v>
          </cell>
        </row>
        <row r="34">
          <cell r="B34" t="str">
            <v>.L2205.P000</v>
          </cell>
          <cell r="P34">
            <v>696972.34</v>
          </cell>
        </row>
        <row r="35">
          <cell r="B35" t="str">
            <v>.L3800.P000</v>
          </cell>
          <cell r="P35">
            <v>0</v>
          </cell>
        </row>
        <row r="36">
          <cell r="B36" t="str">
            <v>.L3810.P000</v>
          </cell>
          <cell r="P36">
            <v>0</v>
          </cell>
        </row>
        <row r="37">
          <cell r="B37" t="str">
            <v>.L3870.P000</v>
          </cell>
          <cell r="P37">
            <v>-250279.97</v>
          </cell>
        </row>
        <row r="38">
          <cell r="B38" t="str">
            <v>.L2100.P000</v>
          </cell>
          <cell r="P38">
            <v>0</v>
          </cell>
        </row>
        <row r="39">
          <cell r="B39" t="str">
            <v>.A9100.P000</v>
          </cell>
          <cell r="P39">
            <v>16407000</v>
          </cell>
        </row>
        <row r="40">
          <cell r="B40" t="str">
            <v>.L6800.P000</v>
          </cell>
          <cell r="P40">
            <v>83759060.769999996</v>
          </cell>
        </row>
        <row r="41">
          <cell r="B41" t="str">
            <v>.A2591.P000</v>
          </cell>
          <cell r="P41">
            <v>0</v>
          </cell>
        </row>
        <row r="42">
          <cell r="B42" t="str">
            <v>.A2593.P000</v>
          </cell>
          <cell r="P42">
            <v>0</v>
          </cell>
        </row>
        <row r="43">
          <cell r="B43" t="str">
            <v>.A2595.P000</v>
          </cell>
          <cell r="P43">
            <v>-705.12</v>
          </cell>
        </row>
        <row r="44">
          <cell r="B44" t="str">
            <v>.A2596.P000</v>
          </cell>
          <cell r="P44">
            <v>-8013.21</v>
          </cell>
        </row>
        <row r="45">
          <cell r="B45" t="str">
            <v>.A5100.P000</v>
          </cell>
          <cell r="P45">
            <v>0</v>
          </cell>
        </row>
        <row r="46">
          <cell r="B46" t="str">
            <v>.A0000.P000</v>
          </cell>
          <cell r="P46">
            <v>0</v>
          </cell>
        </row>
        <row r="47">
          <cell r="B47" t="str">
            <v>.A0000.P000</v>
          </cell>
          <cell r="P47">
            <v>0</v>
          </cell>
        </row>
        <row r="48">
          <cell r="B48" t="str">
            <v>.A0000.P000</v>
          </cell>
          <cell r="P48">
            <v>0</v>
          </cell>
        </row>
        <row r="49">
          <cell r="B49" t="str">
            <v>.A0000.P000</v>
          </cell>
          <cell r="P49">
            <v>0</v>
          </cell>
        </row>
        <row r="50">
          <cell r="B50" t="str">
            <v>.A0000.P000</v>
          </cell>
          <cell r="P50">
            <v>0</v>
          </cell>
        </row>
        <row r="51">
          <cell r="B51" t="str">
            <v>.A0000.P000</v>
          </cell>
          <cell r="P51">
            <v>0</v>
          </cell>
        </row>
        <row r="52">
          <cell r="B52" t="str">
            <v>.A0000.P000</v>
          </cell>
          <cell r="P52">
            <v>0</v>
          </cell>
        </row>
        <row r="53">
          <cell r="B53" t="str">
            <v>.A0000.P000</v>
          </cell>
          <cell r="P53">
            <v>0</v>
          </cell>
        </row>
        <row r="54">
          <cell r="B54" t="str">
            <v>.A0000.P000</v>
          </cell>
          <cell r="P54">
            <v>0</v>
          </cell>
        </row>
        <row r="55">
          <cell r="B55" t="str">
            <v>.A0000.P000</v>
          </cell>
          <cell r="P55">
            <v>0</v>
          </cell>
        </row>
        <row r="56">
          <cell r="B56" t="str">
            <v>.A0000.P000</v>
          </cell>
          <cell r="P56">
            <v>0</v>
          </cell>
        </row>
        <row r="57">
          <cell r="B57" t="str">
            <v>.A0000.P000</v>
          </cell>
          <cell r="P57">
            <v>0</v>
          </cell>
        </row>
        <row r="58">
          <cell r="B58" t="str">
            <v>.A0000.P000</v>
          </cell>
          <cell r="P58">
            <v>0</v>
          </cell>
        </row>
        <row r="59">
          <cell r="B59" t="str">
            <v>.A0000.P000</v>
          </cell>
          <cell r="P59">
            <v>0</v>
          </cell>
        </row>
        <row r="60">
          <cell r="B60" t="str">
            <v>.A0000.P000</v>
          </cell>
          <cell r="P60">
            <v>0</v>
          </cell>
        </row>
        <row r="61">
          <cell r="B61" t="str">
            <v>.A0000.P000</v>
          </cell>
          <cell r="P61">
            <v>0</v>
          </cell>
        </row>
        <row r="62">
          <cell r="B62" t="str">
            <v>.A0000.P000</v>
          </cell>
          <cell r="P62">
            <v>0</v>
          </cell>
        </row>
        <row r="63">
          <cell r="B63" t="str">
            <v>.A0000.P000</v>
          </cell>
          <cell r="P63">
            <v>0</v>
          </cell>
        </row>
        <row r="64">
          <cell r="B64" t="str">
            <v>.A0000.P000</v>
          </cell>
          <cell r="P64">
            <v>0</v>
          </cell>
        </row>
        <row r="65">
          <cell r="B65" t="str">
            <v>.A0000.P000</v>
          </cell>
          <cell r="P65">
            <v>0</v>
          </cell>
        </row>
        <row r="66">
          <cell r="B66" t="str">
            <v>.A0000.P000</v>
          </cell>
          <cell r="P66">
            <v>0</v>
          </cell>
        </row>
        <row r="67">
          <cell r="B67" t="str">
            <v>.A0000.P000</v>
          </cell>
          <cell r="P67">
            <v>0</v>
          </cell>
        </row>
        <row r="68">
          <cell r="B68" t="str">
            <v>.A0000.P000</v>
          </cell>
          <cell r="P68">
            <v>0</v>
          </cell>
        </row>
        <row r="69">
          <cell r="B69" t="str">
            <v>.A0000.P000</v>
          </cell>
          <cell r="P69">
            <v>0</v>
          </cell>
        </row>
        <row r="70">
          <cell r="B70" t="str">
            <v>.A0000.P000</v>
          </cell>
          <cell r="P70">
            <v>0</v>
          </cell>
        </row>
        <row r="71">
          <cell r="B71" t="str">
            <v>.A0000.P000</v>
          </cell>
          <cell r="P71">
            <v>0</v>
          </cell>
        </row>
        <row r="72">
          <cell r="B72" t="str">
            <v>.A0000.P000</v>
          </cell>
          <cell r="P72">
            <v>0</v>
          </cell>
        </row>
        <row r="73">
          <cell r="B73" t="str">
            <v>.A0000.P000</v>
          </cell>
          <cell r="P73">
            <v>0</v>
          </cell>
        </row>
        <row r="74">
          <cell r="B74" t="str">
            <v>.A2500.P000</v>
          </cell>
          <cell r="P74">
            <v>0</v>
          </cell>
        </row>
        <row r="75">
          <cell r="B75" t="str">
            <v>.A2535.P000</v>
          </cell>
          <cell r="P75">
            <v>41139</v>
          </cell>
        </row>
        <row r="76">
          <cell r="B76" t="str">
            <v>.A2536.P000</v>
          </cell>
          <cell r="P76">
            <v>-10304162</v>
          </cell>
        </row>
        <row r="77">
          <cell r="B77" t="str">
            <v>.A2540.P000</v>
          </cell>
          <cell r="P77">
            <v>0</v>
          </cell>
        </row>
        <row r="78">
          <cell r="B78" t="str">
            <v>.A2541.P000</v>
          </cell>
          <cell r="P78">
            <v>29417737.940000001</v>
          </cell>
        </row>
        <row r="79">
          <cell r="B79" t="str">
            <v>.A2542.P000</v>
          </cell>
          <cell r="P79">
            <v>-296902.5</v>
          </cell>
        </row>
        <row r="80">
          <cell r="B80" t="str">
            <v>.A2550.P000</v>
          </cell>
          <cell r="P80">
            <v>0</v>
          </cell>
        </row>
        <row r="81">
          <cell r="B81" t="str">
            <v>.A2580.P000</v>
          </cell>
          <cell r="P81">
            <v>0</v>
          </cell>
        </row>
        <row r="82">
          <cell r="B82" t="str">
            <v>.A2594.P000</v>
          </cell>
          <cell r="P82">
            <v>-3137.37</v>
          </cell>
        </row>
        <row r="83">
          <cell r="B83" t="str">
            <v>.A2755.P000</v>
          </cell>
          <cell r="P83">
            <v>0</v>
          </cell>
        </row>
        <row r="84">
          <cell r="B84" t="str">
            <v>.A8800.P000</v>
          </cell>
          <cell r="P84">
            <v>2025046</v>
          </cell>
        </row>
        <row r="85">
          <cell r="B85" t="str">
            <v>.L3000.P000</v>
          </cell>
          <cell r="P85">
            <v>15765173.279999999</v>
          </cell>
        </row>
        <row r="86">
          <cell r="B86" t="str">
            <v>.L1900.P000</v>
          </cell>
          <cell r="P86">
            <v>-180678.39999999999</v>
          </cell>
        </row>
        <row r="87">
          <cell r="B87" t="str">
            <v>.L1900.P000</v>
          </cell>
          <cell r="P87">
            <v>0</v>
          </cell>
        </row>
        <row r="88">
          <cell r="B88" t="str">
            <v>.L1900.P000</v>
          </cell>
          <cell r="P88">
            <v>0</v>
          </cell>
        </row>
        <row r="89">
          <cell r="B89" t="str">
            <v>.L1900.P000</v>
          </cell>
          <cell r="P89">
            <v>0</v>
          </cell>
        </row>
        <row r="90">
          <cell r="B90" t="str">
            <v>.L1900.P000</v>
          </cell>
          <cell r="P90">
            <v>0</v>
          </cell>
        </row>
        <row r="91">
          <cell r="B91" t="str">
            <v>.L1900.P000</v>
          </cell>
          <cell r="P91">
            <v>0</v>
          </cell>
        </row>
        <row r="92">
          <cell r="B92" t="str">
            <v>.L1900.P000</v>
          </cell>
          <cell r="P92">
            <v>0</v>
          </cell>
        </row>
        <row r="93">
          <cell r="B93" t="str">
            <v>.L1900.P000</v>
          </cell>
          <cell r="P93">
            <v>0</v>
          </cell>
        </row>
        <row r="94">
          <cell r="B94" t="str">
            <v>.L1900.P000</v>
          </cell>
          <cell r="P94">
            <v>1251512.96</v>
          </cell>
        </row>
        <row r="95">
          <cell r="B95" t="str">
            <v>.L1900.P000</v>
          </cell>
          <cell r="P95">
            <v>0</v>
          </cell>
        </row>
        <row r="96">
          <cell r="B96" t="str">
            <v>.L1900.P000</v>
          </cell>
          <cell r="P96">
            <v>0</v>
          </cell>
        </row>
        <row r="97">
          <cell r="B97" t="str">
            <v>.L1900.P000</v>
          </cell>
          <cell r="P97">
            <v>566859.85</v>
          </cell>
        </row>
        <row r="98">
          <cell r="B98" t="str">
            <v>.L1900.P000</v>
          </cell>
          <cell r="P98">
            <v>0</v>
          </cell>
        </row>
        <row r="99">
          <cell r="B99" t="str">
            <v>.L1900.P000</v>
          </cell>
          <cell r="P99">
            <v>-83402.45</v>
          </cell>
        </row>
        <row r="100">
          <cell r="B100" t="str">
            <v>.L1900.P000</v>
          </cell>
          <cell r="P100">
            <v>-13727.68</v>
          </cell>
        </row>
        <row r="101">
          <cell r="B101" t="str">
            <v>.L1900.P000</v>
          </cell>
          <cell r="P101">
            <v>-15105.03</v>
          </cell>
        </row>
        <row r="102">
          <cell r="B102" t="str">
            <v>.L1900.P000</v>
          </cell>
          <cell r="P102">
            <v>0</v>
          </cell>
        </row>
        <row r="103">
          <cell r="B103" t="str">
            <v>.L1900.P000</v>
          </cell>
          <cell r="P103">
            <v>0</v>
          </cell>
        </row>
        <row r="104">
          <cell r="B104" t="str">
            <v>.L1900.P000</v>
          </cell>
          <cell r="P104">
            <v>0</v>
          </cell>
        </row>
        <row r="105">
          <cell r="B105" t="str">
            <v>.L1900.P000</v>
          </cell>
          <cell r="P105">
            <v>0</v>
          </cell>
        </row>
        <row r="106">
          <cell r="B106" t="str">
            <v>.A5300.P000</v>
          </cell>
          <cell r="P106">
            <v>0</v>
          </cell>
        </row>
        <row r="107">
          <cell r="B107" t="str">
            <v>.L5500.P000</v>
          </cell>
          <cell r="P107">
            <v>-15262.5</v>
          </cell>
        </row>
        <row r="108">
          <cell r="B108" t="str">
            <v>.L5700.P000</v>
          </cell>
          <cell r="P108">
            <v>801584.73</v>
          </cell>
        </row>
        <row r="109">
          <cell r="B109" t="str">
            <v>.L7000.P000</v>
          </cell>
          <cell r="P109">
            <v>5369735</v>
          </cell>
        </row>
        <row r="110">
          <cell r="B110" t="str">
            <v>.L7010.P000</v>
          </cell>
          <cell r="P110">
            <v>734685</v>
          </cell>
        </row>
        <row r="111">
          <cell r="B111" t="str">
            <v>.L7060.P000</v>
          </cell>
          <cell r="P111">
            <v>47692344.409999996</v>
          </cell>
        </row>
        <row r="112">
          <cell r="B112" t="str">
            <v>.L7070.P000</v>
          </cell>
          <cell r="P112">
            <v>0</v>
          </cell>
        </row>
        <row r="113">
          <cell r="B113" t="str">
            <v>.L7240.P000</v>
          </cell>
          <cell r="P113">
            <v>0</v>
          </cell>
        </row>
        <row r="114">
          <cell r="B114" t="str">
            <v>.L7241.P000</v>
          </cell>
          <cell r="P114">
            <v>157996.09</v>
          </cell>
        </row>
        <row r="115">
          <cell r="B115" t="str">
            <v>.A5000.P000</v>
          </cell>
          <cell r="P115">
            <v>-563.76</v>
          </cell>
        </row>
        <row r="116">
          <cell r="B116" t="str">
            <v>.A5000.P000</v>
          </cell>
          <cell r="P116">
            <v>0</v>
          </cell>
        </row>
        <row r="117">
          <cell r="B117" t="str">
            <v>.A5400.P000</v>
          </cell>
          <cell r="P117">
            <v>0</v>
          </cell>
        </row>
        <row r="118">
          <cell r="B118" t="str">
            <v>.A5600.P000</v>
          </cell>
          <cell r="P118">
            <v>0</v>
          </cell>
        </row>
        <row r="119">
          <cell r="B119" t="str">
            <v>.L4070.P000</v>
          </cell>
          <cell r="P119">
            <v>0</v>
          </cell>
        </row>
        <row r="120">
          <cell r="B120" t="str">
            <v>.L4071.P000</v>
          </cell>
          <cell r="P120">
            <v>5304953.18</v>
          </cell>
        </row>
        <row r="121">
          <cell r="B121" t="str">
            <v>.L4075.P000</v>
          </cell>
          <cell r="P121">
            <v>0</v>
          </cell>
        </row>
        <row r="122">
          <cell r="B122" t="str">
            <v>.L4076.P000</v>
          </cell>
          <cell r="P122">
            <v>0</v>
          </cell>
        </row>
        <row r="123">
          <cell r="B123" t="str">
            <v>.A2880.P000</v>
          </cell>
          <cell r="P123">
            <v>0</v>
          </cell>
        </row>
        <row r="124">
          <cell r="B124" t="str">
            <v>.A2880.P000</v>
          </cell>
          <cell r="P124">
            <v>0</v>
          </cell>
        </row>
        <row r="125">
          <cell r="B125" t="str">
            <v>.A2890.P000</v>
          </cell>
          <cell r="P125">
            <v>0</v>
          </cell>
        </row>
        <row r="126">
          <cell r="B126" t="str">
            <v>.A2600.P000</v>
          </cell>
          <cell r="P126">
            <v>0</v>
          </cell>
        </row>
        <row r="127">
          <cell r="B127" t="str">
            <v>.A2620.P000</v>
          </cell>
          <cell r="P127">
            <v>-496882.41</v>
          </cell>
        </row>
        <row r="128">
          <cell r="B128" t="str">
            <v>.L3500.P000</v>
          </cell>
          <cell r="P128">
            <v>0</v>
          </cell>
        </row>
        <row r="129">
          <cell r="B129" t="str">
            <v>.A5001.P000</v>
          </cell>
          <cell r="P129">
            <v>0</v>
          </cell>
        </row>
        <row r="130">
          <cell r="B130" t="str">
            <v>.A5005.P000</v>
          </cell>
          <cell r="P130">
            <v>-18415616.010000002</v>
          </cell>
        </row>
        <row r="131">
          <cell r="B131" t="str">
            <v>.L1060.P000</v>
          </cell>
          <cell r="P131">
            <v>-99137.95</v>
          </cell>
        </row>
        <row r="132">
          <cell r="B132" t="str">
            <v>.L1061.P000</v>
          </cell>
          <cell r="P132">
            <v>-3688551.66</v>
          </cell>
        </row>
        <row r="133">
          <cell r="B133" t="str">
            <v>.L1140.P000</v>
          </cell>
          <cell r="P133">
            <v>0</v>
          </cell>
        </row>
        <row r="134">
          <cell r="B134" t="str">
            <v>.L1180.P000</v>
          </cell>
          <cell r="P134">
            <v>0</v>
          </cell>
        </row>
        <row r="135">
          <cell r="B135" t="str">
            <v>.L1190.P000</v>
          </cell>
          <cell r="P135">
            <v>0</v>
          </cell>
        </row>
        <row r="136">
          <cell r="B136" t="str">
            <v>.L1200.P000</v>
          </cell>
          <cell r="P136">
            <v>-1444157.63</v>
          </cell>
        </row>
        <row r="137">
          <cell r="B137" t="str">
            <v>.L1202.P000</v>
          </cell>
          <cell r="P137">
            <v>0</v>
          </cell>
        </row>
        <row r="138">
          <cell r="B138" t="str">
            <v>.L1220.P000</v>
          </cell>
          <cell r="P138">
            <v>0</v>
          </cell>
        </row>
        <row r="139">
          <cell r="B139" t="str">
            <v>.L1220.P000</v>
          </cell>
          <cell r="P139">
            <v>0</v>
          </cell>
        </row>
        <row r="140">
          <cell r="B140" t="str">
            <v>.L1240.P000</v>
          </cell>
          <cell r="P140">
            <v>0</v>
          </cell>
        </row>
        <row r="141">
          <cell r="B141" t="str">
            <v>.L1240.P000</v>
          </cell>
          <cell r="P141">
            <v>0</v>
          </cell>
        </row>
        <row r="142">
          <cell r="B142" t="str">
            <v>.L1250.P000</v>
          </cell>
          <cell r="P142">
            <v>-3028139.99</v>
          </cell>
        </row>
        <row r="143">
          <cell r="B143" t="str">
            <v>.L1270.P000</v>
          </cell>
          <cell r="P143">
            <v>-3542.31</v>
          </cell>
        </row>
        <row r="144">
          <cell r="B144" t="str">
            <v>.L1300.P000</v>
          </cell>
          <cell r="P144">
            <v>0</v>
          </cell>
        </row>
        <row r="145">
          <cell r="B145" t="str">
            <v>.L1330.P000</v>
          </cell>
          <cell r="P145">
            <v>0</v>
          </cell>
        </row>
        <row r="146">
          <cell r="B146" t="str">
            <v>.L1330.P000</v>
          </cell>
          <cell r="P146">
            <v>0</v>
          </cell>
        </row>
        <row r="147">
          <cell r="B147" t="str">
            <v>.L1350.P000</v>
          </cell>
          <cell r="P147">
            <v>-3529329.92</v>
          </cell>
        </row>
        <row r="148">
          <cell r="B148" t="str">
            <v>.L1435.P000</v>
          </cell>
          <cell r="P148">
            <v>-5000</v>
          </cell>
        </row>
        <row r="149">
          <cell r="B149" t="str">
            <v>.L1450.P000</v>
          </cell>
          <cell r="P149">
            <v>-42</v>
          </cell>
        </row>
        <row r="150">
          <cell r="B150" t="str">
            <v>.L1454.P000</v>
          </cell>
          <cell r="P150">
            <v>-1089.83</v>
          </cell>
        </row>
        <row r="151">
          <cell r="B151" t="str">
            <v>.L1457.P000</v>
          </cell>
          <cell r="P151">
            <v>0</v>
          </cell>
        </row>
        <row r="152">
          <cell r="B152" t="str">
            <v>.L1459.P000</v>
          </cell>
          <cell r="P152">
            <v>9792</v>
          </cell>
        </row>
        <row r="153">
          <cell r="B153" t="str">
            <v>.L1461.P000</v>
          </cell>
          <cell r="P153">
            <v>-16795.88</v>
          </cell>
        </row>
        <row r="154">
          <cell r="B154" t="str">
            <v>.L1462.P000</v>
          </cell>
          <cell r="P154">
            <v>-25257.119999999999</v>
          </cell>
        </row>
        <row r="155">
          <cell r="B155" t="str">
            <v>.L1463.P000</v>
          </cell>
          <cell r="P155">
            <v>-2127921.5699999998</v>
          </cell>
        </row>
        <row r="156">
          <cell r="B156" t="str">
            <v>.L4340.P000</v>
          </cell>
          <cell r="P156">
            <v>0</v>
          </cell>
        </row>
        <row r="157">
          <cell r="B157" t="str">
            <v>.A1601.P000</v>
          </cell>
          <cell r="P157">
            <v>3542.31</v>
          </cell>
        </row>
        <row r="158">
          <cell r="B158" t="str">
            <v>.A1603.P000</v>
          </cell>
          <cell r="P158">
            <v>39414.050000000003</v>
          </cell>
        </row>
        <row r="159">
          <cell r="B159" t="str">
            <v>.A1605.P000</v>
          </cell>
          <cell r="P159">
            <v>-494628.25</v>
          </cell>
        </row>
        <row r="160">
          <cell r="B160" t="str">
            <v>.A1605.P000</v>
          </cell>
          <cell r="P160">
            <v>0</v>
          </cell>
        </row>
        <row r="161">
          <cell r="B161" t="str">
            <v>.A1772.P000</v>
          </cell>
          <cell r="P161">
            <v>3457.02</v>
          </cell>
        </row>
        <row r="162">
          <cell r="B162" t="str">
            <v>.A2010.P000</v>
          </cell>
          <cell r="P162">
            <v>0</v>
          </cell>
        </row>
        <row r="163">
          <cell r="B163" t="str">
            <v>.L2000.P000</v>
          </cell>
          <cell r="P163">
            <v>449662.04</v>
          </cell>
        </row>
        <row r="164">
          <cell r="B164" t="str">
            <v>.L2000.P000</v>
          </cell>
          <cell r="P164">
            <v>0</v>
          </cell>
        </row>
        <row r="165">
          <cell r="B165" t="str">
            <v>.L2015.P000</v>
          </cell>
          <cell r="P165">
            <v>-2200000</v>
          </cell>
        </row>
        <row r="166">
          <cell r="B166" t="str">
            <v>.L5010.P000</v>
          </cell>
          <cell r="P166">
            <v>0</v>
          </cell>
        </row>
        <row r="167">
          <cell r="B167" t="str">
            <v>.L5005.P000</v>
          </cell>
          <cell r="P167">
            <v>0</v>
          </cell>
        </row>
        <row r="168">
          <cell r="B168" t="str">
            <v>.E5000.P000</v>
          </cell>
          <cell r="P168">
            <v>0</v>
          </cell>
        </row>
        <row r="169">
          <cell r="B169" t="str">
            <v>.E5000.P000</v>
          </cell>
          <cell r="P169">
            <v>0</v>
          </cell>
        </row>
        <row r="170">
          <cell r="B170" t="str">
            <v>.E5000.P000</v>
          </cell>
          <cell r="P170">
            <v>0</v>
          </cell>
        </row>
        <row r="171">
          <cell r="B171" t="str">
            <v>.E5000.P000</v>
          </cell>
          <cell r="P171">
            <v>0</v>
          </cell>
        </row>
        <row r="172">
          <cell r="B172" t="str">
            <v>.E5000.P000</v>
          </cell>
          <cell r="P172">
            <v>0</v>
          </cell>
        </row>
        <row r="173">
          <cell r="B173" t="str">
            <v>.E5000.P000</v>
          </cell>
          <cell r="P173">
            <v>0</v>
          </cell>
        </row>
        <row r="174">
          <cell r="B174" t="str">
            <v>.E5000.P000</v>
          </cell>
          <cell r="P174">
            <v>0</v>
          </cell>
        </row>
        <row r="175">
          <cell r="B175" t="str">
            <v>.E5000.P000</v>
          </cell>
          <cell r="P175">
            <v>0</v>
          </cell>
        </row>
        <row r="176">
          <cell r="B176" t="str">
            <v>.C1000.C000</v>
          </cell>
          <cell r="P176">
            <v>29823.1</v>
          </cell>
        </row>
        <row r="177">
          <cell r="B177" t="str">
            <v>.C1020.P000</v>
          </cell>
          <cell r="P177">
            <v>0</v>
          </cell>
        </row>
        <row r="178">
          <cell r="B178" t="str">
            <v>.A1060.P000</v>
          </cell>
          <cell r="P178">
            <v>0</v>
          </cell>
        </row>
        <row r="179">
          <cell r="B179" t="str">
            <v>.A1400.P000</v>
          </cell>
          <cell r="P179">
            <v>0</v>
          </cell>
        </row>
        <row r="180">
          <cell r="B180" t="str">
            <v>.L2202.P000</v>
          </cell>
          <cell r="P180">
            <v>0</v>
          </cell>
        </row>
        <row r="181">
          <cell r="B181" t="str">
            <v>.L2205.P000</v>
          </cell>
          <cell r="P181">
            <v>0</v>
          </cell>
        </row>
        <row r="182">
          <cell r="B182" t="str">
            <v>.L3870.P000</v>
          </cell>
          <cell r="P182">
            <v>0</v>
          </cell>
        </row>
        <row r="183">
          <cell r="B183" t="str">
            <v>.L2100.P000</v>
          </cell>
          <cell r="P183">
            <v>0</v>
          </cell>
        </row>
        <row r="184">
          <cell r="B184" t="str">
            <v>.A0000.P000</v>
          </cell>
          <cell r="P184">
            <v>0</v>
          </cell>
        </row>
        <row r="185">
          <cell r="B185" t="str">
            <v>.A0000.P000</v>
          </cell>
          <cell r="P185">
            <v>0</v>
          </cell>
        </row>
        <row r="186">
          <cell r="B186" t="str">
            <v>.A0000.P000</v>
          </cell>
          <cell r="P186">
            <v>0</v>
          </cell>
        </row>
        <row r="187">
          <cell r="B187" t="str">
            <v>.A0000.P000</v>
          </cell>
          <cell r="P187">
            <v>0</v>
          </cell>
        </row>
        <row r="188">
          <cell r="B188" t="str">
            <v>.A0000.P000</v>
          </cell>
          <cell r="P188">
            <v>0</v>
          </cell>
        </row>
        <row r="189">
          <cell r="B189" t="str">
            <v>.A0000.P000</v>
          </cell>
          <cell r="P189">
            <v>0</v>
          </cell>
        </row>
        <row r="190">
          <cell r="B190" t="str">
            <v>.A0000.P000</v>
          </cell>
          <cell r="P190">
            <v>0</v>
          </cell>
        </row>
        <row r="191">
          <cell r="B191" t="str">
            <v>.A0000.P000</v>
          </cell>
          <cell r="P191">
            <v>0</v>
          </cell>
        </row>
        <row r="192">
          <cell r="B192" t="str">
            <v>.A0000.P000</v>
          </cell>
          <cell r="P192">
            <v>0</v>
          </cell>
        </row>
        <row r="193">
          <cell r="B193" t="str">
            <v>.A0000.P000</v>
          </cell>
          <cell r="P193">
            <v>0</v>
          </cell>
        </row>
        <row r="194">
          <cell r="B194" t="str">
            <v>.A0000.P000</v>
          </cell>
          <cell r="P194">
            <v>0</v>
          </cell>
        </row>
        <row r="195">
          <cell r="B195" t="str">
            <v>.A2540.P000</v>
          </cell>
          <cell r="P195">
            <v>0</v>
          </cell>
        </row>
        <row r="196">
          <cell r="B196" t="str">
            <v>.A2550.P000</v>
          </cell>
          <cell r="P196">
            <v>12385732.48</v>
          </cell>
        </row>
        <row r="197">
          <cell r="B197" t="str">
            <v>.A2580.P000</v>
          </cell>
          <cell r="P197">
            <v>-10117479.119999999</v>
          </cell>
        </row>
        <row r="198">
          <cell r="B198" t="str">
            <v>.A2580.P000</v>
          </cell>
          <cell r="P198">
            <v>0</v>
          </cell>
        </row>
        <row r="199">
          <cell r="B199" t="str">
            <v>.A2580.P000</v>
          </cell>
          <cell r="P199">
            <v>0</v>
          </cell>
        </row>
        <row r="200">
          <cell r="B200" t="str">
            <v>.A2580.P000</v>
          </cell>
          <cell r="P200">
            <v>0</v>
          </cell>
        </row>
        <row r="201">
          <cell r="B201" t="str">
            <v>.L1900.P000</v>
          </cell>
          <cell r="P201">
            <v>0</v>
          </cell>
        </row>
        <row r="202">
          <cell r="B202" t="str">
            <v>.L1900.P000</v>
          </cell>
          <cell r="P202">
            <v>0</v>
          </cell>
        </row>
        <row r="203">
          <cell r="B203" t="str">
            <v>.L1900.P000</v>
          </cell>
          <cell r="P203">
            <v>0</v>
          </cell>
        </row>
        <row r="204">
          <cell r="B204" t="str">
            <v>.L1900.P000</v>
          </cell>
          <cell r="P204">
            <v>0</v>
          </cell>
        </row>
        <row r="205">
          <cell r="B205" t="str">
            <v>.L1900.P000</v>
          </cell>
          <cell r="P205">
            <v>0</v>
          </cell>
        </row>
        <row r="206">
          <cell r="B206" t="str">
            <v>.L1900.P000</v>
          </cell>
          <cell r="P206">
            <v>0</v>
          </cell>
        </row>
        <row r="207">
          <cell r="B207" t="str">
            <v>.L1900.P000</v>
          </cell>
          <cell r="P207">
            <v>0</v>
          </cell>
        </row>
        <row r="208">
          <cell r="B208" t="str">
            <v>.L1900.P000</v>
          </cell>
          <cell r="P208">
            <v>0</v>
          </cell>
        </row>
        <row r="209">
          <cell r="B209" t="str">
            <v>.L1900.P000</v>
          </cell>
          <cell r="P209">
            <v>0</v>
          </cell>
        </row>
        <row r="210">
          <cell r="B210" t="str">
            <v>.L1900.P000</v>
          </cell>
          <cell r="P210">
            <v>0</v>
          </cell>
        </row>
        <row r="211">
          <cell r="B211" t="str">
            <v>.L1900.P000</v>
          </cell>
          <cell r="P211">
            <v>0</v>
          </cell>
        </row>
        <row r="212">
          <cell r="B212" t="str">
            <v>.L1900.P000</v>
          </cell>
          <cell r="P212">
            <v>0</v>
          </cell>
        </row>
        <row r="213">
          <cell r="B213" t="str">
            <v>.L1900.P000</v>
          </cell>
          <cell r="P213">
            <v>0</v>
          </cell>
        </row>
        <row r="214">
          <cell r="B214" t="str">
            <v>.A2760.P000</v>
          </cell>
          <cell r="P214">
            <v>-161029.84</v>
          </cell>
        </row>
        <row r="215">
          <cell r="B215" t="str">
            <v>.A5300.P000</v>
          </cell>
          <cell r="P215">
            <v>0</v>
          </cell>
        </row>
        <row r="216">
          <cell r="B216" t="str">
            <v>.L7240.P000</v>
          </cell>
          <cell r="P216">
            <v>0</v>
          </cell>
        </row>
        <row r="217">
          <cell r="B217" t="str">
            <v>.L7241.P000</v>
          </cell>
          <cell r="P217">
            <v>-50979.76</v>
          </cell>
        </row>
        <row r="218">
          <cell r="B218" t="str">
            <v>.L4061.P000</v>
          </cell>
          <cell r="P218">
            <v>0</v>
          </cell>
        </row>
        <row r="219">
          <cell r="B219" t="str">
            <v>.L4070.P000</v>
          </cell>
          <cell r="P219">
            <v>0</v>
          </cell>
        </row>
        <row r="220">
          <cell r="B220" t="str">
            <v>.A2880.P000</v>
          </cell>
          <cell r="P220">
            <v>0</v>
          </cell>
        </row>
        <row r="221">
          <cell r="B221" t="str">
            <v>.A2880.P000</v>
          </cell>
          <cell r="P221">
            <v>0</v>
          </cell>
        </row>
        <row r="222">
          <cell r="B222" t="str">
            <v>.A2904.P000</v>
          </cell>
          <cell r="P222">
            <v>0</v>
          </cell>
        </row>
        <row r="223">
          <cell r="B223" t="str">
            <v>.A2600.P000</v>
          </cell>
          <cell r="P223">
            <v>4355720.12</v>
          </cell>
        </row>
        <row r="224">
          <cell r="B224" t="str">
            <v>.A2620.P000</v>
          </cell>
          <cell r="P224">
            <v>238899.7</v>
          </cell>
        </row>
        <row r="225">
          <cell r="B225" t="str">
            <v>.L1000.P000</v>
          </cell>
          <cell r="P225">
            <v>-22656876.52</v>
          </cell>
        </row>
        <row r="226">
          <cell r="B226" t="str">
            <v>.L1010.P000</v>
          </cell>
          <cell r="P226">
            <v>757727.49</v>
          </cell>
        </row>
        <row r="227">
          <cell r="B227" t="str">
            <v>.L1020.P000</v>
          </cell>
          <cell r="P227">
            <v>-65155.360000000001</v>
          </cell>
        </row>
        <row r="228">
          <cell r="B228" t="str">
            <v>.L1050.P000</v>
          </cell>
          <cell r="P228">
            <v>202092.44</v>
          </cell>
        </row>
        <row r="229">
          <cell r="B229" t="str">
            <v>.L1060.P000</v>
          </cell>
          <cell r="P229">
            <v>5342534.9000000004</v>
          </cell>
        </row>
        <row r="230">
          <cell r="B230" t="str">
            <v>.L1061.P000</v>
          </cell>
          <cell r="P230">
            <v>0</v>
          </cell>
        </row>
        <row r="231">
          <cell r="B231" t="str">
            <v>.L1140.P000</v>
          </cell>
          <cell r="P231">
            <v>0</v>
          </cell>
        </row>
        <row r="232">
          <cell r="B232" t="str">
            <v>.L1150.P000</v>
          </cell>
          <cell r="P232">
            <v>0</v>
          </cell>
        </row>
        <row r="233">
          <cell r="B233" t="str">
            <v>.L1170.P000</v>
          </cell>
          <cell r="P233">
            <v>-1322917.7</v>
          </cell>
        </row>
        <row r="234">
          <cell r="B234" t="str">
            <v>.L1250.P000</v>
          </cell>
          <cell r="P234">
            <v>0</v>
          </cell>
        </row>
        <row r="235">
          <cell r="B235" t="str">
            <v>.L1270.P000</v>
          </cell>
          <cell r="P235">
            <v>549.85</v>
          </cell>
        </row>
        <row r="236">
          <cell r="B236" t="str">
            <v>.L1300.P000</v>
          </cell>
          <cell r="P236">
            <v>-12351157.060000001</v>
          </cell>
        </row>
        <row r="237">
          <cell r="B237" t="str">
            <v>.L1310.P000</v>
          </cell>
          <cell r="P237">
            <v>-15715.7</v>
          </cell>
        </row>
        <row r="238">
          <cell r="B238" t="str">
            <v>.L1330.P000</v>
          </cell>
          <cell r="P238">
            <v>0</v>
          </cell>
        </row>
        <row r="239">
          <cell r="B239" t="str">
            <v>.L1330.P000</v>
          </cell>
          <cell r="P239">
            <v>0</v>
          </cell>
        </row>
        <row r="240">
          <cell r="B240" t="str">
            <v>.L1350.P000</v>
          </cell>
          <cell r="P240">
            <v>0</v>
          </cell>
        </row>
        <row r="241">
          <cell r="B241" t="str">
            <v>.L4340.P000</v>
          </cell>
          <cell r="P241">
            <v>13414524.859999999</v>
          </cell>
        </row>
        <row r="242">
          <cell r="B242" t="str">
            <v>.A1600.P000</v>
          </cell>
          <cell r="P242">
            <v>3378689.9</v>
          </cell>
        </row>
        <row r="243">
          <cell r="B243" t="str">
            <v>.A1605.P000</v>
          </cell>
          <cell r="P243">
            <v>-22607.5</v>
          </cell>
        </row>
        <row r="244">
          <cell r="B244" t="str">
            <v>.A1772.P000</v>
          </cell>
          <cell r="P244">
            <v>0</v>
          </cell>
        </row>
        <row r="245">
          <cell r="B245" t="str">
            <v>.A2010.P000</v>
          </cell>
          <cell r="P245">
            <v>86075.08</v>
          </cell>
        </row>
        <row r="246">
          <cell r="B246" t="str">
            <v>.L2000.P000</v>
          </cell>
          <cell r="P246">
            <v>0</v>
          </cell>
        </row>
        <row r="247">
          <cell r="B247" t="str">
            <v>.L5010.P000</v>
          </cell>
          <cell r="P247">
            <v>0</v>
          </cell>
        </row>
        <row r="248">
          <cell r="B248" t="str">
            <v>.E1000.P000</v>
          </cell>
          <cell r="P248">
            <v>-1000</v>
          </cell>
        </row>
        <row r="249">
          <cell r="B249" t="str">
            <v>.E5000.P000</v>
          </cell>
          <cell r="P249">
            <v>900</v>
          </cell>
        </row>
        <row r="250">
          <cell r="B250" t="str">
            <v>.E5000.P000</v>
          </cell>
          <cell r="P250">
            <v>0</v>
          </cell>
        </row>
        <row r="251">
          <cell r="B251" t="str">
            <v>.E5000.P000</v>
          </cell>
          <cell r="P251">
            <v>0</v>
          </cell>
        </row>
        <row r="252">
          <cell r="B252" t="str">
            <v>.E5000.P000</v>
          </cell>
          <cell r="P252">
            <v>0</v>
          </cell>
        </row>
        <row r="253">
          <cell r="B253" t="str">
            <v>.E5000.P000</v>
          </cell>
          <cell r="P253">
            <v>0</v>
          </cell>
        </row>
        <row r="254">
          <cell r="B254" t="str">
            <v>.E5000.P000</v>
          </cell>
          <cell r="P254">
            <v>0</v>
          </cell>
        </row>
        <row r="255">
          <cell r="B255" t="str">
            <v>.E5000.P000</v>
          </cell>
          <cell r="P255">
            <v>0</v>
          </cell>
        </row>
        <row r="256">
          <cell r="B256" t="str">
            <v>.E5000.P000</v>
          </cell>
          <cell r="P256">
            <v>0</v>
          </cell>
        </row>
        <row r="257">
          <cell r="B257" t="str">
            <v>.E5000.P000</v>
          </cell>
          <cell r="P257">
            <v>0</v>
          </cell>
        </row>
        <row r="258">
          <cell r="B258" t="str">
            <v>.E5000.P000</v>
          </cell>
          <cell r="P258">
            <v>0</v>
          </cell>
        </row>
        <row r="259">
          <cell r="B259" t="str">
            <v>.E5000.P000</v>
          </cell>
          <cell r="P259">
            <v>0</v>
          </cell>
        </row>
        <row r="260">
          <cell r="B260" t="str">
            <v>.E5000.P000</v>
          </cell>
          <cell r="P260">
            <v>0</v>
          </cell>
        </row>
        <row r="261">
          <cell r="B261" t="str">
            <v>.E5000.P000</v>
          </cell>
          <cell r="P261">
            <v>0</v>
          </cell>
        </row>
        <row r="262">
          <cell r="B262" t="str">
            <v>.E5000.P000</v>
          </cell>
          <cell r="P262">
            <v>0</v>
          </cell>
        </row>
        <row r="263">
          <cell r="B263" t="str">
            <v>.E5000.P000</v>
          </cell>
          <cell r="P263">
            <v>0</v>
          </cell>
        </row>
        <row r="264">
          <cell r="B264" t="str">
            <v>.E6000.P000</v>
          </cell>
          <cell r="P264">
            <v>100</v>
          </cell>
        </row>
        <row r="265">
          <cell r="B265" t="str">
            <v>.A9000.C007</v>
          </cell>
          <cell r="P265">
            <v>0</v>
          </cell>
        </row>
        <row r="266">
          <cell r="B266" t="str">
            <v>.A9010.P000</v>
          </cell>
          <cell r="P266">
            <v>0</v>
          </cell>
        </row>
        <row r="267">
          <cell r="B267" t="str">
            <v>.C1000.C000</v>
          </cell>
          <cell r="P267">
            <v>0</v>
          </cell>
        </row>
        <row r="268">
          <cell r="B268" t="str">
            <v>.C1020.P000</v>
          </cell>
          <cell r="P268">
            <v>0</v>
          </cell>
        </row>
        <row r="269">
          <cell r="B269" t="str">
            <v>.A1009.P000</v>
          </cell>
          <cell r="P269">
            <v>7411.6799999999994</v>
          </cell>
        </row>
        <row r="270">
          <cell r="B270" t="str">
            <v>.A1200.P000</v>
          </cell>
          <cell r="P270">
            <v>0</v>
          </cell>
        </row>
        <row r="271">
          <cell r="B271" t="str">
            <v>.L3800.P000</v>
          </cell>
          <cell r="P271">
            <v>0</v>
          </cell>
        </row>
        <row r="272">
          <cell r="B272" t="str">
            <v>.L3810.P000</v>
          </cell>
          <cell r="P272">
            <v>0</v>
          </cell>
        </row>
        <row r="273">
          <cell r="B273" t="str">
            <v>.A2591.P000</v>
          </cell>
          <cell r="P273">
            <v>0</v>
          </cell>
        </row>
        <row r="274">
          <cell r="B274" t="str">
            <v>.A2500.P000</v>
          </cell>
          <cell r="P274">
            <v>205219.63</v>
          </cell>
        </row>
        <row r="275">
          <cell r="B275" t="str">
            <v>.A2500.P000</v>
          </cell>
          <cell r="P275">
            <v>-205219.63</v>
          </cell>
        </row>
        <row r="276">
          <cell r="B276" t="str">
            <v>.A2530.P000</v>
          </cell>
          <cell r="P276">
            <v>14132.1</v>
          </cell>
        </row>
        <row r="277">
          <cell r="B277" t="str">
            <v>.A2530.P000</v>
          </cell>
          <cell r="P277">
            <v>0</v>
          </cell>
        </row>
        <row r="278">
          <cell r="B278" t="str">
            <v>.A2540.P000</v>
          </cell>
          <cell r="P278">
            <v>0</v>
          </cell>
        </row>
        <row r="279">
          <cell r="B279" t="str">
            <v>.A2550.P000</v>
          </cell>
          <cell r="P279">
            <v>313213.96999999997</v>
          </cell>
        </row>
        <row r="280">
          <cell r="B280" t="str">
            <v>.A2580.P000</v>
          </cell>
          <cell r="P280">
            <v>-250099.02000000002</v>
          </cell>
        </row>
        <row r="281">
          <cell r="B281" t="str">
            <v>.A2580.P000</v>
          </cell>
          <cell r="P281">
            <v>0</v>
          </cell>
        </row>
        <row r="282">
          <cell r="B282" t="str">
            <v>.L1900.P000</v>
          </cell>
          <cell r="P282">
            <v>-151955.98000000001</v>
          </cell>
        </row>
        <row r="283">
          <cell r="B283" t="str">
            <v>.L1900.P000</v>
          </cell>
          <cell r="P283">
            <v>0</v>
          </cell>
        </row>
        <row r="284">
          <cell r="B284" t="str">
            <v>.L1900.P000</v>
          </cell>
          <cell r="P284">
            <v>0</v>
          </cell>
        </row>
        <row r="285">
          <cell r="B285" t="str">
            <v>.L1900.P000</v>
          </cell>
          <cell r="P285">
            <v>0</v>
          </cell>
        </row>
        <row r="286">
          <cell r="B286" t="str">
            <v>.L1900.P000</v>
          </cell>
          <cell r="P286">
            <v>0</v>
          </cell>
        </row>
        <row r="287">
          <cell r="B287" t="str">
            <v>.L1900.P000</v>
          </cell>
          <cell r="P287">
            <v>0</v>
          </cell>
        </row>
        <row r="288">
          <cell r="B288" t="str">
            <v>.L1900.P000</v>
          </cell>
          <cell r="P288">
            <v>0</v>
          </cell>
        </row>
        <row r="289">
          <cell r="B289" t="str">
            <v>.L1900.P000</v>
          </cell>
          <cell r="P289">
            <v>0</v>
          </cell>
        </row>
        <row r="290">
          <cell r="B290" t="str">
            <v>.L1900.P000</v>
          </cell>
          <cell r="P290">
            <v>151955.98000000001</v>
          </cell>
        </row>
        <row r="291">
          <cell r="B291" t="str">
            <v>.L1900.P000</v>
          </cell>
          <cell r="P291">
            <v>0</v>
          </cell>
        </row>
        <row r="292">
          <cell r="B292" t="str">
            <v>.L1900.P000</v>
          </cell>
          <cell r="P292">
            <v>0</v>
          </cell>
        </row>
        <row r="293">
          <cell r="B293" t="str">
            <v>.L1900.P000</v>
          </cell>
          <cell r="P293">
            <v>0</v>
          </cell>
        </row>
        <row r="294">
          <cell r="B294" t="str">
            <v>.L1900.P000</v>
          </cell>
          <cell r="P294">
            <v>0</v>
          </cell>
        </row>
        <row r="295">
          <cell r="B295" t="str">
            <v>.L1900.P000</v>
          </cell>
          <cell r="P295">
            <v>0</v>
          </cell>
        </row>
        <row r="296">
          <cell r="B296" t="str">
            <v>.L1900.P000</v>
          </cell>
          <cell r="P296">
            <v>0</v>
          </cell>
        </row>
        <row r="297">
          <cell r="B297" t="str">
            <v>.L1900.P000</v>
          </cell>
          <cell r="P297">
            <v>0</v>
          </cell>
        </row>
        <row r="298">
          <cell r="B298" t="str">
            <v>.L1900.P000</v>
          </cell>
          <cell r="P298">
            <v>-958599.4</v>
          </cell>
        </row>
        <row r="299">
          <cell r="B299" t="str">
            <v>.L1900.P000</v>
          </cell>
          <cell r="P299">
            <v>0</v>
          </cell>
        </row>
        <row r="300">
          <cell r="B300" t="str">
            <v>.L1900.P000</v>
          </cell>
          <cell r="P300">
            <v>0</v>
          </cell>
        </row>
        <row r="301">
          <cell r="B301" t="str">
            <v>.A2810.P000</v>
          </cell>
          <cell r="P301">
            <v>0</v>
          </cell>
        </row>
        <row r="302">
          <cell r="B302" t="str">
            <v>.A2760.P000</v>
          </cell>
          <cell r="P302">
            <v>11007.86</v>
          </cell>
        </row>
        <row r="303">
          <cell r="B303" t="str">
            <v>.A5300.P000</v>
          </cell>
          <cell r="P303">
            <v>36154.76</v>
          </cell>
        </row>
        <row r="304">
          <cell r="B304" t="str">
            <v>.A5300.P000</v>
          </cell>
          <cell r="P304">
            <v>0</v>
          </cell>
        </row>
        <row r="305">
          <cell r="B305" t="str">
            <v>.A8900.C007</v>
          </cell>
          <cell r="P305">
            <v>0</v>
          </cell>
        </row>
        <row r="306">
          <cell r="B306" t="str">
            <v>.A8910.P000</v>
          </cell>
          <cell r="P306">
            <v>0</v>
          </cell>
        </row>
        <row r="307">
          <cell r="B307" t="str">
            <v>.L5700.P000</v>
          </cell>
          <cell r="P307">
            <v>0</v>
          </cell>
        </row>
        <row r="308">
          <cell r="B308" t="str">
            <v>.L5700.P000</v>
          </cell>
          <cell r="P308">
            <v>0</v>
          </cell>
        </row>
        <row r="309">
          <cell r="B309" t="str">
            <v>.L5700.P000</v>
          </cell>
          <cell r="P309">
            <v>0</v>
          </cell>
        </row>
        <row r="310">
          <cell r="B310" t="str">
            <v>.L5700.P000</v>
          </cell>
          <cell r="P310">
            <v>0</v>
          </cell>
        </row>
        <row r="311">
          <cell r="B311" t="str">
            <v>.L5700.P000</v>
          </cell>
          <cell r="P311">
            <v>0</v>
          </cell>
        </row>
        <row r="312">
          <cell r="B312" t="str">
            <v>.L5700.P000</v>
          </cell>
          <cell r="P312">
            <v>0</v>
          </cell>
        </row>
        <row r="313">
          <cell r="B313" t="str">
            <v>.L7240.P000</v>
          </cell>
          <cell r="P313">
            <v>-1570721.76</v>
          </cell>
        </row>
        <row r="314">
          <cell r="B314" t="str">
            <v>.A5000.P000</v>
          </cell>
          <cell r="P314">
            <v>0</v>
          </cell>
        </row>
        <row r="315">
          <cell r="B315" t="str">
            <v>.A5000.P000</v>
          </cell>
          <cell r="P315">
            <v>0</v>
          </cell>
        </row>
        <row r="316">
          <cell r="B316" t="str">
            <v>.A5000.P000</v>
          </cell>
          <cell r="P316">
            <v>0</v>
          </cell>
        </row>
        <row r="317">
          <cell r="B317" t="str">
            <v>.A5000.P000</v>
          </cell>
          <cell r="P317">
            <v>0</v>
          </cell>
        </row>
        <row r="318">
          <cell r="B318" t="str">
            <v>.A5400.P000</v>
          </cell>
          <cell r="P318">
            <v>0</v>
          </cell>
        </row>
        <row r="319">
          <cell r="B319" t="str">
            <v>.L4070.P000</v>
          </cell>
          <cell r="P319">
            <v>1173676.32</v>
          </cell>
        </row>
        <row r="320">
          <cell r="B320" t="str">
            <v>.A2850.P000</v>
          </cell>
          <cell r="P320">
            <v>0</v>
          </cell>
        </row>
        <row r="321">
          <cell r="B321" t="str">
            <v>.A2890.P000</v>
          </cell>
          <cell r="P321">
            <v>0</v>
          </cell>
        </row>
        <row r="322">
          <cell r="B322" t="str">
            <v>.A8340.C007</v>
          </cell>
          <cell r="P322">
            <v>0</v>
          </cell>
        </row>
        <row r="323">
          <cell r="B323" t="str">
            <v>.A8640.C007</v>
          </cell>
          <cell r="P323">
            <v>0</v>
          </cell>
        </row>
        <row r="324">
          <cell r="B324" t="str">
            <v>.A2620.P000</v>
          </cell>
          <cell r="P324">
            <v>-2150.8200000000002</v>
          </cell>
        </row>
        <row r="325">
          <cell r="B325" t="str">
            <v>.L1000.P000</v>
          </cell>
          <cell r="P325">
            <v>279183.08</v>
          </cell>
        </row>
        <row r="326">
          <cell r="B326" t="str">
            <v>.L1010.P000</v>
          </cell>
          <cell r="P326">
            <v>-32380.71</v>
          </cell>
        </row>
        <row r="327">
          <cell r="B327" t="str">
            <v>.L1020.P000</v>
          </cell>
          <cell r="P327">
            <v>0</v>
          </cell>
        </row>
        <row r="328">
          <cell r="B328" t="str">
            <v>.L1020.P000</v>
          </cell>
          <cell r="P328">
            <v>0</v>
          </cell>
        </row>
        <row r="329">
          <cell r="B329" t="str">
            <v>.L1020.P000</v>
          </cell>
          <cell r="P329">
            <v>0</v>
          </cell>
        </row>
        <row r="330">
          <cell r="B330" t="str">
            <v>.L1050.P000</v>
          </cell>
          <cell r="P330">
            <v>0</v>
          </cell>
        </row>
        <row r="331">
          <cell r="B331" t="str">
            <v>.L1060.P000</v>
          </cell>
          <cell r="P331">
            <v>-421930.13</v>
          </cell>
        </row>
        <row r="332">
          <cell r="B332" t="str">
            <v>.L1060.P000</v>
          </cell>
          <cell r="P332">
            <v>0</v>
          </cell>
        </row>
        <row r="333">
          <cell r="B333" t="str">
            <v>.L1150.P000</v>
          </cell>
          <cell r="P333">
            <v>0</v>
          </cell>
        </row>
        <row r="334">
          <cell r="B334" t="str">
            <v>.L1250.P000</v>
          </cell>
          <cell r="P334">
            <v>0</v>
          </cell>
        </row>
        <row r="335">
          <cell r="B335" t="str">
            <v>.L1300.P000</v>
          </cell>
          <cell r="P335">
            <v>-663151.71000000008</v>
          </cell>
        </row>
        <row r="336">
          <cell r="B336" t="str">
            <v>.L1300.P000</v>
          </cell>
          <cell r="P336">
            <v>0</v>
          </cell>
        </row>
        <row r="337">
          <cell r="B337" t="str">
            <v>.L1310.P000</v>
          </cell>
          <cell r="P337">
            <v>-116.07</v>
          </cell>
        </row>
        <row r="338">
          <cell r="B338" t="str">
            <v>.L1350.P000</v>
          </cell>
          <cell r="P338">
            <v>-205219.63</v>
          </cell>
        </row>
        <row r="339">
          <cell r="B339" t="str">
            <v>.L1350.P000</v>
          </cell>
          <cell r="P339">
            <v>205219.63</v>
          </cell>
        </row>
        <row r="340">
          <cell r="B340" t="str">
            <v>.L4340.P000</v>
          </cell>
          <cell r="P340">
            <v>546388.27999999991</v>
          </cell>
        </row>
        <row r="341">
          <cell r="B341" t="str">
            <v>.A1600.P000</v>
          </cell>
          <cell r="P341">
            <v>752047.22000000009</v>
          </cell>
        </row>
        <row r="342">
          <cell r="B342" t="str">
            <v>.A1603.P000</v>
          </cell>
          <cell r="P342">
            <v>0</v>
          </cell>
        </row>
        <row r="343">
          <cell r="B343" t="str">
            <v>.A1605.P000</v>
          </cell>
          <cell r="P343">
            <v>-511756.06999999995</v>
          </cell>
        </row>
        <row r="344">
          <cell r="B344" t="str">
            <v>.A2010.P000</v>
          </cell>
          <cell r="P344">
            <v>3520.38</v>
          </cell>
        </row>
        <row r="345">
          <cell r="B345" t="str">
            <v>.L2000.P000</v>
          </cell>
          <cell r="P345">
            <v>-1532618.33</v>
          </cell>
        </row>
        <row r="346">
          <cell r="B346" t="str">
            <v>.10100.P000</v>
          </cell>
          <cell r="P346">
            <v>0</v>
          </cell>
        </row>
        <row r="347">
          <cell r="B347" t="str">
            <v>.20100.P000</v>
          </cell>
          <cell r="P347">
            <v>0</v>
          </cell>
        </row>
        <row r="348">
          <cell r="B348" t="str">
            <v>.E5000.P000</v>
          </cell>
          <cell r="P348">
            <v>0</v>
          </cell>
        </row>
        <row r="349">
          <cell r="B349" t="str">
            <v>.E5000.P000</v>
          </cell>
          <cell r="P349">
            <v>0</v>
          </cell>
        </row>
        <row r="350">
          <cell r="B350" t="str">
            <v>.E5000.P000</v>
          </cell>
          <cell r="P350">
            <v>0</v>
          </cell>
        </row>
        <row r="351">
          <cell r="B351" t="str">
            <v>.E5000.P000</v>
          </cell>
          <cell r="P351">
            <v>0</v>
          </cell>
        </row>
        <row r="352">
          <cell r="B352" t="str">
            <v>.E5000.P000</v>
          </cell>
          <cell r="P352">
            <v>0</v>
          </cell>
        </row>
        <row r="353">
          <cell r="B353" t="str">
            <v>.E5000.P000</v>
          </cell>
          <cell r="P353">
            <v>0</v>
          </cell>
        </row>
        <row r="354">
          <cell r="B354" t="str">
            <v>.L1900.P000</v>
          </cell>
          <cell r="P354">
            <v>0</v>
          </cell>
        </row>
        <row r="355">
          <cell r="B355" t="str">
            <v>.L1900.P000</v>
          </cell>
          <cell r="P355">
            <v>0</v>
          </cell>
        </row>
        <row r="356">
          <cell r="B356" t="str">
            <v>.L1900.P000</v>
          </cell>
          <cell r="P356">
            <v>0</v>
          </cell>
        </row>
        <row r="357">
          <cell r="B357" t="str">
            <v>.L1900.P000</v>
          </cell>
          <cell r="P357">
            <v>0</v>
          </cell>
        </row>
        <row r="358">
          <cell r="B358" t="str">
            <v>.L1900.P000</v>
          </cell>
          <cell r="P358">
            <v>0</v>
          </cell>
        </row>
        <row r="359">
          <cell r="B359" t="str">
            <v>.L1900.P000</v>
          </cell>
          <cell r="P359">
            <v>0</v>
          </cell>
        </row>
        <row r="360">
          <cell r="B360" t="str">
            <v>.L1900.P000</v>
          </cell>
          <cell r="P360">
            <v>0</v>
          </cell>
        </row>
        <row r="361">
          <cell r="B361" t="str">
            <v>.L1300.P000</v>
          </cell>
          <cell r="P361">
            <v>0</v>
          </cell>
        </row>
        <row r="362">
          <cell r="B362" t="str">
            <v>.L2015.P000</v>
          </cell>
          <cell r="P362">
            <v>2124296.44</v>
          </cell>
        </row>
        <row r="363">
          <cell r="B363" t="str">
            <v>.C2510.C000</v>
          </cell>
          <cell r="P363">
            <v>0</v>
          </cell>
        </row>
        <row r="364">
          <cell r="B364" t="str">
            <v>.C3010.C000</v>
          </cell>
          <cell r="P364">
            <v>0</v>
          </cell>
        </row>
        <row r="365">
          <cell r="B365" t="str">
            <v>.C3060.C001</v>
          </cell>
          <cell r="P365">
            <v>0</v>
          </cell>
        </row>
        <row r="366">
          <cell r="B366" t="str">
            <v>.C3060.C000</v>
          </cell>
          <cell r="P366">
            <v>0</v>
          </cell>
        </row>
        <row r="367">
          <cell r="B367" t="str">
            <v>.C9990.C001</v>
          </cell>
          <cell r="P367">
            <v>0</v>
          </cell>
        </row>
        <row r="368">
          <cell r="B368" t="str">
            <v>.C9991.C000</v>
          </cell>
          <cell r="P368">
            <v>0</v>
          </cell>
        </row>
        <row r="369">
          <cell r="B369" t="str">
            <v>.62020.P000</v>
          </cell>
          <cell r="P369">
            <v>-1215.0999999999999</v>
          </cell>
        </row>
        <row r="370">
          <cell r="B370" t="str">
            <v>.62020.P000</v>
          </cell>
          <cell r="P370">
            <v>-942.62</v>
          </cell>
        </row>
        <row r="371">
          <cell r="B371" t="str">
            <v>.62020.P000</v>
          </cell>
          <cell r="P371">
            <v>3104.93</v>
          </cell>
        </row>
        <row r="372">
          <cell r="B372" t="str">
            <v>.62020.P000</v>
          </cell>
          <cell r="P372">
            <v>-37.71</v>
          </cell>
        </row>
        <row r="373">
          <cell r="B373" t="str">
            <v>.62020.P000</v>
          </cell>
          <cell r="P373">
            <v>0</v>
          </cell>
        </row>
        <row r="374">
          <cell r="B374" t="str">
            <v>.62020.P000</v>
          </cell>
        </row>
        <row r="375">
          <cell r="B375" t="str">
            <v>.62020.P000</v>
          </cell>
          <cell r="P375">
            <v>0</v>
          </cell>
        </row>
        <row r="376">
          <cell r="B376" t="str">
            <v>.62020.P000</v>
          </cell>
          <cell r="P376">
            <v>39.090000000000003</v>
          </cell>
        </row>
        <row r="377">
          <cell r="B377" t="str">
            <v>.62020.P000</v>
          </cell>
        </row>
        <row r="378">
          <cell r="B378" t="str">
            <v>.62020.P000</v>
          </cell>
          <cell r="P378">
            <v>0</v>
          </cell>
        </row>
        <row r="379">
          <cell r="B379" t="str">
            <v>.62020.P000</v>
          </cell>
          <cell r="P379">
            <v>0</v>
          </cell>
        </row>
        <row r="380">
          <cell r="B380" t="str">
            <v>.62020.P000</v>
          </cell>
        </row>
        <row r="381">
          <cell r="B381" t="str">
            <v>.62020.P000</v>
          </cell>
          <cell r="P381">
            <v>0</v>
          </cell>
        </row>
        <row r="382">
          <cell r="B382" t="str">
            <v>.62020.P000</v>
          </cell>
        </row>
        <row r="383">
          <cell r="B383" t="str">
            <v>.62020.P000</v>
          </cell>
          <cell r="P383">
            <v>0</v>
          </cell>
        </row>
        <row r="384">
          <cell r="B384" t="str">
            <v>.62020.P000</v>
          </cell>
          <cell r="P384">
            <v>0</v>
          </cell>
        </row>
        <row r="385">
          <cell r="B385" t="str">
            <v>.62020.P000</v>
          </cell>
          <cell r="P385">
            <v>0</v>
          </cell>
        </row>
        <row r="386">
          <cell r="B386" t="str">
            <v>.62020.P000</v>
          </cell>
          <cell r="P386">
            <v>0</v>
          </cell>
        </row>
        <row r="387">
          <cell r="B387" t="str">
            <v>.62020.P000</v>
          </cell>
          <cell r="P387">
            <v>0</v>
          </cell>
        </row>
        <row r="388">
          <cell r="B388" t="str">
            <v>.62020.P000</v>
          </cell>
          <cell r="P388">
            <v>0</v>
          </cell>
        </row>
        <row r="389">
          <cell r="B389" t="str">
            <v>.62020.P000</v>
          </cell>
          <cell r="P389">
            <v>-61.64</v>
          </cell>
        </row>
        <row r="390">
          <cell r="B390" t="str">
            <v>.62060.P000</v>
          </cell>
          <cell r="P390">
            <v>-2236.94</v>
          </cell>
        </row>
        <row r="391">
          <cell r="B391" t="str">
            <v>.62060.P000</v>
          </cell>
          <cell r="P391">
            <v>371.48</v>
          </cell>
        </row>
        <row r="392">
          <cell r="B392" t="str">
            <v>.62060.P000</v>
          </cell>
          <cell r="P392">
            <v>0</v>
          </cell>
        </row>
        <row r="393">
          <cell r="B393" t="str">
            <v>.62060.P000</v>
          </cell>
          <cell r="P393">
            <v>4655</v>
          </cell>
        </row>
        <row r="394">
          <cell r="B394" t="str">
            <v>.62060.P000</v>
          </cell>
          <cell r="P394">
            <v>42.64</v>
          </cell>
        </row>
        <row r="395">
          <cell r="B395" t="str">
            <v>.62060.P000</v>
          </cell>
          <cell r="P395">
            <v>0</v>
          </cell>
        </row>
        <row r="396">
          <cell r="B396" t="str">
            <v>.62060.P000</v>
          </cell>
          <cell r="P396">
            <v>1800</v>
          </cell>
        </row>
        <row r="397">
          <cell r="B397" t="str">
            <v>.62060.P000</v>
          </cell>
          <cell r="P397">
            <v>0</v>
          </cell>
        </row>
        <row r="398">
          <cell r="B398" t="str">
            <v>.62060.P000</v>
          </cell>
          <cell r="P398">
            <v>298.5</v>
          </cell>
        </row>
        <row r="399">
          <cell r="B399" t="str">
            <v>.62060.P000</v>
          </cell>
          <cell r="P399">
            <v>0</v>
          </cell>
        </row>
        <row r="400">
          <cell r="B400" t="str">
            <v>.62060.P000</v>
          </cell>
          <cell r="P400">
            <v>30.91</v>
          </cell>
        </row>
        <row r="401">
          <cell r="B401" t="str">
            <v>.62060.P000</v>
          </cell>
          <cell r="P401">
            <v>128.08000000000001</v>
          </cell>
        </row>
        <row r="402">
          <cell r="B402" t="str">
            <v>.62060.P000</v>
          </cell>
          <cell r="P402">
            <v>1872.9</v>
          </cell>
        </row>
        <row r="403">
          <cell r="B403" t="str">
            <v>.62060.P000</v>
          </cell>
          <cell r="P403">
            <v>5450</v>
          </cell>
        </row>
        <row r="404">
          <cell r="B404" t="str">
            <v>.62060.P000</v>
          </cell>
          <cell r="P404">
            <v>85.45</v>
          </cell>
        </row>
        <row r="405">
          <cell r="B405" t="str">
            <v>.62060.P000</v>
          </cell>
          <cell r="P405">
            <v>0</v>
          </cell>
        </row>
        <row r="406">
          <cell r="B406" t="str">
            <v>.62060.P040</v>
          </cell>
          <cell r="P406">
            <v>10598.36</v>
          </cell>
        </row>
        <row r="407">
          <cell r="B407" t="str">
            <v>.62060.P040</v>
          </cell>
          <cell r="P407">
            <v>6.34</v>
          </cell>
        </row>
        <row r="408">
          <cell r="B408" t="str">
            <v>.C1030.C000</v>
          </cell>
          <cell r="P408">
            <v>0</v>
          </cell>
        </row>
        <row r="409">
          <cell r="B409" t="str">
            <v>.C1030.C000</v>
          </cell>
          <cell r="P409">
            <v>0</v>
          </cell>
        </row>
        <row r="410">
          <cell r="B410" t="str">
            <v>.C1050.C001</v>
          </cell>
          <cell r="P410">
            <v>0</v>
          </cell>
        </row>
        <row r="411">
          <cell r="B411" t="str">
            <v>.C1050.C001</v>
          </cell>
          <cell r="P411">
            <v>0</v>
          </cell>
        </row>
        <row r="412">
          <cell r="B412" t="str">
            <v>.C1050.C001</v>
          </cell>
          <cell r="P412">
            <v>0</v>
          </cell>
        </row>
        <row r="413">
          <cell r="B413" t="str">
            <v>.C1060.C001</v>
          </cell>
          <cell r="P413">
            <v>0</v>
          </cell>
        </row>
        <row r="414">
          <cell r="B414" t="str">
            <v>.C1060.C001</v>
          </cell>
          <cell r="P414">
            <v>0</v>
          </cell>
        </row>
        <row r="415">
          <cell r="B415" t="str">
            <v>.C1080.C000</v>
          </cell>
          <cell r="P415">
            <v>0</v>
          </cell>
        </row>
        <row r="416">
          <cell r="B416" t="str">
            <v>.C1080.C000</v>
          </cell>
          <cell r="P416">
            <v>0</v>
          </cell>
        </row>
        <row r="417">
          <cell r="B417" t="str">
            <v>.C3060.C000</v>
          </cell>
          <cell r="P417">
            <v>0</v>
          </cell>
        </row>
        <row r="418">
          <cell r="B418" t="str">
            <v>.C3060.C000</v>
          </cell>
          <cell r="P418">
            <v>0</v>
          </cell>
        </row>
        <row r="419">
          <cell r="B419" t="str">
            <v>.C3060.C000</v>
          </cell>
          <cell r="P419">
            <v>0</v>
          </cell>
        </row>
        <row r="420">
          <cell r="B420" t="str">
            <v>.C3060.C000</v>
          </cell>
          <cell r="P420">
            <v>0</v>
          </cell>
        </row>
        <row r="421">
          <cell r="B421" t="str">
            <v>.C3060.C000</v>
          </cell>
          <cell r="P421">
            <v>0</v>
          </cell>
        </row>
        <row r="422">
          <cell r="B422" t="str">
            <v>.C3060.C000</v>
          </cell>
          <cell r="P422">
            <v>0</v>
          </cell>
        </row>
        <row r="423">
          <cell r="B423" t="str">
            <v>.C3061.C000</v>
          </cell>
          <cell r="P423">
            <v>0</v>
          </cell>
        </row>
        <row r="424">
          <cell r="B424" t="str">
            <v>.C9990.C000</v>
          </cell>
          <cell r="P424">
            <v>0</v>
          </cell>
        </row>
        <row r="425">
          <cell r="B425" t="str">
            <v>.C9990.C000</v>
          </cell>
          <cell r="P425">
            <v>0</v>
          </cell>
        </row>
        <row r="426">
          <cell r="B426" t="str">
            <v>.C9990.C000</v>
          </cell>
          <cell r="P426">
            <v>0</v>
          </cell>
        </row>
        <row r="427">
          <cell r="B427" t="str">
            <v>.C9990.C000</v>
          </cell>
          <cell r="P427">
            <v>0</v>
          </cell>
        </row>
        <row r="428">
          <cell r="B428" t="str">
            <v>.A8340.C007</v>
          </cell>
          <cell r="P428">
            <v>-8567.91</v>
          </cell>
        </row>
        <row r="429">
          <cell r="B429" t="str">
            <v>.A8640.C007</v>
          </cell>
          <cell r="P429">
            <v>8237.33</v>
          </cell>
        </row>
        <row r="430">
          <cell r="B430" t="str">
            <v>.62020.P000</v>
          </cell>
          <cell r="P430">
            <v>0</v>
          </cell>
        </row>
        <row r="431">
          <cell r="B431" t="str">
            <v>.62020.P000</v>
          </cell>
          <cell r="P431">
            <v>0</v>
          </cell>
        </row>
        <row r="432">
          <cell r="B432" t="str">
            <v>.62020.P000</v>
          </cell>
          <cell r="P432">
            <v>0</v>
          </cell>
        </row>
        <row r="433">
          <cell r="B433" t="str">
            <v>.62020.P000</v>
          </cell>
          <cell r="P433">
            <v>0</v>
          </cell>
        </row>
        <row r="434">
          <cell r="B434" t="str">
            <v>.62020.P000</v>
          </cell>
          <cell r="P434">
            <v>1090.58</v>
          </cell>
        </row>
        <row r="435">
          <cell r="B435" t="str">
            <v>.62020.P000</v>
          </cell>
          <cell r="P435">
            <v>0</v>
          </cell>
        </row>
        <row r="436">
          <cell r="B436" t="str">
            <v>.62020.P000</v>
          </cell>
          <cell r="P436">
            <v>0</v>
          </cell>
        </row>
        <row r="437">
          <cell r="B437" t="str">
            <v>.62020.P000</v>
          </cell>
          <cell r="P437">
            <v>0</v>
          </cell>
        </row>
        <row r="438">
          <cell r="B438" t="str">
            <v>.62020.P000</v>
          </cell>
          <cell r="P438">
            <v>0</v>
          </cell>
        </row>
        <row r="439">
          <cell r="B439" t="str">
            <v>.62020.P000</v>
          </cell>
          <cell r="P439">
            <v>0</v>
          </cell>
        </row>
        <row r="440">
          <cell r="B440" t="str">
            <v>.62020.P000</v>
          </cell>
          <cell r="P440">
            <v>0</v>
          </cell>
        </row>
        <row r="441">
          <cell r="B441" t="str">
            <v>.62020.P000</v>
          </cell>
          <cell r="P441">
            <v>0</v>
          </cell>
        </row>
        <row r="442">
          <cell r="B442" t="str">
            <v>.62020.P000</v>
          </cell>
          <cell r="P442">
            <v>-8.73</v>
          </cell>
        </row>
        <row r="443">
          <cell r="B443" t="str">
            <v>.62020.P000</v>
          </cell>
          <cell r="P443">
            <v>0</v>
          </cell>
        </row>
        <row r="444">
          <cell r="B444" t="str">
            <v>.62020.P000</v>
          </cell>
          <cell r="P444">
            <v>0</v>
          </cell>
        </row>
        <row r="445">
          <cell r="B445" t="str">
            <v>.62020.P000</v>
          </cell>
        </row>
        <row r="446">
          <cell r="B446" t="str">
            <v>.62020.P000</v>
          </cell>
        </row>
        <row r="447">
          <cell r="B447" t="str">
            <v>.62020.P000</v>
          </cell>
        </row>
        <row r="448">
          <cell r="B448" t="str">
            <v>.62020.P000</v>
          </cell>
        </row>
        <row r="449">
          <cell r="B449" t="str">
            <v>.62020.P000</v>
          </cell>
        </row>
        <row r="450">
          <cell r="B450" t="str">
            <v>.62060.P000</v>
          </cell>
        </row>
        <row r="451">
          <cell r="B451" t="str">
            <v>.62210.P000</v>
          </cell>
        </row>
        <row r="452">
          <cell r="B452" t="str">
            <v>.62510.P000</v>
          </cell>
        </row>
        <row r="453">
          <cell r="B453" t="str">
            <v>.62550.P000</v>
          </cell>
        </row>
        <row r="454">
          <cell r="B454" t="str">
            <v>.62550.P000</v>
          </cell>
        </row>
        <row r="455">
          <cell r="B455" t="str">
            <v>.62550.P000</v>
          </cell>
        </row>
        <row r="456">
          <cell r="B456" t="str">
            <v>.62550.P000</v>
          </cell>
        </row>
        <row r="457">
          <cell r="B457" t="str">
            <v>.62550.P000</v>
          </cell>
        </row>
        <row r="458">
          <cell r="B458" t="str">
            <v>.62550.P000</v>
          </cell>
        </row>
        <row r="459">
          <cell r="B459" t="str">
            <v>.62550.P000</v>
          </cell>
        </row>
        <row r="460">
          <cell r="B460" t="str">
            <v>.62550.P000</v>
          </cell>
        </row>
        <row r="461">
          <cell r="B461" t="str">
            <v>.62550.P000</v>
          </cell>
        </row>
        <row r="462">
          <cell r="B462" t="str">
            <v>.62550.P000</v>
          </cell>
        </row>
        <row r="463">
          <cell r="B463" t="str">
            <v>.62550.P000</v>
          </cell>
        </row>
        <row r="464">
          <cell r="B464" t="str">
            <v>.62550.P040</v>
          </cell>
        </row>
        <row r="465">
          <cell r="B465" t="str">
            <v>.62580.P000</v>
          </cell>
        </row>
        <row r="466">
          <cell r="B466" t="str">
            <v>.62580.P040</v>
          </cell>
        </row>
        <row r="467">
          <cell r="B467" t="str">
            <v>.99000.P000</v>
          </cell>
        </row>
        <row r="468">
          <cell r="B468" t="str">
            <v>.45000.P022</v>
          </cell>
        </row>
        <row r="469">
          <cell r="B469" t="str">
            <v>.C1050.C001</v>
          </cell>
        </row>
        <row r="470">
          <cell r="B470" t="str">
            <v>.C1050.C001</v>
          </cell>
        </row>
        <row r="471">
          <cell r="B471" t="str">
            <v>.C1060.C001</v>
          </cell>
        </row>
        <row r="472">
          <cell r="B472" t="str">
            <v>.C1060.C001</v>
          </cell>
        </row>
        <row r="473">
          <cell r="B473" t="str">
            <v>.C3040.C000</v>
          </cell>
        </row>
        <row r="474">
          <cell r="B474" t="str">
            <v>.C3040.C000</v>
          </cell>
        </row>
        <row r="475">
          <cell r="B475" t="str">
            <v>.C3040.C000</v>
          </cell>
        </row>
        <row r="476">
          <cell r="B476" t="str">
            <v>.C3040.C000</v>
          </cell>
        </row>
        <row r="477">
          <cell r="B477" t="str">
            <v>.C3040.C000</v>
          </cell>
        </row>
        <row r="478">
          <cell r="B478" t="str">
            <v>.C3040.C000</v>
          </cell>
        </row>
        <row r="479">
          <cell r="B479" t="str">
            <v>.C3041.C000</v>
          </cell>
        </row>
        <row r="480">
          <cell r="B480" t="str">
            <v>.C3041.C000</v>
          </cell>
        </row>
        <row r="481">
          <cell r="B481" t="str">
            <v>.C3060.C000</v>
          </cell>
        </row>
        <row r="482">
          <cell r="B482" t="str">
            <v>.C3061.C000</v>
          </cell>
        </row>
        <row r="483">
          <cell r="B483" t="str">
            <v>.A8340.C007</v>
          </cell>
        </row>
        <row r="484">
          <cell r="B484" t="str">
            <v>.A8640.C007</v>
          </cell>
        </row>
        <row r="485">
          <cell r="B485" t="str">
            <v>.20120.P000</v>
          </cell>
        </row>
        <row r="486">
          <cell r="B486" t="str">
            <v>.62020.P000</v>
          </cell>
        </row>
        <row r="487">
          <cell r="B487" t="str">
            <v>.62020.P000</v>
          </cell>
        </row>
        <row r="488">
          <cell r="B488" t="str">
            <v>.62020.P000</v>
          </cell>
        </row>
        <row r="489">
          <cell r="B489" t="str">
            <v>.62020.P000</v>
          </cell>
        </row>
        <row r="490">
          <cell r="B490" t="str">
            <v>.62020.P000</v>
          </cell>
        </row>
        <row r="491">
          <cell r="B491" t="str">
            <v>.62020.P000</v>
          </cell>
        </row>
        <row r="492">
          <cell r="B492" t="str">
            <v>.62020.P000</v>
          </cell>
        </row>
        <row r="493">
          <cell r="B493" t="str">
            <v>.62020.P000</v>
          </cell>
        </row>
        <row r="494">
          <cell r="B494" t="str">
            <v>.62020.P000</v>
          </cell>
        </row>
        <row r="495">
          <cell r="B495" t="str">
            <v>.62020.P000</v>
          </cell>
        </row>
        <row r="496">
          <cell r="B496" t="str">
            <v>.62020.P000</v>
          </cell>
        </row>
        <row r="497">
          <cell r="B497" t="str">
            <v>.62020.P000</v>
          </cell>
        </row>
        <row r="498">
          <cell r="B498" t="str">
            <v>.62020.P000</v>
          </cell>
        </row>
        <row r="499">
          <cell r="B499" t="str">
            <v>.62020.P000</v>
          </cell>
        </row>
        <row r="500">
          <cell r="B500" t="str">
            <v>.62020.P000</v>
          </cell>
        </row>
        <row r="501">
          <cell r="B501" t="str">
            <v>.62020.P000</v>
          </cell>
        </row>
        <row r="502">
          <cell r="B502" t="str">
            <v>.62020.P000</v>
          </cell>
        </row>
        <row r="503">
          <cell r="B503" t="str">
            <v>.62020.P000</v>
          </cell>
        </row>
        <row r="504">
          <cell r="B504" t="str">
            <v>.62020.P000</v>
          </cell>
        </row>
        <row r="505">
          <cell r="B505" t="str">
            <v>.62020.P000</v>
          </cell>
        </row>
        <row r="506">
          <cell r="B506" t="str">
            <v>.62020.P000</v>
          </cell>
        </row>
        <row r="507">
          <cell r="B507" t="str">
            <v>.62020.P000</v>
          </cell>
        </row>
        <row r="508">
          <cell r="B508" t="str">
            <v>.62060.P000</v>
          </cell>
        </row>
        <row r="509">
          <cell r="B509" t="str">
            <v>.62060.P000</v>
          </cell>
        </row>
        <row r="510">
          <cell r="B510" t="str">
            <v>.62060.P040</v>
          </cell>
        </row>
        <row r="511">
          <cell r="B511" t="str">
            <v>.62060.P040</v>
          </cell>
        </row>
        <row r="512">
          <cell r="B512" t="str">
            <v>.62150.P000</v>
          </cell>
        </row>
        <row r="513">
          <cell r="B513" t="str">
            <v>.62150.P000</v>
          </cell>
        </row>
        <row r="514">
          <cell r="B514" t="str">
            <v>.62150.P000</v>
          </cell>
        </row>
        <row r="515">
          <cell r="B515" t="str">
            <v>.62150.P000</v>
          </cell>
        </row>
        <row r="516">
          <cell r="B516" t="str">
            <v>.62150.P000</v>
          </cell>
        </row>
        <row r="517">
          <cell r="B517" t="str">
            <v>.62150.P000</v>
          </cell>
        </row>
        <row r="518">
          <cell r="B518" t="str">
            <v>.62150.P000</v>
          </cell>
        </row>
        <row r="519">
          <cell r="B519" t="str">
            <v>.62150.P000</v>
          </cell>
        </row>
        <row r="520">
          <cell r="B520" t="str">
            <v>.62150.P000</v>
          </cell>
        </row>
        <row r="521">
          <cell r="B521" t="str">
            <v>.62150.P000</v>
          </cell>
        </row>
        <row r="522">
          <cell r="B522" t="str">
            <v>.62150.P000</v>
          </cell>
        </row>
        <row r="523">
          <cell r="B523" t="str">
            <v>.62150.P000</v>
          </cell>
        </row>
        <row r="524">
          <cell r="B524" t="str">
            <v>.62150.P000</v>
          </cell>
        </row>
        <row r="525">
          <cell r="B525" t="str">
            <v>.62150.P000</v>
          </cell>
        </row>
        <row r="526">
          <cell r="B526" t="str">
            <v>.62150.P000</v>
          </cell>
        </row>
        <row r="527">
          <cell r="B527" t="str">
            <v>.62150.P000</v>
          </cell>
        </row>
        <row r="528">
          <cell r="B528" t="str">
            <v>.62150.P000</v>
          </cell>
        </row>
        <row r="529">
          <cell r="B529" t="str">
            <v>.62150.P040</v>
          </cell>
        </row>
        <row r="530">
          <cell r="B530" t="str">
            <v>.62150.P040</v>
          </cell>
        </row>
        <row r="531">
          <cell r="B531" t="str">
            <v>.62150.P040</v>
          </cell>
        </row>
        <row r="532">
          <cell r="B532" t="str">
            <v>.62170.P000</v>
          </cell>
        </row>
        <row r="533">
          <cell r="B533" t="str">
            <v>.62540.P000</v>
          </cell>
        </row>
        <row r="534">
          <cell r="B534" t="str">
            <v>.62540.P000</v>
          </cell>
        </row>
        <row r="535">
          <cell r="B535" t="str">
            <v>.62540.P000</v>
          </cell>
        </row>
        <row r="536">
          <cell r="B536" t="str">
            <v>.62560.P000</v>
          </cell>
        </row>
        <row r="537">
          <cell r="B537" t="str">
            <v>.62560.P000</v>
          </cell>
        </row>
        <row r="538">
          <cell r="B538" t="str">
            <v>.62560.P000</v>
          </cell>
        </row>
        <row r="539">
          <cell r="B539" t="str">
            <v>.62560.P000</v>
          </cell>
        </row>
        <row r="540">
          <cell r="B540" t="str">
            <v>.62560.P000</v>
          </cell>
        </row>
        <row r="541">
          <cell r="B541" t="str">
            <v>.62560.P000</v>
          </cell>
        </row>
        <row r="542">
          <cell r="B542" t="str">
            <v>.62560.P000</v>
          </cell>
        </row>
        <row r="543">
          <cell r="B543" t="str">
            <v>.62560.P000</v>
          </cell>
        </row>
        <row r="544">
          <cell r="B544" t="str">
            <v>.62560.P000</v>
          </cell>
        </row>
        <row r="545">
          <cell r="B545" t="str">
            <v>.62560.P000</v>
          </cell>
        </row>
        <row r="546">
          <cell r="B546" t="str">
            <v>.62560.P000</v>
          </cell>
        </row>
        <row r="547">
          <cell r="B547" t="str">
            <v>.62560.P000</v>
          </cell>
        </row>
        <row r="548">
          <cell r="B548" t="str">
            <v>.62560.P000</v>
          </cell>
        </row>
        <row r="549">
          <cell r="B549" t="str">
            <v>.62560.P000</v>
          </cell>
        </row>
        <row r="550">
          <cell r="B550" t="str">
            <v>.62560.P000</v>
          </cell>
        </row>
        <row r="551">
          <cell r="B551" t="str">
            <v>.62560.P000</v>
          </cell>
        </row>
        <row r="552">
          <cell r="B552" t="str">
            <v>.62560.P000</v>
          </cell>
        </row>
        <row r="553">
          <cell r="B553" t="str">
            <v>.62560.P000</v>
          </cell>
        </row>
        <row r="554">
          <cell r="B554" t="str">
            <v>.62560.P040</v>
          </cell>
        </row>
        <row r="555">
          <cell r="B555" t="str">
            <v>.62560.P040</v>
          </cell>
        </row>
        <row r="556">
          <cell r="B556" t="str">
            <v>.62560.P040</v>
          </cell>
        </row>
        <row r="557">
          <cell r="B557" t="str">
            <v>.62560.P040</v>
          </cell>
        </row>
        <row r="558">
          <cell r="B558" t="str">
            <v>.62570.P000</v>
          </cell>
        </row>
        <row r="559">
          <cell r="B559" t="str">
            <v>.62570.P000</v>
          </cell>
        </row>
        <row r="560">
          <cell r="B560" t="str">
            <v>.62570.P000</v>
          </cell>
        </row>
        <row r="561">
          <cell r="B561" t="str">
            <v>.62570.P000</v>
          </cell>
        </row>
        <row r="562">
          <cell r="B562" t="str">
            <v>.62570.P000</v>
          </cell>
        </row>
        <row r="563">
          <cell r="B563" t="str">
            <v>.62570.P000</v>
          </cell>
        </row>
        <row r="564">
          <cell r="B564" t="str">
            <v>.62570.P000</v>
          </cell>
        </row>
        <row r="565">
          <cell r="B565" t="str">
            <v>.62570.P000</v>
          </cell>
        </row>
        <row r="566">
          <cell r="B566" t="str">
            <v>.62570.P040</v>
          </cell>
        </row>
        <row r="567">
          <cell r="B567" t="str">
            <v>.62570.P040</v>
          </cell>
        </row>
        <row r="568">
          <cell r="B568" t="str">
            <v>.62580.P000</v>
          </cell>
        </row>
        <row r="569">
          <cell r="B569" t="str">
            <v>.99000.P000</v>
          </cell>
        </row>
        <row r="570">
          <cell r="B570" t="str">
            <v>.28000.P043</v>
          </cell>
        </row>
        <row r="571">
          <cell r="B571" t="str">
            <v>.28000.P000</v>
          </cell>
        </row>
        <row r="572">
          <cell r="B572" t="str">
            <v>.28000.P020</v>
          </cell>
        </row>
        <row r="573">
          <cell r="B573" t="str">
            <v>.45000.P022</v>
          </cell>
        </row>
        <row r="574">
          <cell r="B574" t="str">
            <v>.62020.P000</v>
          </cell>
        </row>
        <row r="575">
          <cell r="B575" t="str">
            <v>.62020.P000</v>
          </cell>
        </row>
        <row r="576">
          <cell r="B576" t="str">
            <v>.62020.P000</v>
          </cell>
        </row>
        <row r="577">
          <cell r="B577" t="str">
            <v>.62020.P000</v>
          </cell>
        </row>
        <row r="578">
          <cell r="B578" t="str">
            <v>.62020.P000</v>
          </cell>
        </row>
        <row r="579">
          <cell r="B579" t="str">
            <v>.62020.P000</v>
          </cell>
        </row>
        <row r="580">
          <cell r="B580" t="str">
            <v>.62020.P000</v>
          </cell>
        </row>
        <row r="581">
          <cell r="B581" t="str">
            <v>.62020.P000</v>
          </cell>
        </row>
        <row r="582">
          <cell r="B582" t="str">
            <v>.62020.P000</v>
          </cell>
        </row>
        <row r="583">
          <cell r="B583" t="str">
            <v>.62020.P000</v>
          </cell>
        </row>
        <row r="584">
          <cell r="B584" t="str">
            <v>.62020.P000</v>
          </cell>
        </row>
        <row r="585">
          <cell r="B585" t="str">
            <v>.62020.P000</v>
          </cell>
        </row>
        <row r="586">
          <cell r="B586" t="str">
            <v>.62060.P000</v>
          </cell>
        </row>
        <row r="587">
          <cell r="B587" t="str">
            <v>.62060.P000</v>
          </cell>
        </row>
        <row r="588">
          <cell r="B588" t="str">
            <v>.62060.P000</v>
          </cell>
        </row>
        <row r="589">
          <cell r="B589" t="str">
            <v>.62060.P000</v>
          </cell>
        </row>
        <row r="590">
          <cell r="B590" t="str">
            <v>.62060.P000</v>
          </cell>
        </row>
        <row r="591">
          <cell r="B591" t="str">
            <v>.62060.P000</v>
          </cell>
        </row>
        <row r="592">
          <cell r="B592" t="str">
            <v>.62060.P000</v>
          </cell>
        </row>
        <row r="593">
          <cell r="B593" t="str">
            <v>.62060.P000</v>
          </cell>
        </row>
        <row r="594">
          <cell r="B594" t="str">
            <v>.62060.P000</v>
          </cell>
        </row>
        <row r="595">
          <cell r="B595" t="str">
            <v>.62060.P000</v>
          </cell>
        </row>
        <row r="596">
          <cell r="B596" t="str">
            <v>.62060.P000</v>
          </cell>
        </row>
        <row r="597">
          <cell r="B597" t="str">
            <v>.62060.P040</v>
          </cell>
        </row>
        <row r="598">
          <cell r="B598" t="str">
            <v>.62210.P000</v>
          </cell>
        </row>
        <row r="599">
          <cell r="B599" t="str">
            <v>.62210.P000</v>
          </cell>
        </row>
        <row r="600">
          <cell r="B600" t="str">
            <v>.62210.P000</v>
          </cell>
        </row>
        <row r="601">
          <cell r="B601" t="str">
            <v>.62210.P040</v>
          </cell>
        </row>
        <row r="602">
          <cell r="B602" t="str">
            <v>.62580.P000</v>
          </cell>
        </row>
        <row r="603">
          <cell r="B603" t="str">
            <v>.62580.P000</v>
          </cell>
        </row>
        <row r="604">
          <cell r="B604" t="str">
            <v>.C1030.C000</v>
          </cell>
        </row>
        <row r="605">
          <cell r="B605" t="str">
            <v>.C1030.C000</v>
          </cell>
        </row>
        <row r="606">
          <cell r="B606" t="str">
            <v>.C1030.C000</v>
          </cell>
        </row>
        <row r="607">
          <cell r="B607" t="str">
            <v>.C9990.C000</v>
          </cell>
        </row>
        <row r="608">
          <cell r="B608" t="str">
            <v>.C9990.C000</v>
          </cell>
        </row>
        <row r="609">
          <cell r="B609" t="str">
            <v>.C9990.C000</v>
          </cell>
        </row>
        <row r="610">
          <cell r="B610" t="str">
            <v>.C9990.C000</v>
          </cell>
        </row>
        <row r="611">
          <cell r="B611" t="str">
            <v>.C9990.C000</v>
          </cell>
        </row>
        <row r="612">
          <cell r="B612" t="str">
            <v>.62010.P000</v>
          </cell>
        </row>
        <row r="613">
          <cell r="B613" t="str">
            <v>.62020.P000</v>
          </cell>
        </row>
        <row r="614">
          <cell r="B614" t="str">
            <v>.62020.P000</v>
          </cell>
        </row>
        <row r="615">
          <cell r="B615" t="str">
            <v>.62020.P000</v>
          </cell>
        </row>
        <row r="616">
          <cell r="B616" t="str">
            <v>.62020.P000</v>
          </cell>
        </row>
        <row r="617">
          <cell r="B617" t="str">
            <v>.62020.P000</v>
          </cell>
        </row>
        <row r="618">
          <cell r="B618" t="str">
            <v>.62020.P000</v>
          </cell>
        </row>
        <row r="619">
          <cell r="B619" t="str">
            <v>.62020.P000</v>
          </cell>
        </row>
        <row r="620">
          <cell r="B620" t="str">
            <v>.62020.P000</v>
          </cell>
        </row>
        <row r="621">
          <cell r="B621" t="str">
            <v>.62020.P000</v>
          </cell>
        </row>
        <row r="622">
          <cell r="B622" t="str">
            <v>.62020.P000</v>
          </cell>
        </row>
        <row r="623">
          <cell r="B623" t="str">
            <v>.62020.P000</v>
          </cell>
        </row>
        <row r="624">
          <cell r="B624" t="str">
            <v>.62020.P000</v>
          </cell>
        </row>
        <row r="625">
          <cell r="B625" t="str">
            <v>.62020.P000</v>
          </cell>
        </row>
        <row r="626">
          <cell r="B626" t="str">
            <v>.62020.P000</v>
          </cell>
        </row>
        <row r="627">
          <cell r="B627" t="str">
            <v>.62020.P000</v>
          </cell>
        </row>
        <row r="628">
          <cell r="B628" t="str">
            <v>.62020.P000</v>
          </cell>
        </row>
        <row r="629">
          <cell r="B629" t="str">
            <v>.62020.P000</v>
          </cell>
        </row>
        <row r="630">
          <cell r="B630" t="str">
            <v>.62020.P000</v>
          </cell>
        </row>
        <row r="631">
          <cell r="B631" t="str">
            <v>.62020.P000</v>
          </cell>
        </row>
        <row r="632">
          <cell r="B632" t="str">
            <v>.62060.P000</v>
          </cell>
        </row>
        <row r="633">
          <cell r="B633" t="str">
            <v>.62060.P000</v>
          </cell>
        </row>
        <row r="634">
          <cell r="B634" t="str">
            <v>.62060.P000</v>
          </cell>
        </row>
        <row r="635">
          <cell r="B635" t="str">
            <v>.62060.P000</v>
          </cell>
        </row>
        <row r="636">
          <cell r="B636" t="str">
            <v>.62060.P000</v>
          </cell>
        </row>
        <row r="637">
          <cell r="B637" t="str">
            <v>.62060.P000</v>
          </cell>
        </row>
        <row r="638">
          <cell r="B638" t="str">
            <v>.62060.P040</v>
          </cell>
        </row>
        <row r="639">
          <cell r="B639" t="str">
            <v>.62060.P040</v>
          </cell>
        </row>
        <row r="640">
          <cell r="B640" t="str">
            <v>.62060.P040</v>
          </cell>
        </row>
        <row r="641">
          <cell r="B641" t="str">
            <v>.62060.P040</v>
          </cell>
        </row>
        <row r="642">
          <cell r="B642" t="str">
            <v>.62610.P000</v>
          </cell>
        </row>
        <row r="643">
          <cell r="B643" t="str">
            <v>.62610.P000</v>
          </cell>
        </row>
        <row r="644">
          <cell r="B644" t="str">
            <v>.62610.P000</v>
          </cell>
        </row>
        <row r="645">
          <cell r="B645" t="str">
            <v>.62610.P000</v>
          </cell>
        </row>
        <row r="646">
          <cell r="B646" t="str">
            <v>.62610.P000</v>
          </cell>
        </row>
        <row r="647">
          <cell r="B647" t="str">
            <v>.62610.P000</v>
          </cell>
        </row>
        <row r="648">
          <cell r="B648" t="str">
            <v>.62610.P000</v>
          </cell>
        </row>
        <row r="649">
          <cell r="B649" t="str">
            <v>.62610.P000</v>
          </cell>
        </row>
        <row r="650">
          <cell r="B650" t="str">
            <v>.62610.P000</v>
          </cell>
        </row>
        <row r="651">
          <cell r="B651" t="str">
            <v>.62610.P000</v>
          </cell>
        </row>
        <row r="652">
          <cell r="B652" t="str">
            <v>.62610.P000</v>
          </cell>
        </row>
        <row r="653">
          <cell r="B653" t="str">
            <v>.62610.P000</v>
          </cell>
        </row>
        <row r="654">
          <cell r="B654" t="str">
            <v>.62610.P000</v>
          </cell>
        </row>
        <row r="655">
          <cell r="B655" t="str">
            <v>.62610.P000</v>
          </cell>
        </row>
        <row r="656">
          <cell r="B656" t="str">
            <v>.62610.P000</v>
          </cell>
        </row>
        <row r="657">
          <cell r="B657" t="str">
            <v>.62610.P000</v>
          </cell>
        </row>
        <row r="658">
          <cell r="B658" t="str">
            <v>.62610.P040</v>
          </cell>
        </row>
        <row r="659">
          <cell r="B659" t="str">
            <v>.62610.P040</v>
          </cell>
        </row>
        <row r="660">
          <cell r="B660" t="str">
            <v>.62610.P040</v>
          </cell>
        </row>
        <row r="661">
          <cell r="B661" t="str">
            <v>.62610.P040</v>
          </cell>
        </row>
        <row r="662">
          <cell r="B662" t="str">
            <v>.62620.P000</v>
          </cell>
        </row>
        <row r="663">
          <cell r="B663" t="str">
            <v>.62630.P000</v>
          </cell>
        </row>
        <row r="664">
          <cell r="B664" t="str">
            <v>.62630.P000</v>
          </cell>
        </row>
        <row r="665">
          <cell r="B665" t="str">
            <v>.62630.P000</v>
          </cell>
        </row>
        <row r="666">
          <cell r="B666" t="str">
            <v>.62630.P000</v>
          </cell>
        </row>
        <row r="667">
          <cell r="B667" t="str">
            <v>.62630.P000</v>
          </cell>
        </row>
        <row r="668">
          <cell r="B668" t="str">
            <v>.62630.P000</v>
          </cell>
        </row>
        <row r="669">
          <cell r="B669" t="str">
            <v>.62630.P000</v>
          </cell>
        </row>
        <row r="670">
          <cell r="B670" t="str">
            <v>.62630.P000</v>
          </cell>
        </row>
        <row r="671">
          <cell r="B671" t="str">
            <v>.62630.P000</v>
          </cell>
        </row>
        <row r="672">
          <cell r="B672" t="str">
            <v>.62630.P000</v>
          </cell>
        </row>
        <row r="673">
          <cell r="B673" t="str">
            <v>.62630.P000</v>
          </cell>
        </row>
        <row r="674">
          <cell r="B674" t="str">
            <v>.62630.P000</v>
          </cell>
        </row>
        <row r="675">
          <cell r="B675" t="str">
            <v>.62630.P000</v>
          </cell>
        </row>
        <row r="676">
          <cell r="B676" t="str">
            <v>.62630.P040</v>
          </cell>
        </row>
        <row r="677">
          <cell r="B677" t="str">
            <v>.62630.P040</v>
          </cell>
        </row>
        <row r="678">
          <cell r="B678" t="str">
            <v>.62630.P040</v>
          </cell>
        </row>
        <row r="679">
          <cell r="B679" t="str">
            <v>.62630.P040</v>
          </cell>
        </row>
        <row r="680">
          <cell r="B680" t="str">
            <v>.62640.P000</v>
          </cell>
        </row>
        <row r="681">
          <cell r="B681" t="str">
            <v>.62640.P000</v>
          </cell>
        </row>
        <row r="682">
          <cell r="B682" t="str">
            <v>.62640.P000</v>
          </cell>
        </row>
        <row r="683">
          <cell r="B683" t="str">
            <v>.62640.P000</v>
          </cell>
        </row>
        <row r="684">
          <cell r="B684" t="str">
            <v>.62640.P000</v>
          </cell>
        </row>
        <row r="685">
          <cell r="B685" t="str">
            <v>.62640.P000</v>
          </cell>
        </row>
        <row r="686">
          <cell r="B686" t="str">
            <v>.62640.P000</v>
          </cell>
        </row>
        <row r="687">
          <cell r="B687" t="str">
            <v>.62640.P000</v>
          </cell>
        </row>
        <row r="688">
          <cell r="B688" t="str">
            <v>.62640.P000</v>
          </cell>
        </row>
        <row r="689">
          <cell r="B689" t="str">
            <v>.62640.P000</v>
          </cell>
        </row>
        <row r="690">
          <cell r="B690" t="str">
            <v>.62640.P000</v>
          </cell>
        </row>
        <row r="691">
          <cell r="B691" t="str">
            <v>.62640.P000</v>
          </cell>
        </row>
        <row r="692">
          <cell r="B692" t="str">
            <v>.62640.P000</v>
          </cell>
        </row>
        <row r="693">
          <cell r="B693" t="str">
            <v>.62640.P000</v>
          </cell>
        </row>
        <row r="694">
          <cell r="B694" t="str">
            <v>.62640.P000</v>
          </cell>
        </row>
        <row r="695">
          <cell r="B695" t="str">
            <v>.62640.P000</v>
          </cell>
        </row>
        <row r="696">
          <cell r="B696" t="str">
            <v>.62640.P040</v>
          </cell>
        </row>
        <row r="697">
          <cell r="B697" t="str">
            <v>.62640.P040</v>
          </cell>
        </row>
        <row r="698">
          <cell r="B698" t="str">
            <v>.62660.P000</v>
          </cell>
        </row>
        <row r="699">
          <cell r="B699" t="str">
            <v>.62660.P000</v>
          </cell>
        </row>
        <row r="700">
          <cell r="B700" t="str">
            <v>.62660.P000</v>
          </cell>
        </row>
        <row r="701">
          <cell r="B701" t="str">
            <v>.62660.P000</v>
          </cell>
        </row>
        <row r="702">
          <cell r="B702" t="str">
            <v>.62660.P000</v>
          </cell>
        </row>
        <row r="703">
          <cell r="B703" t="str">
            <v>.62660.P000</v>
          </cell>
        </row>
        <row r="704">
          <cell r="B704" t="str">
            <v>.62660.P000</v>
          </cell>
        </row>
        <row r="705">
          <cell r="B705" t="str">
            <v>.62660.P000</v>
          </cell>
        </row>
        <row r="706">
          <cell r="B706" t="str">
            <v>.62660.P000</v>
          </cell>
        </row>
        <row r="707">
          <cell r="B707" t="str">
            <v>.62660.P000</v>
          </cell>
        </row>
        <row r="708">
          <cell r="B708" t="str">
            <v>.62660.P000</v>
          </cell>
        </row>
        <row r="709">
          <cell r="B709" t="str">
            <v>.62660.P040</v>
          </cell>
        </row>
        <row r="710">
          <cell r="B710" t="str">
            <v>.62660.P040</v>
          </cell>
        </row>
        <row r="711">
          <cell r="B711" t="str">
            <v>.62660.P040</v>
          </cell>
        </row>
        <row r="712">
          <cell r="B712" t="str">
            <v>.62660.P040</v>
          </cell>
        </row>
        <row r="713">
          <cell r="B713" t="str">
            <v>.62670.P000</v>
          </cell>
        </row>
        <row r="714">
          <cell r="B714" t="str">
            <v>.62680.P000</v>
          </cell>
        </row>
        <row r="715">
          <cell r="B715" t="str">
            <v>.62680.P000</v>
          </cell>
        </row>
        <row r="716">
          <cell r="B716" t="str">
            <v>.62680.P000</v>
          </cell>
        </row>
        <row r="717">
          <cell r="B717" t="str">
            <v>.62680.P000</v>
          </cell>
        </row>
        <row r="718">
          <cell r="B718" t="str">
            <v>.62680.P000</v>
          </cell>
        </row>
        <row r="719">
          <cell r="B719" t="str">
            <v>.62680.P000</v>
          </cell>
        </row>
        <row r="720">
          <cell r="B720" t="str">
            <v>.62680.P000</v>
          </cell>
        </row>
        <row r="721">
          <cell r="B721" t="str">
            <v>.62680.P000</v>
          </cell>
        </row>
        <row r="722">
          <cell r="B722" t="str">
            <v>.62680.P000</v>
          </cell>
        </row>
        <row r="723">
          <cell r="B723" t="str">
            <v>.62680.P000</v>
          </cell>
        </row>
        <row r="724">
          <cell r="B724" t="str">
            <v>.62680.P000</v>
          </cell>
        </row>
        <row r="725">
          <cell r="B725" t="str">
            <v>.62680.P000</v>
          </cell>
        </row>
        <row r="726">
          <cell r="B726" t="str">
            <v>.62680.P000</v>
          </cell>
        </row>
        <row r="727">
          <cell r="B727" t="str">
            <v>.62680.P000</v>
          </cell>
        </row>
        <row r="728">
          <cell r="B728" t="str">
            <v>.62680.P000</v>
          </cell>
        </row>
        <row r="729">
          <cell r="B729" t="str">
            <v>.62680.P000</v>
          </cell>
        </row>
        <row r="730">
          <cell r="B730" t="str">
            <v>.62680.P000</v>
          </cell>
        </row>
        <row r="731">
          <cell r="B731" t="str">
            <v>.62680.P040</v>
          </cell>
        </row>
        <row r="732">
          <cell r="B732" t="str">
            <v>.62680.P040</v>
          </cell>
        </row>
        <row r="733">
          <cell r="B733" t="str">
            <v>.62680.P040</v>
          </cell>
        </row>
        <row r="734">
          <cell r="B734" t="str">
            <v>.62680.P040</v>
          </cell>
        </row>
        <row r="735">
          <cell r="B735" t="str">
            <v>.C1050.C001</v>
          </cell>
        </row>
        <row r="736">
          <cell r="B736" t="str">
            <v>.C1050.C001</v>
          </cell>
        </row>
        <row r="737">
          <cell r="B737" t="str">
            <v>.62020.P000</v>
          </cell>
        </row>
        <row r="738">
          <cell r="B738" t="str">
            <v>.62020.P000</v>
          </cell>
        </row>
        <row r="739">
          <cell r="B739" t="str">
            <v>.62020.P000</v>
          </cell>
        </row>
        <row r="740">
          <cell r="B740" t="str">
            <v>.62020.P000</v>
          </cell>
        </row>
        <row r="741">
          <cell r="B741" t="str">
            <v>.62020.P000</v>
          </cell>
        </row>
        <row r="742">
          <cell r="B742" t="str">
            <v>.62020.P000</v>
          </cell>
        </row>
        <row r="743">
          <cell r="B743" t="str">
            <v>.62020.P000</v>
          </cell>
        </row>
        <row r="744">
          <cell r="B744" t="str">
            <v>.62020.P000</v>
          </cell>
        </row>
        <row r="745">
          <cell r="B745" t="str">
            <v>.62020.P000</v>
          </cell>
        </row>
        <row r="746">
          <cell r="B746" t="str">
            <v>.62020.P000</v>
          </cell>
        </row>
        <row r="747">
          <cell r="B747" t="str">
            <v>.62020.P000</v>
          </cell>
        </row>
        <row r="748">
          <cell r="B748" t="str">
            <v>.62020.P000</v>
          </cell>
        </row>
        <row r="749">
          <cell r="B749" t="str">
            <v>.62020.P000</v>
          </cell>
        </row>
        <row r="750">
          <cell r="B750" t="str">
            <v>.62020.P000</v>
          </cell>
        </row>
        <row r="751">
          <cell r="B751" t="str">
            <v>.62020.P000</v>
          </cell>
        </row>
        <row r="752">
          <cell r="B752" t="str">
            <v>.62020.P000</v>
          </cell>
        </row>
        <row r="753">
          <cell r="B753" t="str">
            <v>.62020.P000</v>
          </cell>
        </row>
        <row r="754">
          <cell r="B754" t="str">
            <v>.62020.P000</v>
          </cell>
        </row>
        <row r="755">
          <cell r="B755" t="str">
            <v>.62020.P000</v>
          </cell>
        </row>
        <row r="756">
          <cell r="B756" t="str">
            <v>.62020.P000</v>
          </cell>
        </row>
        <row r="757">
          <cell r="B757" t="str">
            <v>.62060.P000</v>
          </cell>
        </row>
        <row r="758">
          <cell r="B758" t="str">
            <v>.62060.P040</v>
          </cell>
        </row>
        <row r="759">
          <cell r="B759" t="str">
            <v>.62060.P040</v>
          </cell>
        </row>
        <row r="760">
          <cell r="B760" t="str">
            <v>.62230.P000</v>
          </cell>
        </row>
        <row r="761">
          <cell r="B761" t="str">
            <v>.62460.P000</v>
          </cell>
        </row>
        <row r="762">
          <cell r="B762" t="str">
            <v>.62460.P000</v>
          </cell>
        </row>
        <row r="763">
          <cell r="B763" t="str">
            <v>.62460.P000</v>
          </cell>
        </row>
        <row r="764">
          <cell r="B764" t="str">
            <v>.62460.P000</v>
          </cell>
        </row>
        <row r="765">
          <cell r="B765" t="str">
            <v>.62460.P000</v>
          </cell>
        </row>
        <row r="766">
          <cell r="B766" t="str">
            <v>.62460.P000</v>
          </cell>
        </row>
        <row r="767">
          <cell r="B767" t="str">
            <v>.62460.P000</v>
          </cell>
        </row>
        <row r="768">
          <cell r="B768" t="str">
            <v>.62460.P000</v>
          </cell>
        </row>
        <row r="769">
          <cell r="B769" t="str">
            <v>.62460.P040</v>
          </cell>
        </row>
        <row r="770">
          <cell r="B770" t="str">
            <v>.62460.P040</v>
          </cell>
        </row>
        <row r="771">
          <cell r="B771" t="str">
            <v>.62510.P000</v>
          </cell>
        </row>
        <row r="772">
          <cell r="B772" t="str">
            <v>.62510.P000</v>
          </cell>
        </row>
        <row r="773">
          <cell r="B773" t="str">
            <v>.62510.P000</v>
          </cell>
        </row>
        <row r="774">
          <cell r="B774" t="str">
            <v>.62510.P000</v>
          </cell>
        </row>
        <row r="775">
          <cell r="B775" t="str">
            <v>.62510.P000</v>
          </cell>
        </row>
        <row r="776">
          <cell r="B776" t="str">
            <v>.62510.P000</v>
          </cell>
        </row>
        <row r="777">
          <cell r="B777" t="str">
            <v>.62510.P000</v>
          </cell>
        </row>
        <row r="778">
          <cell r="B778" t="str">
            <v>.62510.P000</v>
          </cell>
        </row>
        <row r="779">
          <cell r="B779" t="str">
            <v>.62510.P000</v>
          </cell>
        </row>
        <row r="780">
          <cell r="B780" t="str">
            <v>.62510.P040</v>
          </cell>
        </row>
        <row r="781">
          <cell r="B781" t="str">
            <v>.62510.P040</v>
          </cell>
        </row>
        <row r="782">
          <cell r="B782" t="str">
            <v>.62510.P040</v>
          </cell>
        </row>
        <row r="783">
          <cell r="B783" t="str">
            <v>.62510.P040</v>
          </cell>
        </row>
        <row r="784">
          <cell r="B784" t="str">
            <v>.62530.P000</v>
          </cell>
        </row>
        <row r="785">
          <cell r="B785" t="str">
            <v>.62530.P000</v>
          </cell>
        </row>
        <row r="786">
          <cell r="B786" t="str">
            <v>.62530.P000</v>
          </cell>
        </row>
        <row r="787">
          <cell r="B787" t="str">
            <v>.62010.P000</v>
          </cell>
        </row>
        <row r="788">
          <cell r="B788" t="str">
            <v>.62020.P000</v>
          </cell>
        </row>
        <row r="789">
          <cell r="B789" t="str">
            <v>.62020.P000</v>
          </cell>
        </row>
        <row r="790">
          <cell r="B790" t="str">
            <v>.62020.P000</v>
          </cell>
        </row>
        <row r="791">
          <cell r="B791" t="str">
            <v>.62020.P000</v>
          </cell>
        </row>
        <row r="792">
          <cell r="B792" t="str">
            <v>.62020.P000</v>
          </cell>
        </row>
        <row r="793">
          <cell r="B793" t="str">
            <v>.62020.P000</v>
          </cell>
        </row>
        <row r="794">
          <cell r="B794" t="str">
            <v>.62020.P000</v>
          </cell>
        </row>
        <row r="795">
          <cell r="B795" t="str">
            <v>.62020.P000</v>
          </cell>
        </row>
        <row r="796">
          <cell r="B796" t="str">
            <v>.62020.P000</v>
          </cell>
        </row>
        <row r="797">
          <cell r="B797" t="str">
            <v>.62020.P000</v>
          </cell>
        </row>
        <row r="798">
          <cell r="B798" t="str">
            <v>.62020.P000</v>
          </cell>
        </row>
        <row r="799">
          <cell r="B799" t="str">
            <v>.62020.P000</v>
          </cell>
        </row>
        <row r="800">
          <cell r="B800" t="str">
            <v>.62020.P000</v>
          </cell>
        </row>
        <row r="801">
          <cell r="B801" t="str">
            <v>.62020.P000</v>
          </cell>
        </row>
        <row r="802">
          <cell r="B802" t="str">
            <v>.62060.P000</v>
          </cell>
        </row>
        <row r="803">
          <cell r="B803" t="str">
            <v>.62060.P000</v>
          </cell>
        </row>
        <row r="804">
          <cell r="B804" t="str">
            <v>.62060.P000</v>
          </cell>
        </row>
        <row r="805">
          <cell r="B805" t="str">
            <v>.62060.P000</v>
          </cell>
        </row>
        <row r="806">
          <cell r="B806" t="str">
            <v>.62060.P000</v>
          </cell>
        </row>
        <row r="807">
          <cell r="B807" t="str">
            <v>.62060.P000</v>
          </cell>
        </row>
        <row r="808">
          <cell r="B808" t="str">
            <v>.62060.P040</v>
          </cell>
        </row>
        <row r="809">
          <cell r="B809" t="str">
            <v>.62060.P040</v>
          </cell>
        </row>
        <row r="810">
          <cell r="B810" t="str">
            <v>.62060.P040</v>
          </cell>
        </row>
        <row r="811">
          <cell r="B811" t="str">
            <v>.62060.P040</v>
          </cell>
        </row>
        <row r="812">
          <cell r="B812" t="str">
            <v>.62600.P000</v>
          </cell>
        </row>
        <row r="813">
          <cell r="B813" t="str">
            <v>.62600.P000</v>
          </cell>
        </row>
        <row r="814">
          <cell r="B814" t="str">
            <v>.62600.P000</v>
          </cell>
        </row>
        <row r="815">
          <cell r="B815" t="str">
            <v>.62600.P000</v>
          </cell>
        </row>
        <row r="816">
          <cell r="B816" t="str">
            <v>.62600.P000</v>
          </cell>
        </row>
        <row r="817">
          <cell r="B817" t="str">
            <v>.62600.P000</v>
          </cell>
        </row>
        <row r="818">
          <cell r="B818" t="str">
            <v>.62600.P000</v>
          </cell>
        </row>
        <row r="819">
          <cell r="B819" t="str">
            <v>.62600.P000</v>
          </cell>
        </row>
        <row r="820">
          <cell r="B820" t="str">
            <v>.62600.P000</v>
          </cell>
        </row>
        <row r="821">
          <cell r="B821" t="str">
            <v>.62600.P000</v>
          </cell>
        </row>
        <row r="822">
          <cell r="B822" t="str">
            <v>.62600.P000</v>
          </cell>
        </row>
        <row r="823">
          <cell r="B823" t="str">
            <v>.62600.P000</v>
          </cell>
        </row>
        <row r="824">
          <cell r="B824" t="str">
            <v>.62600.P000</v>
          </cell>
        </row>
        <row r="825">
          <cell r="B825" t="str">
            <v>.62600.P000</v>
          </cell>
        </row>
        <row r="826">
          <cell r="B826" t="str">
            <v>.62600.P040</v>
          </cell>
        </row>
        <row r="827">
          <cell r="B827" t="str">
            <v>.62600.P040</v>
          </cell>
        </row>
        <row r="828">
          <cell r="B828" t="str">
            <v>.62600.P040</v>
          </cell>
        </row>
        <row r="829">
          <cell r="B829" t="str">
            <v>.62600.P040</v>
          </cell>
        </row>
        <row r="830">
          <cell r="B830" t="str">
            <v>.62620.P000</v>
          </cell>
        </row>
        <row r="831">
          <cell r="B831" t="str">
            <v>.62620.P000</v>
          </cell>
        </row>
        <row r="832">
          <cell r="B832" t="str">
            <v>.62620.P000</v>
          </cell>
        </row>
        <row r="833">
          <cell r="B833" t="str">
            <v>.62620.P000</v>
          </cell>
        </row>
        <row r="834">
          <cell r="B834" t="str">
            <v>.62620.P000</v>
          </cell>
        </row>
        <row r="835">
          <cell r="B835" t="str">
            <v>.62620.P000</v>
          </cell>
        </row>
        <row r="836">
          <cell r="B836" t="str">
            <v>.62620.P000</v>
          </cell>
        </row>
        <row r="837">
          <cell r="B837" t="str">
            <v>.62620.P000</v>
          </cell>
        </row>
        <row r="838">
          <cell r="B838" t="str">
            <v>.62620.P000</v>
          </cell>
        </row>
        <row r="839">
          <cell r="B839" t="str">
            <v>.62620.P000</v>
          </cell>
        </row>
        <row r="840">
          <cell r="B840" t="str">
            <v>.62620.P000</v>
          </cell>
        </row>
        <row r="841">
          <cell r="B841" t="str">
            <v>.62620.P000</v>
          </cell>
        </row>
        <row r="842">
          <cell r="B842" t="str">
            <v>.62620.P000</v>
          </cell>
        </row>
        <row r="843">
          <cell r="B843" t="str">
            <v>.62620.P000</v>
          </cell>
        </row>
        <row r="844">
          <cell r="B844" t="str">
            <v>.62620.P000</v>
          </cell>
        </row>
        <row r="845">
          <cell r="B845" t="str">
            <v>.62620.P040</v>
          </cell>
        </row>
        <row r="846">
          <cell r="B846" t="str">
            <v>.62640.P000</v>
          </cell>
        </row>
        <row r="847">
          <cell r="B847" t="str">
            <v>.62650.P000</v>
          </cell>
        </row>
        <row r="848">
          <cell r="B848" t="str">
            <v>.62650.P000</v>
          </cell>
        </row>
        <row r="849">
          <cell r="B849" t="str">
            <v>.62650.P000</v>
          </cell>
        </row>
        <row r="850">
          <cell r="B850" t="str">
            <v>.62650.P000</v>
          </cell>
        </row>
        <row r="851">
          <cell r="B851" t="str">
            <v>.62650.P000</v>
          </cell>
        </row>
        <row r="852">
          <cell r="B852" t="str">
            <v>.62650.P000</v>
          </cell>
        </row>
        <row r="853">
          <cell r="B853" t="str">
            <v>.62650.P000</v>
          </cell>
        </row>
        <row r="854">
          <cell r="B854" t="str">
            <v>.62650.P000</v>
          </cell>
        </row>
        <row r="855">
          <cell r="B855" t="str">
            <v>.62650.P000</v>
          </cell>
        </row>
        <row r="856">
          <cell r="B856" t="str">
            <v>.62650.P000</v>
          </cell>
        </row>
        <row r="857">
          <cell r="B857" t="str">
            <v>.62650.P000</v>
          </cell>
        </row>
        <row r="858">
          <cell r="B858" t="str">
            <v>.62650.P000</v>
          </cell>
        </row>
        <row r="859">
          <cell r="B859" t="str">
            <v>.62650.P000</v>
          </cell>
        </row>
        <row r="860">
          <cell r="B860" t="str">
            <v>.62650.P000</v>
          </cell>
        </row>
        <row r="861">
          <cell r="B861" t="str">
            <v>.62650.P040</v>
          </cell>
        </row>
        <row r="862">
          <cell r="B862" t="str">
            <v>.62650.P040</v>
          </cell>
        </row>
        <row r="863">
          <cell r="B863" t="str">
            <v>.62650.P040</v>
          </cell>
        </row>
        <row r="864">
          <cell r="B864" t="str">
            <v>.62650.P040</v>
          </cell>
        </row>
        <row r="865">
          <cell r="B865" t="str">
            <v>.62670.P000</v>
          </cell>
        </row>
        <row r="866">
          <cell r="B866" t="str">
            <v>.62670.P000</v>
          </cell>
        </row>
        <row r="867">
          <cell r="B867" t="str">
            <v>.62670.P000</v>
          </cell>
        </row>
        <row r="868">
          <cell r="B868" t="str">
            <v>.62670.P000</v>
          </cell>
        </row>
        <row r="869">
          <cell r="B869" t="str">
            <v>.62670.P000</v>
          </cell>
        </row>
        <row r="870">
          <cell r="B870" t="str">
            <v>.62670.P000</v>
          </cell>
        </row>
        <row r="871">
          <cell r="B871" t="str">
            <v>.62670.P000</v>
          </cell>
        </row>
        <row r="872">
          <cell r="B872" t="str">
            <v>.62670.P000</v>
          </cell>
        </row>
        <row r="873">
          <cell r="B873" t="str">
            <v>.62670.P000</v>
          </cell>
        </row>
        <row r="874">
          <cell r="B874" t="str">
            <v>.62670.P000</v>
          </cell>
        </row>
        <row r="875">
          <cell r="B875" t="str">
            <v>.62670.P000</v>
          </cell>
        </row>
        <row r="876">
          <cell r="B876" t="str">
            <v>.62670.P000</v>
          </cell>
        </row>
        <row r="877">
          <cell r="B877" t="str">
            <v>.62670.P000</v>
          </cell>
        </row>
        <row r="878">
          <cell r="B878" t="str">
            <v>.62670.P000</v>
          </cell>
        </row>
        <row r="879">
          <cell r="B879" t="str">
            <v>.62670.P000</v>
          </cell>
        </row>
        <row r="880">
          <cell r="B880" t="str">
            <v>.62670.P000</v>
          </cell>
        </row>
        <row r="881">
          <cell r="B881" t="str">
            <v>.62670.P000</v>
          </cell>
        </row>
        <row r="882">
          <cell r="B882" t="str">
            <v>.62670.P040</v>
          </cell>
        </row>
        <row r="883">
          <cell r="B883" t="str">
            <v>.62670.P040</v>
          </cell>
        </row>
        <row r="884">
          <cell r="B884" t="str">
            <v>.62670.P040</v>
          </cell>
        </row>
        <row r="885">
          <cell r="B885" t="str">
            <v>.62670.P040</v>
          </cell>
        </row>
        <row r="886">
          <cell r="B886" t="str">
            <v>.62700.P000</v>
          </cell>
        </row>
        <row r="887">
          <cell r="B887" t="str">
            <v>.62700.P000</v>
          </cell>
        </row>
        <row r="888">
          <cell r="B888" t="str">
            <v>.62700.P000</v>
          </cell>
        </row>
        <row r="889">
          <cell r="B889" t="str">
            <v>.62700.P000</v>
          </cell>
        </row>
        <row r="890">
          <cell r="B890" t="str">
            <v>.62700.P000</v>
          </cell>
        </row>
        <row r="891">
          <cell r="B891" t="str">
            <v>.62700.P000</v>
          </cell>
        </row>
        <row r="892">
          <cell r="B892" t="str">
            <v>.62700.P000</v>
          </cell>
        </row>
        <row r="893">
          <cell r="B893" t="str">
            <v>.62700.P000</v>
          </cell>
        </row>
        <row r="894">
          <cell r="B894" t="str">
            <v>.62700.P000</v>
          </cell>
        </row>
        <row r="895">
          <cell r="B895" t="str">
            <v>.62700.P000</v>
          </cell>
        </row>
        <row r="896">
          <cell r="B896" t="str">
            <v>.62700.P000</v>
          </cell>
        </row>
        <row r="897">
          <cell r="B897" t="str">
            <v>.62700.P000</v>
          </cell>
        </row>
        <row r="898">
          <cell r="B898" t="str">
            <v>.62700.P000</v>
          </cell>
        </row>
        <row r="899">
          <cell r="B899" t="str">
            <v>.62700.P000</v>
          </cell>
        </row>
        <row r="900">
          <cell r="B900" t="str">
            <v>.62700.P000</v>
          </cell>
        </row>
        <row r="901">
          <cell r="B901" t="str">
            <v>.62700.P040</v>
          </cell>
        </row>
        <row r="902">
          <cell r="B902" t="str">
            <v>.62700.P040</v>
          </cell>
        </row>
        <row r="903">
          <cell r="B903" t="str">
            <v>.62700.P040</v>
          </cell>
        </row>
        <row r="904">
          <cell r="B904" t="str">
            <v>.62700.P040</v>
          </cell>
        </row>
        <row r="905">
          <cell r="B905" t="str">
            <v>.C1050.C001</v>
          </cell>
        </row>
        <row r="906">
          <cell r="B906" t="str">
            <v>.C1050.C001</v>
          </cell>
        </row>
        <row r="907">
          <cell r="B907" t="str">
            <v>.C3041.C000</v>
          </cell>
        </row>
        <row r="908">
          <cell r="B908" t="str">
            <v>.A8340.C007</v>
          </cell>
        </row>
        <row r="909">
          <cell r="B909" t="str">
            <v>.A8640.C007</v>
          </cell>
        </row>
        <row r="910">
          <cell r="B910" t="str">
            <v>.62020.P000</v>
          </cell>
        </row>
        <row r="911">
          <cell r="B911" t="str">
            <v>.62020.P000</v>
          </cell>
        </row>
        <row r="912">
          <cell r="B912" t="str">
            <v>.62020.P000</v>
          </cell>
        </row>
        <row r="913">
          <cell r="B913" t="str">
            <v>.62020.P000</v>
          </cell>
        </row>
        <row r="914">
          <cell r="B914" t="str">
            <v>.62020.P000</v>
          </cell>
        </row>
        <row r="915">
          <cell r="B915" t="str">
            <v>.62020.P000</v>
          </cell>
        </row>
        <row r="916">
          <cell r="B916" t="str">
            <v>.62020.P000</v>
          </cell>
        </row>
        <row r="917">
          <cell r="B917" t="str">
            <v>.62020.P000</v>
          </cell>
        </row>
        <row r="918">
          <cell r="B918" t="str">
            <v>.62020.P000</v>
          </cell>
        </row>
        <row r="919">
          <cell r="B919" t="str">
            <v>.62020.P000</v>
          </cell>
        </row>
        <row r="920">
          <cell r="B920" t="str">
            <v>.62020.P000</v>
          </cell>
        </row>
        <row r="921">
          <cell r="B921" t="str">
            <v>.62020.P000</v>
          </cell>
        </row>
        <row r="922">
          <cell r="B922" t="str">
            <v>.62020.P000</v>
          </cell>
        </row>
        <row r="923">
          <cell r="B923" t="str">
            <v>.62020.P000</v>
          </cell>
        </row>
        <row r="924">
          <cell r="B924" t="str">
            <v>.62020.P000</v>
          </cell>
        </row>
        <row r="925">
          <cell r="B925" t="str">
            <v>.62020.P000</v>
          </cell>
        </row>
        <row r="926">
          <cell r="B926" t="str">
            <v>.62020.P000</v>
          </cell>
        </row>
        <row r="927">
          <cell r="B927" t="str">
            <v>.62020.P000</v>
          </cell>
        </row>
        <row r="928">
          <cell r="B928" t="str">
            <v>.62020.P000</v>
          </cell>
        </row>
        <row r="929">
          <cell r="B929" t="str">
            <v>.62020.P000</v>
          </cell>
        </row>
        <row r="930">
          <cell r="B930" t="str">
            <v>.62020.P000</v>
          </cell>
        </row>
        <row r="931">
          <cell r="B931" t="str">
            <v>.62020.P000</v>
          </cell>
        </row>
        <row r="932">
          <cell r="B932" t="str">
            <v>.62020.P000</v>
          </cell>
        </row>
        <row r="933">
          <cell r="B933" t="str">
            <v>.62020.P000</v>
          </cell>
        </row>
        <row r="934">
          <cell r="B934" t="str">
            <v>.62020.P040</v>
          </cell>
        </row>
        <row r="935">
          <cell r="B935" t="str">
            <v>.62020.P040</v>
          </cell>
        </row>
        <row r="936">
          <cell r="B936" t="str">
            <v>.62020.P040</v>
          </cell>
        </row>
        <row r="937">
          <cell r="B937" t="str">
            <v>.62020.P040</v>
          </cell>
        </row>
        <row r="938">
          <cell r="B938" t="str">
            <v>.62020.P040</v>
          </cell>
        </row>
        <row r="939">
          <cell r="B939" t="str">
            <v>.62020.P040</v>
          </cell>
        </row>
        <row r="940">
          <cell r="B940" t="str">
            <v>.62020.P040</v>
          </cell>
        </row>
        <row r="941">
          <cell r="B941" t="str">
            <v>.62020.P040</v>
          </cell>
        </row>
        <row r="942">
          <cell r="B942" t="str">
            <v>.62020.P040</v>
          </cell>
        </row>
        <row r="943">
          <cell r="B943" t="str">
            <v>.62020.P040</v>
          </cell>
        </row>
        <row r="944">
          <cell r="B944" t="str">
            <v>.62020.P040</v>
          </cell>
        </row>
        <row r="945">
          <cell r="B945" t="str">
            <v>.62020.P040</v>
          </cell>
        </row>
        <row r="946">
          <cell r="B946" t="str">
            <v>.62020.P040</v>
          </cell>
        </row>
        <row r="947">
          <cell r="B947" t="str">
            <v>.62020.P040</v>
          </cell>
        </row>
        <row r="948">
          <cell r="B948" t="str">
            <v>.62020.P040</v>
          </cell>
        </row>
        <row r="949">
          <cell r="B949" t="str">
            <v>.62020.P040</v>
          </cell>
        </row>
        <row r="950">
          <cell r="B950" t="str">
            <v>.62020.P040</v>
          </cell>
        </row>
        <row r="951">
          <cell r="B951" t="str">
            <v>.62020.P040</v>
          </cell>
        </row>
        <row r="952">
          <cell r="B952" t="str">
            <v>.62020.P040</v>
          </cell>
        </row>
        <row r="953">
          <cell r="B953" t="str">
            <v>.62020.P040</v>
          </cell>
        </row>
        <row r="954">
          <cell r="B954" t="str">
            <v>.62020.P040</v>
          </cell>
        </row>
        <row r="955">
          <cell r="B955" t="str">
            <v>.62020.P040</v>
          </cell>
        </row>
        <row r="956">
          <cell r="B956" t="str">
            <v>.99000.P000</v>
          </cell>
        </row>
        <row r="957">
          <cell r="B957" t="str">
            <v>.45250.P012</v>
          </cell>
        </row>
        <row r="958">
          <cell r="B958" t="str">
            <v>.45250.P012</v>
          </cell>
        </row>
        <row r="959">
          <cell r="B959" t="str">
            <v>.45250.P012</v>
          </cell>
        </row>
        <row r="960">
          <cell r="B960" t="str">
            <v>.20160.P012</v>
          </cell>
        </row>
        <row r="961">
          <cell r="B961" t="str">
            <v>.45000.P022</v>
          </cell>
        </row>
        <row r="962">
          <cell r="B962" t="str">
            <v>.41910.P000</v>
          </cell>
        </row>
        <row r="963">
          <cell r="B963" t="str">
            <v>.41910.P000</v>
          </cell>
        </row>
        <row r="964">
          <cell r="B964" t="str">
            <v>.20120.P020</v>
          </cell>
        </row>
        <row r="965">
          <cell r="B965" t="str">
            <v>.62020.P000</v>
          </cell>
        </row>
        <row r="966">
          <cell r="B966" t="str">
            <v>.62020.P000</v>
          </cell>
        </row>
        <row r="967">
          <cell r="B967" t="str">
            <v>.62020.P000</v>
          </cell>
        </row>
        <row r="968">
          <cell r="B968" t="str">
            <v>.62020.P000</v>
          </cell>
        </row>
        <row r="969">
          <cell r="B969" t="str">
            <v>.62020.P040</v>
          </cell>
        </row>
        <row r="970">
          <cell r="B970" t="str">
            <v>.62020.P040</v>
          </cell>
        </row>
        <row r="971">
          <cell r="B971" t="str">
            <v>.62020.P040</v>
          </cell>
        </row>
        <row r="972">
          <cell r="B972" t="str">
            <v>.62240.P000</v>
          </cell>
        </row>
        <row r="973">
          <cell r="B973" t="str">
            <v>.62240.P000</v>
          </cell>
        </row>
        <row r="974">
          <cell r="B974" t="str">
            <v>.62240.P000</v>
          </cell>
        </row>
        <row r="975">
          <cell r="B975" t="str">
            <v>.28000.P020</v>
          </cell>
        </row>
        <row r="976">
          <cell r="B976" t="str">
            <v>.62020.P000</v>
          </cell>
        </row>
        <row r="977">
          <cell r="B977" t="str">
            <v>.62020.P000</v>
          </cell>
        </row>
        <row r="978">
          <cell r="B978" t="str">
            <v>.62240.P000</v>
          </cell>
        </row>
        <row r="979">
          <cell r="B979" t="str">
            <v>.62240.P000</v>
          </cell>
        </row>
        <row r="980">
          <cell r="B980" t="str">
            <v>.C1030.C000</v>
          </cell>
        </row>
        <row r="981">
          <cell r="B981" t="str">
            <v>.C1030.C000</v>
          </cell>
        </row>
        <row r="982">
          <cell r="B982" t="str">
            <v>.C1030.C000</v>
          </cell>
        </row>
        <row r="983">
          <cell r="B983" t="str">
            <v>.C1080.C000</v>
          </cell>
        </row>
        <row r="984">
          <cell r="B984" t="str">
            <v>.C1080.C000</v>
          </cell>
        </row>
        <row r="985">
          <cell r="B985" t="str">
            <v>.C1090.C001</v>
          </cell>
        </row>
        <row r="986">
          <cell r="B986" t="str">
            <v>.C3041.C000</v>
          </cell>
        </row>
        <row r="987">
          <cell r="B987" t="str">
            <v>.C3041.C000</v>
          </cell>
        </row>
        <row r="988">
          <cell r="B988" t="str">
            <v>.C3061.C000</v>
          </cell>
        </row>
        <row r="989">
          <cell r="B989" t="str">
            <v>.C9990.C000</v>
          </cell>
        </row>
        <row r="990">
          <cell r="B990" t="str">
            <v>.C9990.C000</v>
          </cell>
        </row>
        <row r="991">
          <cell r="B991" t="str">
            <v>.C9990.C000</v>
          </cell>
        </row>
        <row r="992">
          <cell r="B992" t="str">
            <v>.C9990.C000</v>
          </cell>
        </row>
        <row r="993">
          <cell r="B993" t="str">
            <v>.A8340.C007</v>
          </cell>
        </row>
        <row r="994">
          <cell r="B994" t="str">
            <v>.A8640.C007</v>
          </cell>
        </row>
        <row r="995">
          <cell r="B995" t="str">
            <v>.62020.P000</v>
          </cell>
        </row>
        <row r="996">
          <cell r="B996" t="str">
            <v>.62020.P000</v>
          </cell>
        </row>
        <row r="997">
          <cell r="B997" t="str">
            <v>.62020.P000</v>
          </cell>
        </row>
        <row r="998">
          <cell r="B998" t="str">
            <v>.62020.P000</v>
          </cell>
        </row>
        <row r="999">
          <cell r="B999" t="str">
            <v>.62020.P000</v>
          </cell>
        </row>
        <row r="1000">
          <cell r="B1000" t="str">
            <v>.62930.P000</v>
          </cell>
        </row>
        <row r="1001">
          <cell r="B1001" t="str">
            <v>.62930.P000</v>
          </cell>
        </row>
        <row r="1002">
          <cell r="B1002" t="str">
            <v>.62930.P000</v>
          </cell>
        </row>
        <row r="1003">
          <cell r="B1003" t="str">
            <v>.62930.P000</v>
          </cell>
        </row>
        <row r="1004">
          <cell r="B1004" t="str">
            <v>.62930.P000</v>
          </cell>
        </row>
        <row r="1005">
          <cell r="B1005" t="str">
            <v>.62930.P000</v>
          </cell>
        </row>
        <row r="1006">
          <cell r="B1006" t="str">
            <v>.62930.P000</v>
          </cell>
        </row>
        <row r="1007">
          <cell r="B1007" t="str">
            <v>.62930.P000</v>
          </cell>
        </row>
        <row r="1008">
          <cell r="B1008" t="str">
            <v>.62930.P000</v>
          </cell>
        </row>
        <row r="1009">
          <cell r="B1009" t="str">
            <v>.62930.P000</v>
          </cell>
        </row>
        <row r="1010">
          <cell r="B1010" t="str">
            <v>.62930.P000</v>
          </cell>
        </row>
        <row r="1011">
          <cell r="B1011" t="str">
            <v>.62930.P000</v>
          </cell>
        </row>
        <row r="1012">
          <cell r="B1012" t="str">
            <v>.62930.P000</v>
          </cell>
        </row>
        <row r="1013">
          <cell r="B1013" t="str">
            <v>.62930.P000</v>
          </cell>
        </row>
        <row r="1014">
          <cell r="B1014" t="str">
            <v>.62930.P000</v>
          </cell>
        </row>
        <row r="1015">
          <cell r="B1015" t="str">
            <v>.62930.P000</v>
          </cell>
        </row>
        <row r="1016">
          <cell r="B1016" t="str">
            <v>.62930.P000</v>
          </cell>
        </row>
        <row r="1017">
          <cell r="B1017" t="str">
            <v>.62930.P000</v>
          </cell>
        </row>
        <row r="1018">
          <cell r="B1018" t="str">
            <v>.62930.P000</v>
          </cell>
        </row>
        <row r="1019">
          <cell r="B1019" t="str">
            <v>.62930.P000</v>
          </cell>
        </row>
        <row r="1020">
          <cell r="B1020" t="str">
            <v>.62930.P000</v>
          </cell>
        </row>
        <row r="1021">
          <cell r="B1021" t="str">
            <v>.62930.P000</v>
          </cell>
        </row>
        <row r="1022">
          <cell r="B1022" t="str">
            <v>.62930.P000</v>
          </cell>
        </row>
        <row r="1023">
          <cell r="B1023" t="str">
            <v>.62930.P000</v>
          </cell>
        </row>
        <row r="1024">
          <cell r="B1024" t="str">
            <v>.99000.P000</v>
          </cell>
        </row>
        <row r="1025">
          <cell r="B1025" t="str">
            <v>.45000.P022</v>
          </cell>
        </row>
        <row r="1026">
          <cell r="B1026" t="str">
            <v>.C1080.C000</v>
          </cell>
        </row>
        <row r="1027">
          <cell r="B1027" t="str">
            <v>.A8340.C007</v>
          </cell>
        </row>
        <row r="1028">
          <cell r="B1028" t="str">
            <v>.A8640.C007</v>
          </cell>
        </row>
        <row r="1029">
          <cell r="B1029" t="str">
            <v>.62020.P000</v>
          </cell>
        </row>
        <row r="1030">
          <cell r="B1030" t="str">
            <v>.62020.P000</v>
          </cell>
        </row>
        <row r="1031">
          <cell r="B1031" t="str">
            <v>.62020.P000</v>
          </cell>
        </row>
        <row r="1032">
          <cell r="B1032" t="str">
            <v>.62020.P000</v>
          </cell>
        </row>
        <row r="1033">
          <cell r="B1033" t="str">
            <v>.62020.P000</v>
          </cell>
        </row>
        <row r="1034">
          <cell r="B1034" t="str">
            <v>.62930.P000</v>
          </cell>
        </row>
        <row r="1035">
          <cell r="B1035" t="str">
            <v>.62930.P000</v>
          </cell>
        </row>
        <row r="1036">
          <cell r="B1036" t="str">
            <v>.62930.P000</v>
          </cell>
        </row>
        <row r="1037">
          <cell r="B1037" t="str">
            <v>.62930.P000</v>
          </cell>
        </row>
        <row r="1038">
          <cell r="B1038" t="str">
            <v>.62930.P000</v>
          </cell>
        </row>
        <row r="1039">
          <cell r="B1039" t="str">
            <v>.62930.P000</v>
          </cell>
        </row>
        <row r="1040">
          <cell r="B1040" t="str">
            <v>.62930.P000</v>
          </cell>
        </row>
        <row r="1041">
          <cell r="B1041" t="str">
            <v>.62930.P000</v>
          </cell>
        </row>
        <row r="1042">
          <cell r="B1042" t="str">
            <v>.62930.P000</v>
          </cell>
        </row>
        <row r="1043">
          <cell r="B1043" t="str">
            <v>.62930.P000</v>
          </cell>
        </row>
        <row r="1044">
          <cell r="B1044" t="str">
            <v>.62930.P000</v>
          </cell>
        </row>
        <row r="1045">
          <cell r="B1045" t="str">
            <v>.62930.P000</v>
          </cell>
        </row>
        <row r="1046">
          <cell r="B1046" t="str">
            <v>.62930.P000</v>
          </cell>
        </row>
        <row r="1047">
          <cell r="B1047" t="str">
            <v>.45000.P022</v>
          </cell>
        </row>
        <row r="1048">
          <cell r="B1048" t="str">
            <v>.C1080.C000</v>
          </cell>
        </row>
        <row r="1049">
          <cell r="B1049" t="str">
            <v>.C1080.C000</v>
          </cell>
        </row>
        <row r="1050">
          <cell r="B1050" t="str">
            <v>.C1090.C001</v>
          </cell>
        </row>
        <row r="1051">
          <cell r="B1051" t="str">
            <v>.62020.P000</v>
          </cell>
        </row>
        <row r="1052">
          <cell r="B1052" t="str">
            <v>.62020.P000</v>
          </cell>
        </row>
        <row r="1053">
          <cell r="B1053" t="str">
            <v>.62020.P000</v>
          </cell>
        </row>
        <row r="1054">
          <cell r="B1054" t="str">
            <v>.62020.P000</v>
          </cell>
        </row>
        <row r="1055">
          <cell r="B1055" t="str">
            <v>.62020.P000</v>
          </cell>
        </row>
        <row r="1056">
          <cell r="B1056" t="str">
            <v>.62020.P000</v>
          </cell>
        </row>
        <row r="1057">
          <cell r="B1057" t="str">
            <v>.62020.P000</v>
          </cell>
        </row>
        <row r="1058">
          <cell r="B1058" t="str">
            <v>.62020.P000</v>
          </cell>
        </row>
        <row r="1059">
          <cell r="B1059" t="str">
            <v>.62020.P000</v>
          </cell>
        </row>
        <row r="1060">
          <cell r="B1060" t="str">
            <v>.62020.P000</v>
          </cell>
        </row>
        <row r="1061">
          <cell r="B1061" t="str">
            <v>.62020.P000</v>
          </cell>
        </row>
        <row r="1062">
          <cell r="B1062" t="str">
            <v>.62020.P000</v>
          </cell>
        </row>
        <row r="1063">
          <cell r="B1063" t="str">
            <v>.62020.P000</v>
          </cell>
        </row>
        <row r="1064">
          <cell r="B1064" t="str">
            <v>.62020.P000</v>
          </cell>
        </row>
        <row r="1065">
          <cell r="B1065" t="str">
            <v>.62020.P000</v>
          </cell>
        </row>
        <row r="1066">
          <cell r="B1066" t="str">
            <v>.62020.P000</v>
          </cell>
        </row>
        <row r="1067">
          <cell r="B1067" t="str">
            <v>.62020.P000</v>
          </cell>
        </row>
        <row r="1068">
          <cell r="B1068" t="str">
            <v>.62020.P000</v>
          </cell>
        </row>
        <row r="1069">
          <cell r="B1069" t="str">
            <v>.62020.P000</v>
          </cell>
        </row>
        <row r="1070">
          <cell r="B1070" t="str">
            <v>.62020.P659</v>
          </cell>
        </row>
        <row r="1071">
          <cell r="B1071" t="str">
            <v>.62930.P000</v>
          </cell>
        </row>
        <row r="1072">
          <cell r="B1072" t="str">
            <v>.62930.P000</v>
          </cell>
        </row>
        <row r="1073">
          <cell r="B1073" t="str">
            <v>.62930.P000</v>
          </cell>
        </row>
        <row r="1074">
          <cell r="B1074" t="str">
            <v>.62930.P000</v>
          </cell>
        </row>
        <row r="1075">
          <cell r="B1075" t="str">
            <v>.62930.P000</v>
          </cell>
        </row>
        <row r="1076">
          <cell r="B1076" t="str">
            <v>.62930.P000</v>
          </cell>
        </row>
        <row r="1077">
          <cell r="B1077" t="str">
            <v>.62930.P000</v>
          </cell>
        </row>
        <row r="1078">
          <cell r="B1078" t="str">
            <v>.62930.P000</v>
          </cell>
        </row>
        <row r="1079">
          <cell r="B1079" t="str">
            <v>.62930.P000</v>
          </cell>
        </row>
        <row r="1080">
          <cell r="B1080" t="str">
            <v>.62930.P000</v>
          </cell>
        </row>
        <row r="1081">
          <cell r="B1081" t="str">
            <v>.62930.P000</v>
          </cell>
        </row>
        <row r="1082">
          <cell r="B1082" t="str">
            <v>.62930.P000</v>
          </cell>
        </row>
        <row r="1083">
          <cell r="B1083" t="str">
            <v>.62930.P000</v>
          </cell>
        </row>
        <row r="1084">
          <cell r="B1084" t="str">
            <v>.62930.P000</v>
          </cell>
        </row>
        <row r="1085">
          <cell r="B1085" t="str">
            <v>.62930.P000</v>
          </cell>
        </row>
        <row r="1086">
          <cell r="B1086" t="str">
            <v>.62930.P000</v>
          </cell>
        </row>
        <row r="1087">
          <cell r="B1087" t="str">
            <v>.62930.P000</v>
          </cell>
        </row>
        <row r="1088">
          <cell r="B1088" t="str">
            <v>.62930.P000</v>
          </cell>
        </row>
        <row r="1089">
          <cell r="B1089" t="str">
            <v>.62930.P000</v>
          </cell>
        </row>
        <row r="1090">
          <cell r="B1090" t="str">
            <v>.62930.P000</v>
          </cell>
        </row>
        <row r="1091">
          <cell r="B1091" t="str">
            <v>.62930.P000</v>
          </cell>
        </row>
        <row r="1092">
          <cell r="B1092" t="str">
            <v>.62930.P000</v>
          </cell>
        </row>
        <row r="1093">
          <cell r="B1093" t="str">
            <v>.62930.P000</v>
          </cell>
        </row>
        <row r="1094">
          <cell r="B1094" t="str">
            <v>.62930.P000</v>
          </cell>
        </row>
        <row r="1095">
          <cell r="B1095" t="str">
            <v>.62930.P000</v>
          </cell>
        </row>
        <row r="1096">
          <cell r="B1096" t="str">
            <v>.62930.P000</v>
          </cell>
        </row>
        <row r="1097">
          <cell r="B1097" t="str">
            <v>.62930.P000</v>
          </cell>
        </row>
        <row r="1098">
          <cell r="B1098" t="str">
            <v>.62930.P000</v>
          </cell>
        </row>
        <row r="1099">
          <cell r="B1099" t="str">
            <v>.62930.P000</v>
          </cell>
        </row>
        <row r="1100">
          <cell r="B1100" t="str">
            <v>.62930.P000</v>
          </cell>
        </row>
        <row r="1101">
          <cell r="B1101" t="str">
            <v>.62930.P000</v>
          </cell>
        </row>
        <row r="1102">
          <cell r="B1102" t="str">
            <v>.62930.P000</v>
          </cell>
        </row>
        <row r="1103">
          <cell r="B1103" t="str">
            <v>.62930.P000</v>
          </cell>
        </row>
        <row r="1104">
          <cell r="B1104" t="str">
            <v>.62930.P000</v>
          </cell>
        </row>
        <row r="1105">
          <cell r="B1105" t="str">
            <v>.62930.P000</v>
          </cell>
        </row>
        <row r="1106">
          <cell r="B1106" t="str">
            <v>.62930.P000</v>
          </cell>
        </row>
        <row r="1107">
          <cell r="B1107" t="str">
            <v>.62930.P000</v>
          </cell>
        </row>
        <row r="1108">
          <cell r="B1108" t="str">
            <v>.62930.P000</v>
          </cell>
        </row>
        <row r="1109">
          <cell r="B1109" t="str">
            <v>.62930.P000</v>
          </cell>
        </row>
        <row r="1110">
          <cell r="B1110" t="str">
            <v>.C1080.C000</v>
          </cell>
        </row>
        <row r="1111">
          <cell r="B1111" t="str">
            <v>.C3041.C000</v>
          </cell>
        </row>
        <row r="1112">
          <cell r="B1112" t="str">
            <v>.C9990.C001</v>
          </cell>
        </row>
        <row r="1113">
          <cell r="B1113" t="str">
            <v>.C9990.C001</v>
          </cell>
        </row>
        <row r="1114">
          <cell r="B1114" t="str">
            <v>.C9990.C000</v>
          </cell>
        </row>
        <row r="1115">
          <cell r="B1115" t="str">
            <v>.C9990.C000</v>
          </cell>
        </row>
        <row r="1116">
          <cell r="B1116" t="str">
            <v>.20120.P020</v>
          </cell>
        </row>
        <row r="1117">
          <cell r="B1117" t="str">
            <v>.62930.P000</v>
          </cell>
        </row>
        <row r="1118">
          <cell r="B1118" t="str">
            <v>.62930.P000</v>
          </cell>
        </row>
        <row r="1119">
          <cell r="B1119" t="str">
            <v>.28000.P043</v>
          </cell>
        </row>
        <row r="1120">
          <cell r="B1120" t="str">
            <v>.28000.P020</v>
          </cell>
        </row>
        <row r="1121">
          <cell r="B1121" t="str">
            <v>.62020.P000</v>
          </cell>
        </row>
        <row r="1122">
          <cell r="B1122" t="str">
            <v>.62020.P000</v>
          </cell>
        </row>
        <row r="1123">
          <cell r="B1123" t="str">
            <v>.62020.P000</v>
          </cell>
        </row>
        <row r="1124">
          <cell r="B1124" t="str">
            <v>.62930.P000</v>
          </cell>
        </row>
        <row r="1125">
          <cell r="B1125" t="str">
            <v>.62930.P000</v>
          </cell>
        </row>
        <row r="1126">
          <cell r="B1126" t="str">
            <v>.62930.P000</v>
          </cell>
        </row>
        <row r="1127">
          <cell r="B1127" t="str">
            <v>.62930.P000</v>
          </cell>
        </row>
        <row r="1128">
          <cell r="B1128" t="str">
            <v>.62930.P000</v>
          </cell>
        </row>
        <row r="1129">
          <cell r="B1129" t="str">
            <v>.62930.P000</v>
          </cell>
        </row>
        <row r="1130">
          <cell r="B1130" t="str">
            <v>.A8340.C007</v>
          </cell>
        </row>
        <row r="1131">
          <cell r="B1131" t="str">
            <v>.A8640.C007</v>
          </cell>
        </row>
        <row r="1132">
          <cell r="B1132" t="str">
            <v>.62020.P000</v>
          </cell>
        </row>
        <row r="1133">
          <cell r="B1133" t="str">
            <v>.62020.P000</v>
          </cell>
        </row>
        <row r="1134">
          <cell r="B1134" t="str">
            <v>.62020.P000</v>
          </cell>
        </row>
        <row r="1135">
          <cell r="B1135" t="str">
            <v>.62020.P000</v>
          </cell>
        </row>
        <row r="1136">
          <cell r="B1136" t="str">
            <v>.62020.P000</v>
          </cell>
        </row>
        <row r="1137">
          <cell r="B1137" t="str">
            <v>.62020.P000</v>
          </cell>
        </row>
        <row r="1138">
          <cell r="B1138" t="str">
            <v>.62020.P000</v>
          </cell>
        </row>
        <row r="1139">
          <cell r="B1139" t="str">
            <v>.62020.P000</v>
          </cell>
        </row>
        <row r="1140">
          <cell r="B1140" t="str">
            <v>.62020.P000</v>
          </cell>
        </row>
        <row r="1141">
          <cell r="B1141" t="str">
            <v>.62020.P000</v>
          </cell>
        </row>
        <row r="1142">
          <cell r="B1142" t="str">
            <v>.62020.P000</v>
          </cell>
        </row>
        <row r="1143">
          <cell r="B1143" t="str">
            <v>.62020.P000</v>
          </cell>
        </row>
        <row r="1144">
          <cell r="B1144" t="str">
            <v>.62020.P000</v>
          </cell>
        </row>
        <row r="1145">
          <cell r="B1145" t="str">
            <v>.62020.P000</v>
          </cell>
        </row>
        <row r="1146">
          <cell r="B1146" t="str">
            <v>.62020.P000</v>
          </cell>
        </row>
        <row r="1147">
          <cell r="B1147" t="str">
            <v>.62020.P000</v>
          </cell>
        </row>
        <row r="1148">
          <cell r="B1148" t="str">
            <v>.62020.P000</v>
          </cell>
        </row>
        <row r="1149">
          <cell r="B1149" t="str">
            <v>.62020.P659</v>
          </cell>
        </row>
        <row r="1150">
          <cell r="B1150" t="str">
            <v>.62020.P659</v>
          </cell>
        </row>
        <row r="1151">
          <cell r="B1151" t="str">
            <v>.62020.P659</v>
          </cell>
        </row>
        <row r="1152">
          <cell r="B1152" t="str">
            <v>.62020.P659</v>
          </cell>
        </row>
        <row r="1153">
          <cell r="B1153" t="str">
            <v>.62020.P659</v>
          </cell>
        </row>
        <row r="1154">
          <cell r="B1154" t="str">
            <v>.62020.P659</v>
          </cell>
        </row>
        <row r="1155">
          <cell r="B1155" t="str">
            <v>.62930.P000</v>
          </cell>
        </row>
        <row r="1156">
          <cell r="B1156" t="str">
            <v>.62930.P000</v>
          </cell>
        </row>
        <row r="1157">
          <cell r="B1157" t="str">
            <v>.62930.P000</v>
          </cell>
        </row>
        <row r="1158">
          <cell r="B1158" t="str">
            <v>.62930.P000</v>
          </cell>
        </row>
        <row r="1159">
          <cell r="B1159" t="str">
            <v>.62930.P000</v>
          </cell>
        </row>
        <row r="1160">
          <cell r="B1160" t="str">
            <v>.62930.P000</v>
          </cell>
        </row>
        <row r="1161">
          <cell r="B1161" t="str">
            <v>.62930.P000</v>
          </cell>
        </row>
        <row r="1162">
          <cell r="B1162" t="str">
            <v>.62930.P000</v>
          </cell>
        </row>
        <row r="1163">
          <cell r="B1163" t="str">
            <v>.62930.P000</v>
          </cell>
        </row>
        <row r="1164">
          <cell r="B1164" t="str">
            <v>.99000.P000</v>
          </cell>
        </row>
        <row r="1165">
          <cell r="B1165" t="str">
            <v>.62020.P000</v>
          </cell>
        </row>
        <row r="1166">
          <cell r="B1166" t="str">
            <v>.62020.P000</v>
          </cell>
        </row>
        <row r="1167">
          <cell r="B1167" t="str">
            <v>.62020.P000</v>
          </cell>
        </row>
        <row r="1168">
          <cell r="B1168" t="str">
            <v>.62930.P000</v>
          </cell>
        </row>
        <row r="1169">
          <cell r="B1169" t="str">
            <v>.62930.P000</v>
          </cell>
        </row>
        <row r="1170">
          <cell r="B1170" t="str">
            <v>.62930.P000</v>
          </cell>
        </row>
        <row r="1171">
          <cell r="B1171" t="str">
            <v>.62930.P000</v>
          </cell>
        </row>
        <row r="1172">
          <cell r="B1172" t="str">
            <v>.62930.P000</v>
          </cell>
        </row>
        <row r="1173">
          <cell r="B1173" t="str">
            <v>.62930.P000</v>
          </cell>
        </row>
        <row r="1174">
          <cell r="B1174" t="str">
            <v>.C3041.C000</v>
          </cell>
        </row>
        <row r="1175">
          <cell r="B1175" t="str">
            <v>.C3041.C000</v>
          </cell>
        </row>
        <row r="1176">
          <cell r="B1176" t="str">
            <v>.C3041.C000</v>
          </cell>
        </row>
        <row r="1177">
          <cell r="B1177" t="str">
            <v>.C3041.C000</v>
          </cell>
        </row>
        <row r="1178">
          <cell r="B1178" t="str">
            <v>.C3041.C000</v>
          </cell>
        </row>
        <row r="1179">
          <cell r="B1179" t="str">
            <v>.C3041.C000</v>
          </cell>
        </row>
        <row r="1180">
          <cell r="B1180" t="str">
            <v>.C3061.C000</v>
          </cell>
        </row>
        <row r="1181">
          <cell r="B1181" t="str">
            <v>.C3061.C000</v>
          </cell>
        </row>
        <row r="1182">
          <cell r="B1182" t="str">
            <v>.C3061.C000</v>
          </cell>
        </row>
        <row r="1183">
          <cell r="B1183" t="str">
            <v>.C3061.C000</v>
          </cell>
        </row>
        <row r="1184">
          <cell r="B1184" t="str">
            <v>.C3061.C000</v>
          </cell>
        </row>
        <row r="1185">
          <cell r="B1185" t="str">
            <v>.C3070.C000</v>
          </cell>
        </row>
        <row r="1186">
          <cell r="B1186" t="str">
            <v>.C3070.C000</v>
          </cell>
        </row>
        <row r="1187">
          <cell r="B1187" t="str">
            <v>.C3070.C000</v>
          </cell>
        </row>
        <row r="1188">
          <cell r="B1188" t="str">
            <v>.C3070.C000</v>
          </cell>
        </row>
        <row r="1189">
          <cell r="B1189" t="str">
            <v>.C3070.C000</v>
          </cell>
        </row>
        <row r="1190">
          <cell r="B1190" t="str">
            <v>.C3070.C000</v>
          </cell>
        </row>
        <row r="1191">
          <cell r="B1191" t="str">
            <v>.C3070.C000</v>
          </cell>
        </row>
        <row r="1192">
          <cell r="B1192" t="str">
            <v>.C3070.C000</v>
          </cell>
        </row>
        <row r="1193">
          <cell r="B1193" t="str">
            <v>.C3070.C000</v>
          </cell>
        </row>
        <row r="1194">
          <cell r="B1194" t="str">
            <v>.C3070.C000</v>
          </cell>
        </row>
        <row r="1195">
          <cell r="B1195" t="str">
            <v>.C3070.C000</v>
          </cell>
        </row>
        <row r="1196">
          <cell r="B1196" t="str">
            <v>.A8340.C007</v>
          </cell>
        </row>
        <row r="1197">
          <cell r="B1197" t="str">
            <v>.A8640.C007</v>
          </cell>
        </row>
        <row r="1198">
          <cell r="B1198" t="str">
            <v>.62020.P000</v>
          </cell>
        </row>
        <row r="1199">
          <cell r="B1199" t="str">
            <v>.62020.P000</v>
          </cell>
        </row>
        <row r="1200">
          <cell r="B1200" t="str">
            <v>.62020.P000</v>
          </cell>
        </row>
        <row r="1201">
          <cell r="B1201" t="str">
            <v>.62020.P000</v>
          </cell>
        </row>
        <row r="1202">
          <cell r="B1202" t="str">
            <v>.62020.P000</v>
          </cell>
        </row>
        <row r="1203">
          <cell r="B1203" t="str">
            <v>.62020.P000</v>
          </cell>
        </row>
        <row r="1204">
          <cell r="B1204" t="str">
            <v>.62020.P000</v>
          </cell>
        </row>
        <row r="1205">
          <cell r="B1205" t="str">
            <v>.62020.P000</v>
          </cell>
        </row>
        <row r="1206">
          <cell r="B1206" t="str">
            <v>.62020.P000</v>
          </cell>
        </row>
        <row r="1207">
          <cell r="B1207" t="str">
            <v>.62020.P000</v>
          </cell>
        </row>
        <row r="1208">
          <cell r="B1208" t="str">
            <v>.62020.P000</v>
          </cell>
        </row>
        <row r="1209">
          <cell r="B1209" t="str">
            <v>.62020.P000</v>
          </cell>
        </row>
        <row r="1210">
          <cell r="B1210" t="str">
            <v>.62020.P000</v>
          </cell>
        </row>
        <row r="1211">
          <cell r="B1211" t="str">
            <v>.62020.P000</v>
          </cell>
        </row>
        <row r="1212">
          <cell r="B1212" t="str">
            <v>.62020.P000</v>
          </cell>
        </row>
        <row r="1213">
          <cell r="B1213" t="str">
            <v>.62020.P000</v>
          </cell>
        </row>
        <row r="1214">
          <cell r="B1214" t="str">
            <v>.62020.P000</v>
          </cell>
        </row>
        <row r="1215">
          <cell r="B1215" t="str">
            <v>.62020.P000</v>
          </cell>
        </row>
        <row r="1216">
          <cell r="B1216" t="str">
            <v>.62020.P000</v>
          </cell>
        </row>
        <row r="1217">
          <cell r="B1217" t="str">
            <v>.62020.P000</v>
          </cell>
        </row>
        <row r="1218">
          <cell r="B1218" t="str">
            <v>.62020.P000</v>
          </cell>
        </row>
        <row r="1219">
          <cell r="B1219" t="str">
            <v>.62020.P000</v>
          </cell>
        </row>
        <row r="1220">
          <cell r="B1220" t="str">
            <v>.62020.P000</v>
          </cell>
        </row>
        <row r="1221">
          <cell r="B1221" t="str">
            <v>.62020.P000</v>
          </cell>
        </row>
        <row r="1222">
          <cell r="B1222" t="str">
            <v>.62020.P000</v>
          </cell>
        </row>
        <row r="1223">
          <cell r="B1223" t="str">
            <v>.62020.P000</v>
          </cell>
        </row>
        <row r="1224">
          <cell r="B1224" t="str">
            <v>.62020.P000</v>
          </cell>
        </row>
        <row r="1225">
          <cell r="B1225" t="str">
            <v>.62020.P000</v>
          </cell>
        </row>
        <row r="1226">
          <cell r="B1226" t="str">
            <v>.62020.P000</v>
          </cell>
        </row>
        <row r="1227">
          <cell r="B1227" t="str">
            <v>.62020.P000</v>
          </cell>
        </row>
        <row r="1228">
          <cell r="B1228" t="str">
            <v>.62020.P000</v>
          </cell>
        </row>
        <row r="1229">
          <cell r="B1229" t="str">
            <v>.62020.P000</v>
          </cell>
        </row>
        <row r="1230">
          <cell r="B1230" t="str">
            <v>.62020.P000</v>
          </cell>
        </row>
        <row r="1231">
          <cell r="B1231" t="str">
            <v>.62120.P024</v>
          </cell>
        </row>
        <row r="1232">
          <cell r="B1232" t="str">
            <v>.62120.P024</v>
          </cell>
        </row>
        <row r="1233">
          <cell r="B1233" t="str">
            <v>.62120.P024</v>
          </cell>
        </row>
        <row r="1234">
          <cell r="B1234" t="str">
            <v>.62120.P000</v>
          </cell>
        </row>
        <row r="1235">
          <cell r="B1235" t="str">
            <v>.62120.P000</v>
          </cell>
        </row>
        <row r="1236">
          <cell r="B1236" t="str">
            <v>.62120.P000</v>
          </cell>
        </row>
        <row r="1237">
          <cell r="B1237" t="str">
            <v>.62120.P000</v>
          </cell>
        </row>
        <row r="1238">
          <cell r="B1238" t="str">
            <v>.62120.P000</v>
          </cell>
        </row>
        <row r="1239">
          <cell r="B1239" t="str">
            <v>.62120.P000</v>
          </cell>
        </row>
        <row r="1240">
          <cell r="B1240" t="str">
            <v>.62120.P000</v>
          </cell>
        </row>
        <row r="1241">
          <cell r="B1241" t="str">
            <v>.62120.P000</v>
          </cell>
        </row>
        <row r="1242">
          <cell r="B1242" t="str">
            <v>.62120.P000</v>
          </cell>
        </row>
        <row r="1243">
          <cell r="B1243" t="str">
            <v>.62120.P000</v>
          </cell>
        </row>
        <row r="1244">
          <cell r="B1244" t="str">
            <v>.62120.P000</v>
          </cell>
        </row>
        <row r="1245">
          <cell r="B1245" t="str">
            <v>.62120.P000</v>
          </cell>
        </row>
        <row r="1246">
          <cell r="B1246" t="str">
            <v>.62225.P000</v>
          </cell>
        </row>
        <row r="1247">
          <cell r="B1247" t="str">
            <v>.62225.P000</v>
          </cell>
        </row>
        <row r="1248">
          <cell r="B1248" t="str">
            <v>.62225.P000</v>
          </cell>
        </row>
        <row r="1249">
          <cell r="B1249" t="str">
            <v>.62225.P000</v>
          </cell>
        </row>
        <row r="1250">
          <cell r="B1250" t="str">
            <v>.62225.P000</v>
          </cell>
        </row>
        <row r="1251">
          <cell r="B1251" t="str">
            <v>.62225.P000</v>
          </cell>
        </row>
        <row r="1252">
          <cell r="B1252" t="str">
            <v>.62225.P000</v>
          </cell>
        </row>
        <row r="1253">
          <cell r="B1253" t="str">
            <v>.62225.P000</v>
          </cell>
        </row>
        <row r="1254">
          <cell r="B1254" t="str">
            <v>.62225.P000</v>
          </cell>
        </row>
        <row r="1255">
          <cell r="B1255" t="str">
            <v>.62225.P000</v>
          </cell>
        </row>
        <row r="1256">
          <cell r="B1256" t="str">
            <v>.62225.P000</v>
          </cell>
        </row>
        <row r="1257">
          <cell r="B1257" t="str">
            <v>.62540.P000</v>
          </cell>
        </row>
        <row r="1258">
          <cell r="B1258" t="str">
            <v>.62540.P000</v>
          </cell>
        </row>
        <row r="1259">
          <cell r="B1259" t="str">
            <v>.62540.P000</v>
          </cell>
        </row>
        <row r="1260">
          <cell r="B1260" t="str">
            <v>.62540.P000</v>
          </cell>
        </row>
        <row r="1261">
          <cell r="B1261" t="str">
            <v>.62540.P000</v>
          </cell>
        </row>
        <row r="1262">
          <cell r="B1262" t="str">
            <v>.62540.P000</v>
          </cell>
        </row>
        <row r="1263">
          <cell r="B1263" t="str">
            <v>.62720.P000</v>
          </cell>
        </row>
        <row r="1264">
          <cell r="B1264" t="str">
            <v>.62720.P000</v>
          </cell>
        </row>
        <row r="1265">
          <cell r="B1265" t="str">
            <v>.62720.P000</v>
          </cell>
        </row>
        <row r="1266">
          <cell r="B1266" t="str">
            <v>.62820.P000</v>
          </cell>
        </row>
        <row r="1267">
          <cell r="B1267" t="str">
            <v>.62820.P000</v>
          </cell>
        </row>
        <row r="1268">
          <cell r="B1268" t="str">
            <v>.62820.P000</v>
          </cell>
        </row>
        <row r="1269">
          <cell r="B1269" t="str">
            <v>.62820.P000</v>
          </cell>
        </row>
        <row r="1270">
          <cell r="B1270" t="str">
            <v>.62820.P000</v>
          </cell>
        </row>
        <row r="1271">
          <cell r="B1271" t="str">
            <v>.62820.P000</v>
          </cell>
        </row>
        <row r="1272">
          <cell r="B1272" t="str">
            <v>.62820.P000</v>
          </cell>
        </row>
        <row r="1273">
          <cell r="B1273" t="str">
            <v>.62820.P000</v>
          </cell>
        </row>
        <row r="1274">
          <cell r="B1274" t="str">
            <v>.62820.P000</v>
          </cell>
        </row>
        <row r="1275">
          <cell r="B1275" t="str">
            <v>.62820.P000</v>
          </cell>
        </row>
        <row r="1276">
          <cell r="B1276" t="str">
            <v>.62820.P000</v>
          </cell>
        </row>
        <row r="1277">
          <cell r="B1277" t="str">
            <v>.62820.P000</v>
          </cell>
        </row>
        <row r="1278">
          <cell r="B1278" t="str">
            <v>.62820.P000</v>
          </cell>
        </row>
        <row r="1279">
          <cell r="B1279" t="str">
            <v>.62820.P000</v>
          </cell>
        </row>
        <row r="1280">
          <cell r="B1280" t="str">
            <v>.62830.P000</v>
          </cell>
        </row>
        <row r="1281">
          <cell r="B1281" t="str">
            <v>.62830.P000</v>
          </cell>
        </row>
        <row r="1282">
          <cell r="B1282" t="str">
            <v>.62830.P000</v>
          </cell>
        </row>
        <row r="1283">
          <cell r="B1283" t="str">
            <v>.62840.P000</v>
          </cell>
        </row>
        <row r="1284">
          <cell r="B1284" t="str">
            <v>.62840.P000</v>
          </cell>
        </row>
        <row r="1285">
          <cell r="B1285" t="str">
            <v>.62840.P000</v>
          </cell>
        </row>
        <row r="1286">
          <cell r="B1286" t="str">
            <v>.62840.P000</v>
          </cell>
        </row>
        <row r="1287">
          <cell r="B1287" t="str">
            <v>.62840.P000</v>
          </cell>
        </row>
        <row r="1288">
          <cell r="B1288" t="str">
            <v>.62840.P000</v>
          </cell>
        </row>
        <row r="1289">
          <cell r="B1289" t="str">
            <v>.62840.P000</v>
          </cell>
        </row>
        <row r="1290">
          <cell r="B1290" t="str">
            <v>.62850.P000</v>
          </cell>
        </row>
        <row r="1291">
          <cell r="B1291" t="str">
            <v>.62890.P000</v>
          </cell>
        </row>
        <row r="1292">
          <cell r="B1292" t="str">
            <v>.62890.P000</v>
          </cell>
        </row>
        <row r="1293">
          <cell r="B1293" t="str">
            <v>.62890.P000</v>
          </cell>
        </row>
        <row r="1294">
          <cell r="B1294" t="str">
            <v>.62890.P000</v>
          </cell>
        </row>
        <row r="1295">
          <cell r="B1295" t="str">
            <v>.62890.P000</v>
          </cell>
        </row>
        <row r="1296">
          <cell r="B1296" t="str">
            <v>.62890.P000</v>
          </cell>
        </row>
        <row r="1297">
          <cell r="B1297" t="str">
            <v>.62890.P000</v>
          </cell>
        </row>
        <row r="1298">
          <cell r="B1298" t="str">
            <v>.62890.P000</v>
          </cell>
        </row>
        <row r="1299">
          <cell r="B1299" t="str">
            <v>.62890.P000</v>
          </cell>
        </row>
        <row r="1300">
          <cell r="B1300" t="str">
            <v>.62900.P000</v>
          </cell>
        </row>
        <row r="1301">
          <cell r="B1301" t="str">
            <v>.62900.P000</v>
          </cell>
        </row>
        <row r="1302">
          <cell r="B1302" t="str">
            <v>.62900.P000</v>
          </cell>
        </row>
        <row r="1303">
          <cell r="B1303" t="str">
            <v>.62900.P000</v>
          </cell>
        </row>
        <row r="1304">
          <cell r="B1304" t="str">
            <v>.62900.P000</v>
          </cell>
        </row>
        <row r="1305">
          <cell r="B1305" t="str">
            <v>.62900.P000</v>
          </cell>
        </row>
        <row r="1306">
          <cell r="B1306" t="str">
            <v>.62900.P000</v>
          </cell>
        </row>
        <row r="1307">
          <cell r="B1307" t="str">
            <v>.62910.P000</v>
          </cell>
        </row>
        <row r="1308">
          <cell r="B1308" t="str">
            <v>.62920.P000</v>
          </cell>
        </row>
        <row r="1309">
          <cell r="B1309" t="str">
            <v>.62920.P000</v>
          </cell>
        </row>
        <row r="1310">
          <cell r="B1310" t="str">
            <v>.99000.P000</v>
          </cell>
        </row>
        <row r="1311">
          <cell r="B1311" t="str">
            <v>.45000.P022</v>
          </cell>
        </row>
        <row r="1312">
          <cell r="B1312" t="str">
            <v>.C1080.C000</v>
          </cell>
        </row>
        <row r="1313">
          <cell r="B1313" t="str">
            <v>.C3041.C000</v>
          </cell>
        </row>
        <row r="1314">
          <cell r="B1314" t="str">
            <v>.62010.P000</v>
          </cell>
        </row>
        <row r="1315">
          <cell r="B1315" t="str">
            <v>.62020.P000</v>
          </cell>
        </row>
        <row r="1316">
          <cell r="B1316" t="str">
            <v>.62020.P000</v>
          </cell>
        </row>
        <row r="1317">
          <cell r="B1317" t="str">
            <v>.62020.P000</v>
          </cell>
        </row>
        <row r="1318">
          <cell r="B1318" t="str">
            <v>.62020.P000</v>
          </cell>
        </row>
        <row r="1319">
          <cell r="B1319" t="str">
            <v>.62020.P000</v>
          </cell>
        </row>
        <row r="1320">
          <cell r="B1320" t="str">
            <v>.62020.P000</v>
          </cell>
        </row>
        <row r="1321">
          <cell r="B1321" t="str">
            <v>.62020.P000</v>
          </cell>
        </row>
        <row r="1322">
          <cell r="B1322" t="str">
            <v>.62020.P000</v>
          </cell>
        </row>
        <row r="1323">
          <cell r="B1323" t="str">
            <v>.62020.P000</v>
          </cell>
        </row>
        <row r="1324">
          <cell r="B1324" t="str">
            <v>.62020.P000</v>
          </cell>
        </row>
        <row r="1325">
          <cell r="B1325" t="str">
            <v>.62020.P000</v>
          </cell>
        </row>
        <row r="1326">
          <cell r="B1326" t="str">
            <v>.62020.P000</v>
          </cell>
        </row>
        <row r="1327">
          <cell r="B1327" t="str">
            <v>.62020.P000</v>
          </cell>
        </row>
        <row r="1328">
          <cell r="B1328" t="str">
            <v>.62020.P000</v>
          </cell>
        </row>
        <row r="1329">
          <cell r="B1329" t="str">
            <v>.62020.P000</v>
          </cell>
        </row>
        <row r="1330">
          <cell r="B1330" t="str">
            <v>.62020.P000</v>
          </cell>
        </row>
        <row r="1331">
          <cell r="B1331" t="str">
            <v>.62020.P000</v>
          </cell>
        </row>
        <row r="1332">
          <cell r="B1332" t="str">
            <v>.62020.P000</v>
          </cell>
        </row>
        <row r="1333">
          <cell r="B1333" t="str">
            <v>.62020.P000</v>
          </cell>
        </row>
        <row r="1334">
          <cell r="B1334" t="str">
            <v>.62020.P000</v>
          </cell>
        </row>
        <row r="1335">
          <cell r="B1335" t="str">
            <v>.62020.P000</v>
          </cell>
        </row>
        <row r="1336">
          <cell r="B1336" t="str">
            <v>.62020.P000</v>
          </cell>
        </row>
        <row r="1337">
          <cell r="B1337" t="str">
            <v>.62020.P000</v>
          </cell>
        </row>
        <row r="1338">
          <cell r="B1338" t="str">
            <v>.62020.P000</v>
          </cell>
        </row>
        <row r="1339">
          <cell r="B1339" t="str">
            <v>.62020.P000</v>
          </cell>
        </row>
        <row r="1340">
          <cell r="B1340" t="str">
            <v>.62020.P000</v>
          </cell>
        </row>
        <row r="1341">
          <cell r="B1341" t="str">
            <v>.62020.P000</v>
          </cell>
        </row>
        <row r="1342">
          <cell r="B1342" t="str">
            <v>.62020.P000</v>
          </cell>
        </row>
        <row r="1343">
          <cell r="B1343" t="str">
            <v>.62400.P000</v>
          </cell>
        </row>
        <row r="1344">
          <cell r="B1344" t="str">
            <v>.62400.P000</v>
          </cell>
        </row>
        <row r="1345">
          <cell r="B1345" t="str">
            <v>.62400.P000</v>
          </cell>
        </row>
        <row r="1346">
          <cell r="B1346" t="str">
            <v>.62400.P000</v>
          </cell>
        </row>
        <row r="1347">
          <cell r="B1347" t="str">
            <v>.62400.P000</v>
          </cell>
        </row>
        <row r="1348">
          <cell r="B1348" t="str">
            <v>.C1080.C000</v>
          </cell>
        </row>
        <row r="1349">
          <cell r="B1349" t="str">
            <v>.C1080.C000</v>
          </cell>
        </row>
        <row r="1350">
          <cell r="B1350" t="str">
            <v>.C1080.C000</v>
          </cell>
        </row>
        <row r="1351">
          <cell r="B1351" t="str">
            <v>.C3041.C000</v>
          </cell>
        </row>
        <row r="1352">
          <cell r="B1352" t="str">
            <v>.C9990.C000</v>
          </cell>
        </row>
        <row r="1353">
          <cell r="B1353" t="str">
            <v>.C9990.C000</v>
          </cell>
        </row>
        <row r="1354">
          <cell r="B1354" t="str">
            <v>.C9990.C000</v>
          </cell>
        </row>
        <row r="1355">
          <cell r="B1355" t="str">
            <v>.C9990.C000</v>
          </cell>
        </row>
        <row r="1356">
          <cell r="B1356" t="str">
            <v>.C9990.C000</v>
          </cell>
        </row>
        <row r="1357">
          <cell r="B1357" t="str">
            <v>.C9990.C000</v>
          </cell>
        </row>
        <row r="1358">
          <cell r="B1358" t="str">
            <v>.62020.P000</v>
          </cell>
        </row>
        <row r="1359">
          <cell r="B1359" t="str">
            <v>.62020.P000</v>
          </cell>
        </row>
        <row r="1360">
          <cell r="B1360" t="str">
            <v>.62020.P000</v>
          </cell>
        </row>
        <row r="1361">
          <cell r="B1361" t="str">
            <v>.62020.P000</v>
          </cell>
        </row>
        <row r="1362">
          <cell r="B1362" t="str">
            <v>.62020.P000</v>
          </cell>
        </row>
        <row r="1363">
          <cell r="B1363" t="str">
            <v>.62020.P000</v>
          </cell>
        </row>
        <row r="1364">
          <cell r="B1364" t="str">
            <v>.62020.P000</v>
          </cell>
        </row>
        <row r="1365">
          <cell r="B1365" t="str">
            <v>.62020.P000</v>
          </cell>
        </row>
        <row r="1366">
          <cell r="B1366" t="str">
            <v>.62020.P000</v>
          </cell>
        </row>
        <row r="1367">
          <cell r="B1367" t="str">
            <v>.62020.P000</v>
          </cell>
        </row>
        <row r="1368">
          <cell r="B1368" t="str">
            <v>.62020.P000</v>
          </cell>
        </row>
        <row r="1369">
          <cell r="B1369" t="str">
            <v>.62020.P000</v>
          </cell>
        </row>
        <row r="1370">
          <cell r="B1370" t="str">
            <v>.62020.P000</v>
          </cell>
        </row>
        <row r="1371">
          <cell r="B1371" t="str">
            <v>.62020.P000</v>
          </cell>
        </row>
        <row r="1372">
          <cell r="B1372" t="str">
            <v>.62020.P000</v>
          </cell>
        </row>
        <row r="1373">
          <cell r="B1373" t="str">
            <v>.C3065.C000</v>
          </cell>
        </row>
        <row r="1374">
          <cell r="B1374" t="str">
            <v>.62020.P000</v>
          </cell>
        </row>
        <row r="1375">
          <cell r="B1375" t="str">
            <v>.62020.P000</v>
          </cell>
        </row>
        <row r="1376">
          <cell r="B1376" t="str">
            <v>.62020.P000</v>
          </cell>
        </row>
        <row r="1377">
          <cell r="B1377" t="str">
            <v>.62020.P000</v>
          </cell>
        </row>
        <row r="1378">
          <cell r="B1378" t="str">
            <v>.62020.P000</v>
          </cell>
        </row>
        <row r="1379">
          <cell r="B1379" t="str">
            <v>.62020.P000</v>
          </cell>
        </row>
        <row r="1380">
          <cell r="B1380" t="str">
            <v>.62020.P000</v>
          </cell>
        </row>
        <row r="1381">
          <cell r="B1381" t="str">
            <v>.62020.P000</v>
          </cell>
        </row>
        <row r="1382">
          <cell r="B1382" t="str">
            <v>.62020.P000</v>
          </cell>
        </row>
        <row r="1383">
          <cell r="B1383" t="str">
            <v>.62020.P000</v>
          </cell>
        </row>
        <row r="1384">
          <cell r="B1384" t="str">
            <v>.62020.P000</v>
          </cell>
        </row>
        <row r="1385">
          <cell r="B1385" t="str">
            <v>.62020.P000</v>
          </cell>
        </row>
        <row r="1386">
          <cell r="B1386" t="str">
            <v>.62020.P000</v>
          </cell>
        </row>
        <row r="1387">
          <cell r="B1387" t="str">
            <v>.62020.P000</v>
          </cell>
        </row>
        <row r="1388">
          <cell r="B1388" t="str">
            <v>.62020.P000</v>
          </cell>
        </row>
        <row r="1389">
          <cell r="B1389" t="str">
            <v>.62020.P000</v>
          </cell>
        </row>
        <row r="1390">
          <cell r="B1390" t="str">
            <v>.62020.P000</v>
          </cell>
        </row>
        <row r="1391">
          <cell r="B1391" t="str">
            <v>.62020.P000</v>
          </cell>
        </row>
        <row r="1392">
          <cell r="B1392" t="str">
            <v>.62020.P000</v>
          </cell>
        </row>
        <row r="1393">
          <cell r="B1393" t="str">
            <v>.99005.P000</v>
          </cell>
        </row>
        <row r="1394">
          <cell r="B1394" t="str">
            <v>.C1080.C000</v>
          </cell>
        </row>
        <row r="1395">
          <cell r="B1395" t="str">
            <v>.C3041.C000</v>
          </cell>
        </row>
        <row r="1396">
          <cell r="B1396" t="str">
            <v>.C3041.C000</v>
          </cell>
        </row>
        <row r="1397">
          <cell r="B1397" t="str">
            <v>.A8340.C007</v>
          </cell>
        </row>
        <row r="1398">
          <cell r="B1398" t="str">
            <v>.A8640.C007</v>
          </cell>
        </row>
        <row r="1399">
          <cell r="B1399" t="str">
            <v>.99100.P000</v>
          </cell>
        </row>
        <row r="1400">
          <cell r="B1400" t="str">
            <v>.99200.P000</v>
          </cell>
        </row>
        <row r="1401">
          <cell r="B1401" t="str">
            <v>.99200.P000</v>
          </cell>
        </row>
        <row r="1402">
          <cell r="B1402" t="str">
            <v>.62020.P000</v>
          </cell>
        </row>
        <row r="1403">
          <cell r="B1403" t="str">
            <v>.62020.P000</v>
          </cell>
        </row>
        <row r="1404">
          <cell r="B1404" t="str">
            <v>.62020.P000</v>
          </cell>
        </row>
        <row r="1405">
          <cell r="B1405" t="str">
            <v>.62020.P000</v>
          </cell>
        </row>
        <row r="1406">
          <cell r="B1406" t="str">
            <v>.62020.P000</v>
          </cell>
        </row>
        <row r="1407">
          <cell r="B1407" t="str">
            <v>.62020.P000</v>
          </cell>
        </row>
        <row r="1408">
          <cell r="B1408" t="str">
            <v>.62020.P000</v>
          </cell>
        </row>
        <row r="1409">
          <cell r="B1409" t="str">
            <v>.62020.P000</v>
          </cell>
        </row>
        <row r="1410">
          <cell r="B1410" t="str">
            <v>.62020.P000</v>
          </cell>
        </row>
        <row r="1411">
          <cell r="B1411" t="str">
            <v>.62020.P000</v>
          </cell>
        </row>
        <row r="1412">
          <cell r="B1412" t="str">
            <v>.62020.P000</v>
          </cell>
        </row>
        <row r="1413">
          <cell r="B1413" t="str">
            <v>.62020.P000</v>
          </cell>
        </row>
        <row r="1414">
          <cell r="B1414" t="str">
            <v>.62020.P000</v>
          </cell>
        </row>
        <row r="1415">
          <cell r="B1415" t="str">
            <v>.62020.P000</v>
          </cell>
        </row>
        <row r="1416">
          <cell r="B1416" t="str">
            <v>.62020.P000</v>
          </cell>
        </row>
        <row r="1417">
          <cell r="B1417" t="str">
            <v>.62020.P000</v>
          </cell>
        </row>
        <row r="1418">
          <cell r="B1418" t="str">
            <v>.62020.P000</v>
          </cell>
        </row>
        <row r="1419">
          <cell r="B1419" t="str">
            <v>.62020.P000</v>
          </cell>
        </row>
        <row r="1420">
          <cell r="B1420" t="str">
            <v>.62020.P000</v>
          </cell>
        </row>
        <row r="1421">
          <cell r="B1421" t="str">
            <v>.62020.P000</v>
          </cell>
        </row>
        <row r="1422">
          <cell r="B1422" t="str">
            <v>.62020.P000</v>
          </cell>
        </row>
        <row r="1423">
          <cell r="B1423" t="str">
            <v>.62020.P000</v>
          </cell>
        </row>
        <row r="1424">
          <cell r="B1424" t="str">
            <v>.62020.P000</v>
          </cell>
        </row>
        <row r="1425">
          <cell r="B1425" t="str">
            <v>.62020.P000</v>
          </cell>
        </row>
        <row r="1426">
          <cell r="B1426" t="str">
            <v>.62020.P000</v>
          </cell>
        </row>
        <row r="1427">
          <cell r="B1427" t="str">
            <v>.62020.P000</v>
          </cell>
        </row>
        <row r="1428">
          <cell r="B1428" t="str">
            <v>.62020.P000</v>
          </cell>
        </row>
        <row r="1429">
          <cell r="B1429" t="str">
            <v>.62020.P040</v>
          </cell>
        </row>
        <row r="1430">
          <cell r="B1430" t="str">
            <v>.62020.P040</v>
          </cell>
        </row>
        <row r="1431">
          <cell r="B1431" t="str">
            <v>.62020.P040</v>
          </cell>
        </row>
        <row r="1432">
          <cell r="B1432" t="str">
            <v>.62480.P000</v>
          </cell>
        </row>
        <row r="1433">
          <cell r="B1433" t="str">
            <v>.62480.P000</v>
          </cell>
        </row>
        <row r="1434">
          <cell r="B1434" t="str">
            <v>.99000.P000</v>
          </cell>
        </row>
        <row r="1435">
          <cell r="B1435" t="str">
            <v>.99000.P000</v>
          </cell>
        </row>
        <row r="1436">
          <cell r="B1436" t="str">
            <v>.28000.P000</v>
          </cell>
        </row>
        <row r="1437">
          <cell r="B1437" t="str">
            <v>.45000.P022</v>
          </cell>
        </row>
        <row r="1438">
          <cell r="B1438" t="str">
            <v>.62020.P000</v>
          </cell>
        </row>
        <row r="1439">
          <cell r="B1439" t="str">
            <v>.62020.P000</v>
          </cell>
        </row>
        <row r="1440">
          <cell r="B1440" t="str">
            <v>.62020.P000</v>
          </cell>
        </row>
        <row r="1441">
          <cell r="B1441" t="str">
            <v>.62020.P000</v>
          </cell>
        </row>
        <row r="1442">
          <cell r="B1442" t="str">
            <v>.62020.P000</v>
          </cell>
        </row>
        <row r="1443">
          <cell r="B1443" t="str">
            <v>.62020.P000</v>
          </cell>
        </row>
        <row r="1444">
          <cell r="B1444" t="str">
            <v>.62020.P000</v>
          </cell>
        </row>
        <row r="1445">
          <cell r="B1445" t="str">
            <v>.62020.P000</v>
          </cell>
        </row>
        <row r="1446">
          <cell r="B1446" t="str">
            <v>.62020.P000</v>
          </cell>
        </row>
        <row r="1447">
          <cell r="B1447" t="str">
            <v>.62020.P000</v>
          </cell>
        </row>
        <row r="1448">
          <cell r="B1448" t="str">
            <v>.62020.P000</v>
          </cell>
        </row>
        <row r="1449">
          <cell r="B1449" t="str">
            <v>.62020.P000</v>
          </cell>
        </row>
        <row r="1450">
          <cell r="B1450" t="str">
            <v>.62020.P000</v>
          </cell>
        </row>
        <row r="1451">
          <cell r="B1451" t="str">
            <v>.62020.P000</v>
          </cell>
        </row>
        <row r="1452">
          <cell r="B1452" t="str">
            <v>.62020.P000</v>
          </cell>
        </row>
        <row r="1453">
          <cell r="B1453" t="str">
            <v>.62020.P000</v>
          </cell>
        </row>
        <row r="1454">
          <cell r="B1454" t="str">
            <v>.62020.P000</v>
          </cell>
        </row>
        <row r="1455">
          <cell r="B1455" t="str">
            <v>.62020.P000</v>
          </cell>
        </row>
        <row r="1456">
          <cell r="B1456" t="str">
            <v>.62020.P000</v>
          </cell>
        </row>
        <row r="1457">
          <cell r="B1457" t="str">
            <v>.62020.P000</v>
          </cell>
        </row>
        <row r="1458">
          <cell r="B1458" t="str">
            <v>.62020.P000</v>
          </cell>
        </row>
        <row r="1459">
          <cell r="B1459" t="str">
            <v>.62020.P000</v>
          </cell>
        </row>
        <row r="1460">
          <cell r="B1460" t="str">
            <v>.62020.P000</v>
          </cell>
        </row>
        <row r="1461">
          <cell r="B1461" t="str">
            <v>.62020.P000</v>
          </cell>
        </row>
        <row r="1462">
          <cell r="B1462" t="str">
            <v>.62020.P000</v>
          </cell>
        </row>
        <row r="1463">
          <cell r="B1463" t="str">
            <v>.62020.P000</v>
          </cell>
        </row>
        <row r="1464">
          <cell r="B1464" t="str">
            <v>.62020.P000</v>
          </cell>
        </row>
        <row r="1465">
          <cell r="B1465" t="str">
            <v>.62020.P000</v>
          </cell>
        </row>
        <row r="1466">
          <cell r="B1466" t="str">
            <v>.62020.P000</v>
          </cell>
        </row>
        <row r="1467">
          <cell r="B1467" t="str">
            <v>.62020.P000</v>
          </cell>
        </row>
        <row r="1468">
          <cell r="B1468" t="str">
            <v>.62020.P000</v>
          </cell>
        </row>
        <row r="1469">
          <cell r="B1469" t="str">
            <v>.20120.P000</v>
          </cell>
        </row>
        <row r="1470">
          <cell r="B1470" t="str">
            <v>.20120.P020</v>
          </cell>
        </row>
        <row r="1471">
          <cell r="B1471" t="str">
            <v>.62020.P000</v>
          </cell>
        </row>
        <row r="1472">
          <cell r="B1472" t="str">
            <v>.62020.P000</v>
          </cell>
        </row>
        <row r="1473">
          <cell r="B1473" t="str">
            <v>.62020.P000</v>
          </cell>
        </row>
        <row r="1474">
          <cell r="B1474" t="str">
            <v>.62020.P000</v>
          </cell>
        </row>
        <row r="1475">
          <cell r="B1475" t="str">
            <v>.62020.P000</v>
          </cell>
        </row>
        <row r="1476">
          <cell r="B1476" t="str">
            <v>.62020.P000</v>
          </cell>
        </row>
        <row r="1477">
          <cell r="B1477" t="str">
            <v>.62020.P000</v>
          </cell>
        </row>
        <row r="1478">
          <cell r="B1478" t="str">
            <v>.62020.P000</v>
          </cell>
        </row>
        <row r="1479">
          <cell r="B1479" t="str">
            <v>.62020.P000</v>
          </cell>
        </row>
        <row r="1480">
          <cell r="B1480" t="str">
            <v>.62020.P000</v>
          </cell>
        </row>
        <row r="1481">
          <cell r="B1481" t="str">
            <v>.62020.P000</v>
          </cell>
        </row>
        <row r="1482">
          <cell r="B1482" t="str">
            <v>.62020.P000</v>
          </cell>
        </row>
        <row r="1483">
          <cell r="B1483" t="str">
            <v>.62020.P000</v>
          </cell>
        </row>
        <row r="1484">
          <cell r="B1484" t="str">
            <v>.62020.P000</v>
          </cell>
        </row>
        <row r="1485">
          <cell r="B1485" t="str">
            <v>.62020.P000</v>
          </cell>
        </row>
        <row r="1486">
          <cell r="B1486" t="str">
            <v>.62020.P000</v>
          </cell>
        </row>
        <row r="1487">
          <cell r="B1487" t="str">
            <v>.62020.P000</v>
          </cell>
        </row>
        <row r="1488">
          <cell r="B1488" t="str">
            <v>.62020.P000</v>
          </cell>
        </row>
        <row r="1489">
          <cell r="B1489" t="str">
            <v>.62020.P000</v>
          </cell>
        </row>
        <row r="1490">
          <cell r="B1490" t="str">
            <v>.62020.P000</v>
          </cell>
        </row>
        <row r="1491">
          <cell r="B1491" t="str">
            <v>.62020.P000</v>
          </cell>
        </row>
        <row r="1492">
          <cell r="B1492" t="str">
            <v>.62020.P000</v>
          </cell>
        </row>
        <row r="1493">
          <cell r="B1493" t="str">
            <v>.62020.P000</v>
          </cell>
        </row>
        <row r="1494">
          <cell r="B1494" t="str">
            <v>.62020.P000</v>
          </cell>
        </row>
        <row r="1495">
          <cell r="B1495" t="str">
            <v>.62020.P000</v>
          </cell>
        </row>
        <row r="1496">
          <cell r="B1496" t="str">
            <v>.62020.P000</v>
          </cell>
        </row>
        <row r="1497">
          <cell r="B1497" t="str">
            <v>.62210.P000</v>
          </cell>
        </row>
        <row r="1498">
          <cell r="B1498" t="str">
            <v>.28000.P043</v>
          </cell>
        </row>
        <row r="1499">
          <cell r="B1499" t="str">
            <v>.28000.P000</v>
          </cell>
        </row>
        <row r="1500">
          <cell r="B1500" t="str">
            <v>.28000.P020</v>
          </cell>
        </row>
        <row r="1501">
          <cell r="B1501" t="str">
            <v>.62020.P000</v>
          </cell>
        </row>
        <row r="1502">
          <cell r="B1502" t="str">
            <v>.C3061.C000</v>
          </cell>
        </row>
        <row r="1503">
          <cell r="B1503" t="str">
            <v>.C3064.C000</v>
          </cell>
        </row>
        <row r="1504">
          <cell r="B1504" t="str">
            <v>.C3064.C000</v>
          </cell>
        </row>
        <row r="1505">
          <cell r="B1505" t="str">
            <v>.C3064.C000</v>
          </cell>
        </row>
        <row r="1506">
          <cell r="B1506" t="str">
            <v>.C3064.C000</v>
          </cell>
        </row>
        <row r="1507">
          <cell r="B1507" t="str">
            <v>.C3064.C000</v>
          </cell>
        </row>
        <row r="1508">
          <cell r="B1508" t="str">
            <v>.C3064.C000</v>
          </cell>
        </row>
        <row r="1509">
          <cell r="B1509" t="str">
            <v>.C3064.C000</v>
          </cell>
        </row>
        <row r="1510">
          <cell r="B1510" t="str">
            <v>.C3064.C000</v>
          </cell>
        </row>
        <row r="1511">
          <cell r="B1511" t="str">
            <v>.C3064.C000</v>
          </cell>
        </row>
        <row r="1512">
          <cell r="B1512" t="str">
            <v>.C3064.C000</v>
          </cell>
        </row>
        <row r="1513">
          <cell r="B1513" t="str">
            <v>.C3064.C000</v>
          </cell>
        </row>
        <row r="1514">
          <cell r="B1514" t="str">
            <v>.C3064.C000</v>
          </cell>
        </row>
        <row r="1515">
          <cell r="B1515" t="str">
            <v>.62020.P000</v>
          </cell>
        </row>
        <row r="1516">
          <cell r="B1516" t="str">
            <v>.62020.P000</v>
          </cell>
        </row>
        <row r="1517">
          <cell r="B1517" t="str">
            <v>.62020.P000</v>
          </cell>
        </row>
        <row r="1518">
          <cell r="B1518" t="str">
            <v>.62020.P000</v>
          </cell>
        </row>
        <row r="1519">
          <cell r="B1519" t="str">
            <v>.62020.P000</v>
          </cell>
        </row>
        <row r="1520">
          <cell r="B1520" t="str">
            <v>.62020.P000</v>
          </cell>
        </row>
        <row r="1521">
          <cell r="B1521" t="str">
            <v>.62020.P000</v>
          </cell>
        </row>
        <row r="1522">
          <cell r="B1522" t="str">
            <v>.62020.P000</v>
          </cell>
        </row>
        <row r="1523">
          <cell r="B1523" t="str">
            <v>.62020.P000</v>
          </cell>
        </row>
        <row r="1524">
          <cell r="B1524" t="str">
            <v>.62020.P000</v>
          </cell>
        </row>
        <row r="1525">
          <cell r="B1525" t="str">
            <v>.62020.P000</v>
          </cell>
        </row>
        <row r="1526">
          <cell r="B1526" t="str">
            <v>.62020.P000</v>
          </cell>
        </row>
        <row r="1527">
          <cell r="B1527" t="str">
            <v>.62020.P000</v>
          </cell>
        </row>
        <row r="1528">
          <cell r="B1528" t="str">
            <v>.62020.P000</v>
          </cell>
        </row>
        <row r="1529">
          <cell r="B1529" t="str">
            <v>.62020.P000</v>
          </cell>
        </row>
        <row r="1530">
          <cell r="B1530" t="str">
            <v>.62020.P000</v>
          </cell>
        </row>
        <row r="1531">
          <cell r="B1531" t="str">
            <v>.62020.P000</v>
          </cell>
        </row>
        <row r="1532">
          <cell r="B1532" t="str">
            <v>.62020.P000</v>
          </cell>
        </row>
        <row r="1533">
          <cell r="B1533" t="str">
            <v>.62020.P000</v>
          </cell>
        </row>
        <row r="1534">
          <cell r="B1534" t="str">
            <v>.62020.P000</v>
          </cell>
        </row>
        <row r="1535">
          <cell r="B1535" t="str">
            <v>.62020.P000</v>
          </cell>
        </row>
        <row r="1536">
          <cell r="B1536" t="str">
            <v>.62020.P000</v>
          </cell>
        </row>
        <row r="1537">
          <cell r="B1537" t="str">
            <v>.62020.P000</v>
          </cell>
        </row>
        <row r="1538">
          <cell r="B1538" t="str">
            <v>.62020.P000</v>
          </cell>
        </row>
        <row r="1539">
          <cell r="B1539" t="str">
            <v>.62020.P000</v>
          </cell>
        </row>
        <row r="1540">
          <cell r="B1540" t="str">
            <v>.62020.P000</v>
          </cell>
        </row>
        <row r="1541">
          <cell r="B1541" t="str">
            <v>.99000.P000</v>
          </cell>
        </row>
        <row r="1542">
          <cell r="B1542" t="str">
            <v>.99005.P000</v>
          </cell>
        </row>
        <row r="1543">
          <cell r="B1543" t="str">
            <v>.99100.P000</v>
          </cell>
        </row>
        <row r="1544">
          <cell r="B1544" t="str">
            <v>.99100.P000</v>
          </cell>
        </row>
        <row r="1545">
          <cell r="B1545" t="str">
            <v>.99100.P000</v>
          </cell>
        </row>
        <row r="1546">
          <cell r="B1546" t="str">
            <v>.99100.P000</v>
          </cell>
        </row>
        <row r="1547">
          <cell r="B1547" t="str">
            <v>.99100.P000</v>
          </cell>
        </row>
        <row r="1548">
          <cell r="B1548" t="str">
            <v>.99100.P000</v>
          </cell>
        </row>
        <row r="1549">
          <cell r="B1549" t="str">
            <v>.99100.P000</v>
          </cell>
        </row>
        <row r="1550">
          <cell r="B1550" t="str">
            <v>.99100.P000</v>
          </cell>
        </row>
        <row r="1551">
          <cell r="B1551" t="str">
            <v>.99100.P000</v>
          </cell>
        </row>
        <row r="1552">
          <cell r="B1552" t="str">
            <v>.99200.P000</v>
          </cell>
        </row>
        <row r="1553">
          <cell r="B1553" t="str">
            <v>.99400.P000</v>
          </cell>
        </row>
        <row r="1554">
          <cell r="B1554" t="str">
            <v>.20120.P000</v>
          </cell>
        </row>
        <row r="1555">
          <cell r="B1555" t="str">
            <v>.20120.P000</v>
          </cell>
        </row>
        <row r="1556">
          <cell r="B1556" t="str">
            <v>.20120.P020</v>
          </cell>
        </row>
        <row r="1557">
          <cell r="B1557" t="str">
            <v>.62020.P000</v>
          </cell>
        </row>
        <row r="1558">
          <cell r="B1558" t="str">
            <v>.62020.P000</v>
          </cell>
        </row>
        <row r="1559">
          <cell r="B1559" t="str">
            <v>.62020.P000</v>
          </cell>
        </row>
        <row r="1560">
          <cell r="B1560" t="str">
            <v>.62020.P000</v>
          </cell>
        </row>
        <row r="1561">
          <cell r="B1561" t="str">
            <v>.62020.P000</v>
          </cell>
        </row>
        <row r="1562">
          <cell r="B1562" t="str">
            <v>.62020.P000</v>
          </cell>
        </row>
        <row r="1563">
          <cell r="B1563" t="str">
            <v>.62020.P000</v>
          </cell>
        </row>
        <row r="1564">
          <cell r="B1564" t="str">
            <v>.62020.P000</v>
          </cell>
        </row>
        <row r="1565">
          <cell r="B1565" t="str">
            <v>.62020.P000</v>
          </cell>
        </row>
        <row r="1566">
          <cell r="B1566" t="str">
            <v>.62020.P000</v>
          </cell>
        </row>
        <row r="1567">
          <cell r="B1567" t="str">
            <v>.62020.P000</v>
          </cell>
        </row>
        <row r="1568">
          <cell r="B1568" t="str">
            <v>.62020.P000</v>
          </cell>
        </row>
        <row r="1569">
          <cell r="B1569" t="str">
            <v>.62020.P000</v>
          </cell>
        </row>
        <row r="1570">
          <cell r="B1570" t="str">
            <v>.62020.P000</v>
          </cell>
        </row>
        <row r="1571">
          <cell r="B1571" t="str">
            <v>.62020.P000</v>
          </cell>
        </row>
        <row r="1572">
          <cell r="B1572" t="str">
            <v>.62020.P000</v>
          </cell>
        </row>
        <row r="1573">
          <cell r="B1573" t="str">
            <v>.62020.P000</v>
          </cell>
        </row>
        <row r="1574">
          <cell r="B1574" t="str">
            <v>.62020.P000</v>
          </cell>
        </row>
        <row r="1575">
          <cell r="B1575" t="str">
            <v>.62020.P000</v>
          </cell>
        </row>
        <row r="1576">
          <cell r="B1576" t="str">
            <v>.62020.P000</v>
          </cell>
        </row>
        <row r="1577">
          <cell r="B1577" t="str">
            <v>.62020.P000</v>
          </cell>
        </row>
        <row r="1578">
          <cell r="B1578" t="str">
            <v>.62020.P000</v>
          </cell>
        </row>
        <row r="1579">
          <cell r="B1579" t="str">
            <v>.62020.P000</v>
          </cell>
        </row>
        <row r="1580">
          <cell r="B1580" t="str">
            <v>.62020.P000</v>
          </cell>
        </row>
        <row r="1581">
          <cell r="B1581" t="str">
            <v>.62020.P000</v>
          </cell>
        </row>
        <row r="1582">
          <cell r="B1582" t="str">
            <v>.62020.P000</v>
          </cell>
        </row>
        <row r="1583">
          <cell r="B1583" t="str">
            <v>.62020.P000</v>
          </cell>
        </row>
        <row r="1584">
          <cell r="B1584" t="str">
            <v>.62020.P000</v>
          </cell>
        </row>
        <row r="1585">
          <cell r="B1585" t="str">
            <v>.62020.P000</v>
          </cell>
        </row>
        <row r="1586">
          <cell r="B1586" t="str">
            <v>.62020.P000</v>
          </cell>
        </row>
        <row r="1587">
          <cell r="B1587" t="str">
            <v>.62020.P000</v>
          </cell>
        </row>
        <row r="1588">
          <cell r="B1588" t="str">
            <v>.62210.P000</v>
          </cell>
        </row>
        <row r="1589">
          <cell r="B1589" t="str">
            <v>.62210.P000</v>
          </cell>
        </row>
        <row r="1590">
          <cell r="B1590" t="str">
            <v>.27900.P000</v>
          </cell>
        </row>
        <row r="1591">
          <cell r="B1591" t="str">
            <v>.27900.P000</v>
          </cell>
        </row>
        <row r="1592">
          <cell r="B1592" t="str">
            <v>.27900.P020</v>
          </cell>
        </row>
        <row r="1593">
          <cell r="B1593" t="str">
            <v>.27900.P020</v>
          </cell>
        </row>
        <row r="1594">
          <cell r="B1594" t="str">
            <v>.28000.P000</v>
          </cell>
        </row>
        <row r="1595">
          <cell r="B1595" t="str">
            <v>.62020.P000</v>
          </cell>
        </row>
        <row r="1596">
          <cell r="B1596" t="str">
            <v>.62020.P000</v>
          </cell>
        </row>
        <row r="1597">
          <cell r="B1597" t="str">
            <v>.62020.P000</v>
          </cell>
        </row>
        <row r="1598">
          <cell r="B1598" t="str">
            <v>.62020.P000</v>
          </cell>
        </row>
        <row r="1599">
          <cell r="B1599" t="str">
            <v>.62020.P000</v>
          </cell>
        </row>
        <row r="1600">
          <cell r="B1600" t="str">
            <v>.A9000.C007</v>
          </cell>
        </row>
        <row r="1601">
          <cell r="B1601" t="str">
            <v>.C3031.C000</v>
          </cell>
        </row>
        <row r="1602">
          <cell r="B1602" t="str">
            <v>.C3031.C000</v>
          </cell>
        </row>
        <row r="1603">
          <cell r="B1603" t="str">
            <v>.C3031.C000</v>
          </cell>
        </row>
        <row r="1604">
          <cell r="B1604" t="str">
            <v>.C3050.C000</v>
          </cell>
        </row>
        <row r="1605">
          <cell r="B1605" t="str">
            <v>.C3050.C000</v>
          </cell>
        </row>
        <row r="1606">
          <cell r="B1606" t="str">
            <v>.C3060.C001</v>
          </cell>
        </row>
        <row r="1607">
          <cell r="B1607" t="str">
            <v>.C3060.C001</v>
          </cell>
        </row>
        <row r="1608">
          <cell r="B1608" t="str">
            <v>.C3060.C001</v>
          </cell>
        </row>
        <row r="1609">
          <cell r="B1609" t="str">
            <v>.C3060.C000</v>
          </cell>
        </row>
        <row r="1610">
          <cell r="B1610" t="str">
            <v>.C3060.C000</v>
          </cell>
        </row>
        <row r="1611">
          <cell r="B1611" t="str">
            <v>.C3060.C000</v>
          </cell>
        </row>
        <row r="1612">
          <cell r="B1612" t="str">
            <v>.C3060.C000</v>
          </cell>
        </row>
        <row r="1613">
          <cell r="B1613" t="str">
            <v>.C3061.C000</v>
          </cell>
        </row>
        <row r="1614">
          <cell r="B1614" t="str">
            <v>.C3061.C000</v>
          </cell>
        </row>
        <row r="1615">
          <cell r="B1615" t="str">
            <v>.C3061.C000</v>
          </cell>
        </row>
        <row r="1616">
          <cell r="B1616" t="str">
            <v>.C3061.C000</v>
          </cell>
        </row>
        <row r="1617">
          <cell r="B1617" t="str">
            <v>.C3061.C000</v>
          </cell>
        </row>
        <row r="1618">
          <cell r="B1618" t="str">
            <v>.C3061.C000</v>
          </cell>
        </row>
        <row r="1619">
          <cell r="B1619" t="str">
            <v>.C3061.C000</v>
          </cell>
        </row>
        <row r="1620">
          <cell r="B1620" t="str">
            <v>.C3061.C000</v>
          </cell>
        </row>
        <row r="1621">
          <cell r="B1621" t="str">
            <v>.C3061.C000</v>
          </cell>
        </row>
        <row r="1622">
          <cell r="B1622" t="str">
            <v>.C3062.C001</v>
          </cell>
        </row>
        <row r="1623">
          <cell r="B1623" t="str">
            <v>.C3062.C001</v>
          </cell>
        </row>
        <row r="1624">
          <cell r="B1624" t="str">
            <v>.C3062.C000</v>
          </cell>
        </row>
        <row r="1625">
          <cell r="B1625" t="str">
            <v>.C3062.C000</v>
          </cell>
        </row>
        <row r="1626">
          <cell r="B1626" t="str">
            <v>.C3062.C000</v>
          </cell>
        </row>
        <row r="1627">
          <cell r="B1627" t="str">
            <v>.C3062.C000</v>
          </cell>
        </row>
        <row r="1628">
          <cell r="B1628" t="str">
            <v>.C3064.C000</v>
          </cell>
        </row>
        <row r="1629">
          <cell r="B1629" t="str">
            <v>.C3064.C000</v>
          </cell>
        </row>
        <row r="1630">
          <cell r="B1630" t="str">
            <v>.C3064.C000</v>
          </cell>
        </row>
        <row r="1631">
          <cell r="B1631" t="str">
            <v>.C3064.C000</v>
          </cell>
        </row>
        <row r="1632">
          <cell r="B1632" t="str">
            <v>.C5060.C001</v>
          </cell>
        </row>
        <row r="1633">
          <cell r="B1633" t="str">
            <v>.A8900.C007</v>
          </cell>
        </row>
        <row r="1634">
          <cell r="B1634" t="str">
            <v>.A8340.C007</v>
          </cell>
        </row>
        <row r="1635">
          <cell r="B1635" t="str">
            <v>.A8640.C007</v>
          </cell>
        </row>
        <row r="1636">
          <cell r="B1636" t="str">
            <v>.A6300.C007</v>
          </cell>
        </row>
        <row r="1637">
          <cell r="B1637" t="str">
            <v>.20120.P000</v>
          </cell>
        </row>
        <row r="1638">
          <cell r="B1638" t="str">
            <v>.20120.P020</v>
          </cell>
        </row>
        <row r="1639">
          <cell r="B1639" t="str">
            <v>.62010.P000</v>
          </cell>
        </row>
        <row r="1640">
          <cell r="B1640" t="str">
            <v>.62020.P000</v>
          </cell>
        </row>
        <row r="1641">
          <cell r="B1641" t="str">
            <v>.62020.P000</v>
          </cell>
        </row>
        <row r="1642">
          <cell r="B1642" t="str">
            <v>.62020.P000</v>
          </cell>
        </row>
        <row r="1643">
          <cell r="B1643" t="str">
            <v>.62020.P000</v>
          </cell>
        </row>
        <row r="1644">
          <cell r="B1644" t="str">
            <v>.62020.P000</v>
          </cell>
        </row>
        <row r="1645">
          <cell r="B1645" t="str">
            <v>.62020.P000</v>
          </cell>
        </row>
        <row r="1646">
          <cell r="B1646" t="str">
            <v>.62020.P000</v>
          </cell>
        </row>
        <row r="1647">
          <cell r="B1647" t="str">
            <v>.62020.P000</v>
          </cell>
        </row>
        <row r="1648">
          <cell r="B1648" t="str">
            <v>.62020.P000</v>
          </cell>
        </row>
        <row r="1649">
          <cell r="B1649" t="str">
            <v>.62020.P000</v>
          </cell>
        </row>
        <row r="1650">
          <cell r="B1650" t="str">
            <v>.62020.P000</v>
          </cell>
        </row>
        <row r="1651">
          <cell r="B1651" t="str">
            <v>.62020.P000</v>
          </cell>
        </row>
        <row r="1652">
          <cell r="B1652" t="str">
            <v>.62020.P000</v>
          </cell>
        </row>
        <row r="1653">
          <cell r="B1653" t="str">
            <v>.62020.P000</v>
          </cell>
        </row>
        <row r="1654">
          <cell r="B1654" t="str">
            <v>.62020.P000</v>
          </cell>
        </row>
        <row r="1655">
          <cell r="B1655" t="str">
            <v>.62020.P000</v>
          </cell>
        </row>
        <row r="1656">
          <cell r="B1656" t="str">
            <v>.62020.P000</v>
          </cell>
        </row>
        <row r="1657">
          <cell r="B1657" t="str">
            <v>.62020.P000</v>
          </cell>
        </row>
        <row r="1658">
          <cell r="B1658" t="str">
            <v>.62020.P000</v>
          </cell>
        </row>
        <row r="1659">
          <cell r="B1659" t="str">
            <v>.62020.P000</v>
          </cell>
        </row>
        <row r="1660">
          <cell r="B1660" t="str">
            <v>.62020.P000</v>
          </cell>
        </row>
        <row r="1661">
          <cell r="B1661" t="str">
            <v>.62020.P000</v>
          </cell>
        </row>
        <row r="1662">
          <cell r="B1662" t="str">
            <v>.62020.P000</v>
          </cell>
        </row>
        <row r="1663">
          <cell r="B1663" t="str">
            <v>.62020.P000</v>
          </cell>
        </row>
        <row r="1664">
          <cell r="B1664" t="str">
            <v>.62020.P000</v>
          </cell>
        </row>
        <row r="1665">
          <cell r="B1665" t="str">
            <v>.62020.P000</v>
          </cell>
        </row>
        <row r="1666">
          <cell r="B1666" t="str">
            <v>.62020.P000</v>
          </cell>
        </row>
        <row r="1667">
          <cell r="B1667" t="str">
            <v>.62020.P000</v>
          </cell>
        </row>
        <row r="1668">
          <cell r="B1668" t="str">
            <v>.62020.P000</v>
          </cell>
        </row>
        <row r="1669">
          <cell r="B1669" t="str">
            <v>.62290.P000</v>
          </cell>
        </row>
        <row r="1670">
          <cell r="B1670" t="str">
            <v>.62290.P000</v>
          </cell>
        </row>
        <row r="1671">
          <cell r="B1671" t="str">
            <v>.99000.P022</v>
          </cell>
        </row>
        <row r="1672">
          <cell r="B1672" t="str">
            <v>.99000.P000</v>
          </cell>
        </row>
        <row r="1673">
          <cell r="B1673" t="str">
            <v>.99000.P000</v>
          </cell>
        </row>
        <row r="1674">
          <cell r="B1674" t="str">
            <v>.99005.P000</v>
          </cell>
        </row>
        <row r="1675">
          <cell r="B1675" t="str">
            <v>.27900.P020</v>
          </cell>
        </row>
        <row r="1676">
          <cell r="B1676" t="str">
            <v>.45000.P022</v>
          </cell>
        </row>
        <row r="1677">
          <cell r="B1677" t="str">
            <v>.45000.P022</v>
          </cell>
        </row>
        <row r="1678">
          <cell r="B1678" t="str">
            <v>.20110.P022</v>
          </cell>
        </row>
        <row r="1679">
          <cell r="B1679" t="str">
            <v>.E5000.P000</v>
          </cell>
        </row>
        <row r="1680">
          <cell r="B1680" t="str">
            <v>.E5000.P000</v>
          </cell>
        </row>
        <row r="1681">
          <cell r="B1681" t="str">
            <v>.E5000.P000</v>
          </cell>
        </row>
        <row r="1682">
          <cell r="B1682" t="str">
            <v>.E5000.P000</v>
          </cell>
        </row>
        <row r="1683">
          <cell r="B1683" t="str">
            <v>.E5000.P000</v>
          </cell>
        </row>
        <row r="1684">
          <cell r="B1684" t="str">
            <v>.E5000.P000</v>
          </cell>
        </row>
        <row r="1685">
          <cell r="B1685" t="str">
            <v>.E5000.P000</v>
          </cell>
        </row>
        <row r="1686">
          <cell r="B1686" t="str">
            <v>.E5000.P000</v>
          </cell>
        </row>
        <row r="1687">
          <cell r="B1687" t="str">
            <v>.E5000.P000</v>
          </cell>
        </row>
        <row r="1688">
          <cell r="B1688" t="str">
            <v>.A5010.P000</v>
          </cell>
        </row>
        <row r="1689">
          <cell r="B1689" t="str">
            <v>.L3870.P000</v>
          </cell>
        </row>
        <row r="1690">
          <cell r="B1690" t="str">
            <v>.L2120.P000</v>
          </cell>
        </row>
        <row r="1691">
          <cell r="B1691" t="str">
            <v>.A2540.P000</v>
          </cell>
        </row>
        <row r="1692">
          <cell r="B1692" t="str">
            <v>.L1900.P000</v>
          </cell>
        </row>
        <row r="1693">
          <cell r="B1693" t="str">
            <v>.L1900.P000</v>
          </cell>
        </row>
        <row r="1694">
          <cell r="B1694" t="str">
            <v>.L1900.P000</v>
          </cell>
        </row>
        <row r="1695">
          <cell r="B1695" t="str">
            <v>.L1900.P000</v>
          </cell>
        </row>
        <row r="1696">
          <cell r="B1696" t="str">
            <v>.L1900.P000</v>
          </cell>
        </row>
        <row r="1697">
          <cell r="B1697" t="str">
            <v>.L1900.P000</v>
          </cell>
        </row>
        <row r="1698">
          <cell r="B1698" t="str">
            <v>.L1900.P000</v>
          </cell>
        </row>
        <row r="1699">
          <cell r="B1699" t="str">
            <v>.L1900.P000</v>
          </cell>
        </row>
        <row r="1700">
          <cell r="B1700" t="str">
            <v>.L1900.P000</v>
          </cell>
        </row>
        <row r="1701">
          <cell r="B1701" t="str">
            <v>.L1900.P000</v>
          </cell>
        </row>
        <row r="1702">
          <cell r="B1702" t="str">
            <v>.L1900.P000</v>
          </cell>
        </row>
        <row r="1703">
          <cell r="B1703" t="str">
            <v>.L1900.P000</v>
          </cell>
        </row>
        <row r="1704">
          <cell r="B1704" t="str">
            <v>.L1900.P000</v>
          </cell>
        </row>
        <row r="1705">
          <cell r="B1705" t="str">
            <v>.L1900.P000</v>
          </cell>
        </row>
        <row r="1706">
          <cell r="B1706" t="str">
            <v>.L1900.P000</v>
          </cell>
        </row>
        <row r="1707">
          <cell r="B1707" t="str">
            <v>.L1900.P000</v>
          </cell>
        </row>
        <row r="1708">
          <cell r="B1708" t="str">
            <v>.A2800.P000</v>
          </cell>
        </row>
        <row r="1709">
          <cell r="B1709" t="str">
            <v>.L7242.P000</v>
          </cell>
        </row>
        <row r="1710">
          <cell r="B1710" t="str">
            <v>.A5000.P000</v>
          </cell>
        </row>
        <row r="1711">
          <cell r="B1711" t="str">
            <v>.L4075.P000</v>
          </cell>
        </row>
        <row r="1712">
          <cell r="B1712" t="str">
            <v>.L4076.P000</v>
          </cell>
        </row>
        <row r="1713">
          <cell r="B1713" t="str">
            <v>.L1062.P000</v>
          </cell>
        </row>
        <row r="1714">
          <cell r="B1714" t="str">
            <v>.A2850.P000</v>
          </cell>
        </row>
        <row r="1715">
          <cell r="B1715" t="str">
            <v>.A2890.P000</v>
          </cell>
        </row>
        <row r="1716">
          <cell r="B1716" t="str">
            <v>.A2904.P000</v>
          </cell>
        </row>
        <row r="1717">
          <cell r="B1717" t="str">
            <v>.A2620.P000</v>
          </cell>
        </row>
        <row r="1718">
          <cell r="B1718" t="str">
            <v>.A2630.P000</v>
          </cell>
        </row>
        <row r="1719">
          <cell r="B1719" t="str">
            <v>.L1060.P000</v>
          </cell>
        </row>
        <row r="1720">
          <cell r="B1720" t="str">
            <v>.L1070.P000</v>
          </cell>
        </row>
        <row r="1721">
          <cell r="B1721" t="str">
            <v>.L1250.P000</v>
          </cell>
        </row>
        <row r="1722">
          <cell r="B1722" t="str">
            <v>.L1260.P000</v>
          </cell>
        </row>
        <row r="1723">
          <cell r="B1723" t="str">
            <v>.L1280.P000</v>
          </cell>
        </row>
        <row r="1724">
          <cell r="B1724" t="str">
            <v>.L1300.P000</v>
          </cell>
        </row>
        <row r="1725">
          <cell r="B1725" t="str">
            <v>.A1600.P000</v>
          </cell>
        </row>
        <row r="1726">
          <cell r="B1726" t="str">
            <v>.A1602.P000</v>
          </cell>
        </row>
        <row r="1727">
          <cell r="B1727" t="str">
            <v>.A1605.P000</v>
          </cell>
        </row>
        <row r="1728">
          <cell r="B1728" t="str">
            <v>.A1606.P000</v>
          </cell>
        </row>
        <row r="1729">
          <cell r="B1729" t="str">
            <v>.A1645.P000</v>
          </cell>
        </row>
        <row r="1730">
          <cell r="B1730" t="str">
            <v>.A2010.P000</v>
          </cell>
        </row>
        <row r="1731">
          <cell r="B1731" t="str">
            <v>.L2000.P000</v>
          </cell>
        </row>
        <row r="1732">
          <cell r="B1732" t="str">
            <v>.L5010.P000</v>
          </cell>
        </row>
        <row r="1733">
          <cell r="B1733" t="str">
            <v>.99100.P000</v>
          </cell>
        </row>
        <row r="1734">
          <cell r="B1734" t="str">
            <v>.C1080.C000</v>
          </cell>
        </row>
        <row r="1735">
          <cell r="B1735" t="str">
            <v>.C1080.C000</v>
          </cell>
        </row>
        <row r="1736">
          <cell r="B1736" t="str">
            <v>.C3041.C000</v>
          </cell>
        </row>
        <row r="1737">
          <cell r="B1737" t="str">
            <v>.C9990.C000</v>
          </cell>
        </row>
        <row r="1738">
          <cell r="B1738" t="str">
            <v>.C9990.C000</v>
          </cell>
        </row>
        <row r="1739">
          <cell r="B1739" t="str">
            <v>.C9990.C000</v>
          </cell>
        </row>
        <row r="1740">
          <cell r="B1740" t="str">
            <v>.C9990.C000</v>
          </cell>
        </row>
        <row r="1741">
          <cell r="B1741" t="str">
            <v>.C9990.C000</v>
          </cell>
        </row>
        <row r="1742">
          <cell r="B1742" t="str">
            <v>.C9990.C000</v>
          </cell>
        </row>
        <row r="1743">
          <cell r="B1743" t="str">
            <v>.C9990.C000</v>
          </cell>
        </row>
        <row r="1744">
          <cell r="B1744" t="str">
            <v>.C9990.C000</v>
          </cell>
        </row>
        <row r="1745">
          <cell r="B1745" t="str">
            <v>.C9990.C000</v>
          </cell>
        </row>
        <row r="1746">
          <cell r="B1746" t="str">
            <v>.C9990.C000</v>
          </cell>
        </row>
        <row r="1747">
          <cell r="B1747" t="str">
            <v>.C9990.C000</v>
          </cell>
        </row>
        <row r="1748">
          <cell r="B1748" t="str">
            <v>.A2995.P020</v>
          </cell>
        </row>
        <row r="1749">
          <cell r="B1749" t="str">
            <v>.A2995.P020</v>
          </cell>
        </row>
        <row r="1750">
          <cell r="B1750" t="str">
            <v>.A9000.C007</v>
          </cell>
        </row>
        <row r="1751">
          <cell r="B1751" t="str">
            <v>.C3061.C000</v>
          </cell>
        </row>
        <row r="1752">
          <cell r="B1752" t="str">
            <v>.C3061.C000</v>
          </cell>
        </row>
        <row r="1753">
          <cell r="B1753" t="str">
            <v>.C3062.C000</v>
          </cell>
        </row>
        <row r="1754">
          <cell r="B1754" t="str">
            <v>.C3062.C000</v>
          </cell>
        </row>
        <row r="1755">
          <cell r="B1755" t="str">
            <v>.C3064.C000</v>
          </cell>
        </row>
        <row r="1756">
          <cell r="B1756" t="str">
            <v>.A8900.C007</v>
          </cell>
        </row>
        <row r="1757">
          <cell r="B1757" t="str">
            <v>.A8340.C007</v>
          </cell>
        </row>
        <row r="1758">
          <cell r="B1758" t="str">
            <v>.A8640.C007</v>
          </cell>
        </row>
        <row r="1759">
          <cell r="B1759" t="str">
            <v>.A2995.P020</v>
          </cell>
        </row>
        <row r="1760">
          <cell r="B1760" t="str">
            <v>.A2995.P020</v>
          </cell>
        </row>
        <row r="1761">
          <cell r="B1761" t="str">
            <v>.A6300.C007</v>
          </cell>
        </row>
        <row r="1762">
          <cell r="B1762" t="str">
            <v>.A6800.C007</v>
          </cell>
        </row>
        <row r="1763">
          <cell r="B1763" t="str">
            <v>.41900.P200</v>
          </cell>
        </row>
        <row r="1764">
          <cell r="B1764" t="str">
            <v>.41910.P200</v>
          </cell>
        </row>
        <row r="1765">
          <cell r="B1765" t="str">
            <v>.41910.P200</v>
          </cell>
        </row>
        <row r="1766">
          <cell r="B1766" t="str">
            <v>.41920.P200</v>
          </cell>
        </row>
        <row r="1767">
          <cell r="B1767" t="str">
            <v>.41957.P000</v>
          </cell>
        </row>
        <row r="1768">
          <cell r="B1768" t="str">
            <v>.41957.P000</v>
          </cell>
        </row>
        <row r="1769">
          <cell r="B1769" t="str">
            <v>.41990.P659</v>
          </cell>
        </row>
        <row r="1770">
          <cell r="B1770" t="str">
            <v>.41990.P659</v>
          </cell>
        </row>
        <row r="1771">
          <cell r="B1771" t="str">
            <v>.41990.P659</v>
          </cell>
        </row>
        <row r="1772">
          <cell r="B1772" t="str">
            <v>.41990.P659</v>
          </cell>
        </row>
        <row r="1773">
          <cell r="B1773" t="str">
            <v>.41990.P659</v>
          </cell>
        </row>
        <row r="1774">
          <cell r="B1774" t="str">
            <v>.10001.P200</v>
          </cell>
        </row>
        <row r="1775">
          <cell r="B1775" t="str">
            <v>.10001.P200</v>
          </cell>
        </row>
        <row r="1776">
          <cell r="B1776" t="str">
            <v>.10001.P200</v>
          </cell>
        </row>
        <row r="1777">
          <cell r="B1777" t="str">
            <v>.10001.P200</v>
          </cell>
        </row>
        <row r="1778">
          <cell r="B1778" t="str">
            <v>.10002.P200</v>
          </cell>
        </row>
        <row r="1779">
          <cell r="B1779" t="str">
            <v>.10002.P200</v>
          </cell>
        </row>
        <row r="1780">
          <cell r="B1780" t="str">
            <v>.10002.P200</v>
          </cell>
        </row>
        <row r="1781">
          <cell r="B1781" t="str">
            <v>.20090.P000</v>
          </cell>
        </row>
        <row r="1782">
          <cell r="B1782" t="str">
            <v>.62010.P000</v>
          </cell>
        </row>
        <row r="1783">
          <cell r="B1783" t="str">
            <v>.62020.P002</v>
          </cell>
        </row>
        <row r="1784">
          <cell r="B1784" t="str">
            <v>.62020.P000</v>
          </cell>
        </row>
        <row r="1785">
          <cell r="B1785" t="str">
            <v>.62020.P000</v>
          </cell>
        </row>
        <row r="1786">
          <cell r="B1786" t="str">
            <v>.62020.P000</v>
          </cell>
        </row>
        <row r="1787">
          <cell r="B1787" t="str">
            <v>.62020.P000</v>
          </cell>
        </row>
        <row r="1788">
          <cell r="B1788" t="str">
            <v>.62020.P000</v>
          </cell>
        </row>
        <row r="1789">
          <cell r="B1789" t="str">
            <v>.62020.P000</v>
          </cell>
        </row>
        <row r="1790">
          <cell r="B1790" t="str">
            <v>.62020.P000</v>
          </cell>
        </row>
        <row r="1791">
          <cell r="B1791" t="str">
            <v>.62020.P000</v>
          </cell>
        </row>
        <row r="1792">
          <cell r="B1792" t="str">
            <v>.62020.P040</v>
          </cell>
        </row>
        <row r="1793">
          <cell r="B1793" t="str">
            <v>.98050.P000</v>
          </cell>
        </row>
        <row r="1794">
          <cell r="B1794" t="str">
            <v>.98050.P000</v>
          </cell>
        </row>
        <row r="1795">
          <cell r="B1795" t="str">
            <v>.98050.P000</v>
          </cell>
        </row>
        <row r="1796">
          <cell r="B1796" t="str">
            <v>.98050.P000</v>
          </cell>
        </row>
        <row r="1797">
          <cell r="B1797" t="str">
            <v>.98050.P040</v>
          </cell>
        </row>
        <row r="1798">
          <cell r="B1798" t="str">
            <v>.98050.P040</v>
          </cell>
        </row>
        <row r="1799">
          <cell r="B1799" t="str">
            <v>.98050.P450</v>
          </cell>
        </row>
        <row r="1800">
          <cell r="B1800" t="str">
            <v>.98050.P451</v>
          </cell>
        </row>
        <row r="1801">
          <cell r="B1801" t="str">
            <v>.98050.P452</v>
          </cell>
        </row>
        <row r="1802">
          <cell r="B1802" t="str">
            <v>.98050.P453</v>
          </cell>
        </row>
        <row r="1803">
          <cell r="B1803" t="str">
            <v>.98050.P454</v>
          </cell>
        </row>
        <row r="1804">
          <cell r="B1804" t="str">
            <v>.98060.P000</v>
          </cell>
        </row>
        <row r="1805">
          <cell r="B1805" t="str">
            <v>.98060.P000</v>
          </cell>
        </row>
        <row r="1806">
          <cell r="B1806" t="str">
            <v>.98070.P000</v>
          </cell>
        </row>
        <row r="1807">
          <cell r="B1807" t="str">
            <v>.98070.P000</v>
          </cell>
        </row>
        <row r="1808">
          <cell r="B1808" t="str">
            <v>.99000.P000</v>
          </cell>
        </row>
        <row r="1809">
          <cell r="B1809" t="str">
            <v>.99000.P000</v>
          </cell>
        </row>
        <row r="1810">
          <cell r="B1810" t="str">
            <v>.99000.P000</v>
          </cell>
        </row>
        <row r="1811">
          <cell r="B1811" t="str">
            <v>.99000.P000</v>
          </cell>
        </row>
        <row r="1812">
          <cell r="B1812" t="str">
            <v>.99000.P000</v>
          </cell>
        </row>
        <row r="1813">
          <cell r="B1813" t="str">
            <v>.99005.P000</v>
          </cell>
        </row>
        <row r="1814">
          <cell r="B1814" t="str">
            <v>.20190.P000</v>
          </cell>
        </row>
        <row r="1815">
          <cell r="B1815" t="str">
            <v>.27000.P000</v>
          </cell>
        </row>
        <row r="1816">
          <cell r="B1816" t="str">
            <v>.28000.P034</v>
          </cell>
        </row>
        <row r="1817">
          <cell r="B1817" t="str">
            <v>.28000.P043</v>
          </cell>
        </row>
        <row r="1818">
          <cell r="B1818" t="str">
            <v>.45000.P022</v>
          </cell>
        </row>
        <row r="1819">
          <cell r="B1819" t="str">
            <v>.45000.P022</v>
          </cell>
        </row>
        <row r="1820">
          <cell r="B1820" t="str">
            <v>.45000.P022</v>
          </cell>
        </row>
        <row r="1821">
          <cell r="B1821" t="str">
            <v>.45000.P038</v>
          </cell>
        </row>
        <row r="1822">
          <cell r="B1822" t="str">
            <v>.20110.P022</v>
          </cell>
        </row>
        <row r="1823">
          <cell r="B1823" t="str">
            <v>.62020.P000</v>
          </cell>
        </row>
        <row r="1824">
          <cell r="B1824" t="str">
            <v>.62020.P000</v>
          </cell>
        </row>
        <row r="1825">
          <cell r="B1825" t="str">
            <v>.62020.P000</v>
          </cell>
        </row>
        <row r="1826">
          <cell r="B1826" t="str">
            <v>.62020.P000</v>
          </cell>
        </row>
        <row r="1827">
          <cell r="B1827" t="str">
            <v>.62020.P000</v>
          </cell>
        </row>
        <row r="1828">
          <cell r="B1828" t="str">
            <v>.62020.P000</v>
          </cell>
        </row>
        <row r="1829">
          <cell r="B1829" t="str">
            <v>.62020.P000</v>
          </cell>
        </row>
        <row r="1830">
          <cell r="B1830" t="str">
            <v>.62020.P000</v>
          </cell>
        </row>
        <row r="1831">
          <cell r="B1831" t="str">
            <v>.62020.P000</v>
          </cell>
        </row>
        <row r="1832">
          <cell r="B1832" t="str">
            <v>.62020.P000</v>
          </cell>
        </row>
        <row r="1833">
          <cell r="B1833" t="str">
            <v>.62020.P000</v>
          </cell>
        </row>
        <row r="1834">
          <cell r="B1834" t="str">
            <v>.62020.P000</v>
          </cell>
        </row>
        <row r="1835">
          <cell r="B1835" t="str">
            <v>.62020.P000</v>
          </cell>
        </row>
        <row r="1836">
          <cell r="B1836" t="str">
            <v>.62020.P000</v>
          </cell>
        </row>
        <row r="1837">
          <cell r="B1837" t="str">
            <v>.62020.P000</v>
          </cell>
        </row>
        <row r="1838">
          <cell r="B1838" t="str">
            <v>.62020.P000</v>
          </cell>
        </row>
        <row r="1839">
          <cell r="B1839" t="str">
            <v>.62020.P000</v>
          </cell>
        </row>
        <row r="1840">
          <cell r="B1840" t="str">
            <v>.62020.P000</v>
          </cell>
        </row>
        <row r="1841">
          <cell r="B1841" t="str">
            <v>.62020.P000</v>
          </cell>
        </row>
        <row r="1842">
          <cell r="B1842" t="str">
            <v>.62020.P000</v>
          </cell>
        </row>
        <row r="1843">
          <cell r="B1843" t="str">
            <v>.62020.P000</v>
          </cell>
        </row>
        <row r="1844">
          <cell r="B1844" t="str">
            <v>.62020.P000</v>
          </cell>
        </row>
        <row r="1845">
          <cell r="B1845" t="str">
            <v>.62020.P000</v>
          </cell>
        </row>
        <row r="1846">
          <cell r="B1846" t="str">
            <v>.62020.P000</v>
          </cell>
        </row>
        <row r="1847">
          <cell r="B1847" t="str">
            <v>.62020.P000</v>
          </cell>
        </row>
        <row r="1848">
          <cell r="B1848" t="str">
            <v>.62020.P000</v>
          </cell>
        </row>
        <row r="1849">
          <cell r="B1849" t="str">
            <v>.62020.P000</v>
          </cell>
        </row>
        <row r="1850">
          <cell r="B1850" t="str">
            <v>.62020.P000</v>
          </cell>
        </row>
        <row r="1851">
          <cell r="B1851" t="str">
            <v>.62020.P000</v>
          </cell>
        </row>
        <row r="1852">
          <cell r="B1852" t="str">
            <v>.62020.P000</v>
          </cell>
        </row>
        <row r="1853">
          <cell r="B1853" t="str">
            <v>.62020.P000</v>
          </cell>
        </row>
        <row r="1854">
          <cell r="B1854" t="str">
            <v>.62020.P000</v>
          </cell>
        </row>
        <row r="1855">
          <cell r="B1855" t="str">
            <v>.62020.P000</v>
          </cell>
        </row>
        <row r="1856">
          <cell r="B1856" t="str">
            <v>.62020.P000</v>
          </cell>
        </row>
        <row r="1857">
          <cell r="B1857" t="str">
            <v>.62020.P000</v>
          </cell>
        </row>
        <row r="1858">
          <cell r="B1858" t="str">
            <v>.41991.P203</v>
          </cell>
        </row>
        <row r="1859">
          <cell r="B1859" t="str">
            <v>.41991.P203</v>
          </cell>
        </row>
        <row r="1860">
          <cell r="B1860" t="str">
            <v>.41991.P203</v>
          </cell>
        </row>
        <row r="1861">
          <cell r="B1861" t="str">
            <v>.41991.P203</v>
          </cell>
        </row>
        <row r="1862">
          <cell r="B1862" t="str">
            <v>.41991.P203</v>
          </cell>
        </row>
        <row r="1863">
          <cell r="B1863" t="str">
            <v>.41991.P203</v>
          </cell>
        </row>
        <row r="1864">
          <cell r="B1864" t="str">
            <v>.41991.P203</v>
          </cell>
        </row>
        <row r="1865">
          <cell r="B1865" t="str">
            <v>.41991.P203</v>
          </cell>
        </row>
        <row r="1866">
          <cell r="B1866" t="str">
            <v>.62020.P000</v>
          </cell>
        </row>
        <row r="1867">
          <cell r="B1867" t="str">
            <v>.62020.P000</v>
          </cell>
        </row>
        <row r="1868">
          <cell r="B1868" t="str">
            <v>.62020.P000</v>
          </cell>
        </row>
        <row r="1869">
          <cell r="B1869" t="str">
            <v>.62020.P000</v>
          </cell>
        </row>
        <row r="1870">
          <cell r="B1870" t="str">
            <v>.62020.P000</v>
          </cell>
        </row>
        <row r="1871">
          <cell r="B1871" t="str">
            <v>.62020.P000</v>
          </cell>
        </row>
        <row r="1872">
          <cell r="B1872" t="str">
            <v>.62020.P000</v>
          </cell>
        </row>
        <row r="1873">
          <cell r="B1873" t="str">
            <v>.62020.P000</v>
          </cell>
        </row>
        <row r="1874">
          <cell r="B1874" t="str">
            <v>.62020.P000</v>
          </cell>
        </row>
        <row r="1875">
          <cell r="B1875" t="str">
            <v>.62020.P000</v>
          </cell>
        </row>
        <row r="1876">
          <cell r="B1876" t="str">
            <v>.62020.P000</v>
          </cell>
        </row>
        <row r="1877">
          <cell r="B1877" t="str">
            <v>.62020.P000</v>
          </cell>
        </row>
        <row r="1878">
          <cell r="B1878" t="str">
            <v>.62020.P000</v>
          </cell>
        </row>
        <row r="1879">
          <cell r="B1879" t="str">
            <v>.62020.P000</v>
          </cell>
        </row>
        <row r="1880">
          <cell r="B1880" t="str">
            <v>.62020.P000</v>
          </cell>
        </row>
        <row r="1881">
          <cell r="B1881" t="str">
            <v>.62020.P000</v>
          </cell>
        </row>
        <row r="1882">
          <cell r="B1882" t="str">
            <v>.62020.P000</v>
          </cell>
        </row>
        <row r="1883">
          <cell r="B1883" t="str">
            <v>.62020.P000</v>
          </cell>
        </row>
        <row r="1884">
          <cell r="B1884" t="str">
            <v>.62020.P000</v>
          </cell>
        </row>
        <row r="1885">
          <cell r="B1885" t="str">
            <v>.62020.P000</v>
          </cell>
        </row>
        <row r="1886">
          <cell r="B1886" t="str">
            <v>.62020.P000</v>
          </cell>
        </row>
        <row r="1887">
          <cell r="B1887" t="str">
            <v>.62020.P000</v>
          </cell>
        </row>
        <row r="1888">
          <cell r="B1888" t="str">
            <v>.62020.P000</v>
          </cell>
        </row>
        <row r="1889">
          <cell r="B1889" t="str">
            <v>.62020.P000</v>
          </cell>
        </row>
        <row r="1890">
          <cell r="B1890" t="str">
            <v>.62020.P000</v>
          </cell>
        </row>
        <row r="1891">
          <cell r="B1891" t="str">
            <v>.62020.P000</v>
          </cell>
        </row>
        <row r="1892">
          <cell r="B1892" t="str">
            <v>.62020.P000</v>
          </cell>
        </row>
        <row r="1893">
          <cell r="B1893" t="str">
            <v>.62020.P000</v>
          </cell>
        </row>
        <row r="1894">
          <cell r="B1894" t="str">
            <v>.62020.P000</v>
          </cell>
        </row>
        <row r="1895">
          <cell r="B1895" t="str">
            <v>.62020.P000</v>
          </cell>
        </row>
        <row r="1896">
          <cell r="B1896" t="str">
            <v>.62020.P000</v>
          </cell>
        </row>
        <row r="1897">
          <cell r="B1897" t="str">
            <v>.62020.P000</v>
          </cell>
        </row>
        <row r="1898">
          <cell r="B1898" t="str">
            <v>.62020.P000</v>
          </cell>
        </row>
        <row r="1899">
          <cell r="B1899" t="str">
            <v>.62020.P000</v>
          </cell>
        </row>
        <row r="1900">
          <cell r="B1900" t="str">
            <v>.62020.P000</v>
          </cell>
        </row>
        <row r="1901">
          <cell r="B1901" t="str">
            <v>.62020.P000</v>
          </cell>
        </row>
        <row r="1902">
          <cell r="B1902" t="str">
            <v>.C1030.C001</v>
          </cell>
        </row>
        <row r="1903">
          <cell r="B1903" t="str">
            <v>.C1030.C000</v>
          </cell>
        </row>
        <row r="1904">
          <cell r="B1904" t="str">
            <v>.C1030.C000</v>
          </cell>
        </row>
        <row r="1905">
          <cell r="B1905" t="str">
            <v>.C1030.C000</v>
          </cell>
        </row>
        <row r="1906">
          <cell r="B1906" t="str">
            <v>.C1030.C000</v>
          </cell>
        </row>
        <row r="1907">
          <cell r="B1907" t="str">
            <v>.C1030.C000</v>
          </cell>
        </row>
        <row r="1908">
          <cell r="B1908" t="str">
            <v>.C1030.C000</v>
          </cell>
        </row>
        <row r="1909">
          <cell r="B1909" t="str">
            <v>.C1050.C001</v>
          </cell>
        </row>
        <row r="1910">
          <cell r="B1910" t="str">
            <v>.C1050.C001</v>
          </cell>
        </row>
        <row r="1911">
          <cell r="B1911" t="str">
            <v>.C1050.C001</v>
          </cell>
        </row>
        <row r="1912">
          <cell r="B1912" t="str">
            <v>.C1050.C001</v>
          </cell>
        </row>
        <row r="1913">
          <cell r="B1913" t="str">
            <v>.C1050.C001</v>
          </cell>
        </row>
        <row r="1914">
          <cell r="B1914" t="str">
            <v>.C1060.C001</v>
          </cell>
        </row>
        <row r="1915">
          <cell r="B1915" t="str">
            <v>.C1060.C001</v>
          </cell>
        </row>
        <row r="1916">
          <cell r="B1916" t="str">
            <v>.C1060.C001</v>
          </cell>
        </row>
        <row r="1917">
          <cell r="B1917" t="str">
            <v>.C1060.C001</v>
          </cell>
        </row>
        <row r="1918">
          <cell r="B1918" t="str">
            <v>.C1070.C001</v>
          </cell>
        </row>
        <row r="1919">
          <cell r="B1919" t="str">
            <v>.C1070.C001</v>
          </cell>
        </row>
        <row r="1920">
          <cell r="B1920" t="str">
            <v>.C1080.C000</v>
          </cell>
        </row>
        <row r="1921">
          <cell r="B1921" t="str">
            <v>.C1080.C000</v>
          </cell>
        </row>
        <row r="1922">
          <cell r="B1922" t="str">
            <v>.C1080.C000</v>
          </cell>
        </row>
        <row r="1923">
          <cell r="B1923" t="str">
            <v>.C1080.C000</v>
          </cell>
        </row>
        <row r="1924">
          <cell r="B1924" t="str">
            <v>.C1080.C000</v>
          </cell>
        </row>
        <row r="1925">
          <cell r="B1925" t="str">
            <v>.C1080.C000</v>
          </cell>
        </row>
        <row r="1926">
          <cell r="B1926" t="str">
            <v>.C1080.C000</v>
          </cell>
        </row>
        <row r="1927">
          <cell r="B1927" t="str">
            <v>.C1080.C000</v>
          </cell>
        </row>
        <row r="1928">
          <cell r="B1928" t="str">
            <v>.C1080.C000</v>
          </cell>
        </row>
        <row r="1929">
          <cell r="B1929" t="str">
            <v>.C1080.C000</v>
          </cell>
        </row>
        <row r="1930">
          <cell r="B1930" t="str">
            <v>.C1080.C000</v>
          </cell>
        </row>
        <row r="1931">
          <cell r="B1931" t="str">
            <v>.C1080.C000</v>
          </cell>
        </row>
        <row r="1932">
          <cell r="B1932" t="str">
            <v>.C1080.C000</v>
          </cell>
        </row>
        <row r="1933">
          <cell r="B1933" t="str">
            <v>.C1080.C000</v>
          </cell>
        </row>
        <row r="1934">
          <cell r="B1934" t="str">
            <v>.C1080.C000</v>
          </cell>
        </row>
        <row r="1935">
          <cell r="B1935" t="str">
            <v>.C1080.C000</v>
          </cell>
        </row>
        <row r="1936">
          <cell r="B1936" t="str">
            <v>.C1090.C001</v>
          </cell>
        </row>
        <row r="1937">
          <cell r="B1937" t="str">
            <v>.C2570.C000</v>
          </cell>
        </row>
        <row r="1938">
          <cell r="B1938" t="str">
            <v>.C2570.C000</v>
          </cell>
        </row>
        <row r="1939">
          <cell r="B1939" t="str">
            <v>.C2570.C000</v>
          </cell>
        </row>
        <row r="1940">
          <cell r="B1940" t="str">
            <v>.C2570.C000</v>
          </cell>
        </row>
        <row r="1941">
          <cell r="B1941" t="str">
            <v>.C2570.C000</v>
          </cell>
        </row>
        <row r="1942">
          <cell r="B1942" t="str">
            <v>.C2570.C000</v>
          </cell>
        </row>
        <row r="1943">
          <cell r="B1943" t="str">
            <v>.C3030.C001</v>
          </cell>
        </row>
        <row r="1944">
          <cell r="B1944" t="str">
            <v>.C3030.C001</v>
          </cell>
        </row>
        <row r="1945">
          <cell r="B1945" t="str">
            <v>.C3030.C001</v>
          </cell>
        </row>
        <row r="1946">
          <cell r="B1946" t="str">
            <v>.C3030.C000</v>
          </cell>
        </row>
        <row r="1947">
          <cell r="B1947" t="str">
            <v>.C3030.C000</v>
          </cell>
        </row>
        <row r="1948">
          <cell r="B1948" t="str">
            <v>.C3030.C000</v>
          </cell>
        </row>
        <row r="1949">
          <cell r="B1949" t="str">
            <v>.C3030.C000</v>
          </cell>
        </row>
        <row r="1950">
          <cell r="B1950" t="str">
            <v>.C3030.C000</v>
          </cell>
        </row>
        <row r="1951">
          <cell r="B1951" t="str">
            <v>.C3030.C000</v>
          </cell>
        </row>
        <row r="1952">
          <cell r="B1952" t="str">
            <v>.C3030.C000</v>
          </cell>
        </row>
        <row r="1953">
          <cell r="B1953" t="str">
            <v>.C3030.C000</v>
          </cell>
        </row>
        <row r="1954">
          <cell r="B1954" t="str">
            <v>.C3030.C000</v>
          </cell>
        </row>
        <row r="1955">
          <cell r="B1955" t="str">
            <v>.C3030.C000</v>
          </cell>
        </row>
        <row r="1956">
          <cell r="B1956" t="str">
            <v>.C3030.C000</v>
          </cell>
        </row>
        <row r="1957">
          <cell r="B1957" t="str">
            <v>.C3030.C000</v>
          </cell>
        </row>
        <row r="1958">
          <cell r="B1958" t="str">
            <v>.C3030.C000</v>
          </cell>
        </row>
        <row r="1959">
          <cell r="B1959" t="str">
            <v>.C3030.C000</v>
          </cell>
        </row>
        <row r="1960">
          <cell r="B1960" t="str">
            <v>.C3041.C000</v>
          </cell>
        </row>
        <row r="1961">
          <cell r="B1961" t="str">
            <v>.C3041.C000</v>
          </cell>
        </row>
        <row r="1962">
          <cell r="B1962" t="str">
            <v>.C3060.C000</v>
          </cell>
        </row>
        <row r="1963">
          <cell r="B1963" t="str">
            <v>.C3060.C000</v>
          </cell>
        </row>
        <row r="1964">
          <cell r="B1964" t="str">
            <v>.C3060.C000</v>
          </cell>
        </row>
        <row r="1965">
          <cell r="B1965" t="str">
            <v>.C3060.C000</v>
          </cell>
        </row>
        <row r="1966">
          <cell r="B1966" t="str">
            <v>.C3060.C000</v>
          </cell>
        </row>
        <row r="1967">
          <cell r="B1967" t="str">
            <v>.C3060.C000</v>
          </cell>
        </row>
        <row r="1968">
          <cell r="B1968" t="str">
            <v>.C3060.C000</v>
          </cell>
        </row>
        <row r="1969">
          <cell r="B1969" t="str">
            <v>.C3060.C000</v>
          </cell>
        </row>
        <row r="1970">
          <cell r="B1970" t="str">
            <v>.C3061.C000</v>
          </cell>
        </row>
        <row r="1971">
          <cell r="B1971" t="str">
            <v>.C3070.C001</v>
          </cell>
        </row>
        <row r="1972">
          <cell r="B1972" t="str">
            <v>.C3070.C001</v>
          </cell>
        </row>
        <row r="1973">
          <cell r="B1973" t="str">
            <v>.C3070.C001</v>
          </cell>
        </row>
        <row r="1974">
          <cell r="B1974" t="str">
            <v>.C3070.C001</v>
          </cell>
        </row>
        <row r="1975">
          <cell r="B1975" t="str">
            <v>.C3070.C001</v>
          </cell>
        </row>
        <row r="1976">
          <cell r="B1976" t="str">
            <v>.C3070.C000</v>
          </cell>
        </row>
        <row r="1977">
          <cell r="B1977" t="str">
            <v>.C3070.C000</v>
          </cell>
        </row>
        <row r="1978">
          <cell r="B1978" t="str">
            <v>.C3070.C000</v>
          </cell>
        </row>
        <row r="1979">
          <cell r="B1979" t="str">
            <v>.C3070.C000</v>
          </cell>
        </row>
        <row r="1980">
          <cell r="B1980" t="str">
            <v>.C3070.C000</v>
          </cell>
        </row>
        <row r="1981">
          <cell r="B1981" t="str">
            <v>.C3070.C000</v>
          </cell>
        </row>
        <row r="1982">
          <cell r="B1982" t="str">
            <v>.C3070.C000</v>
          </cell>
        </row>
        <row r="1983">
          <cell r="B1983" t="str">
            <v>.C3070.C000</v>
          </cell>
        </row>
        <row r="1984">
          <cell r="B1984" t="str">
            <v>.C3070.C000</v>
          </cell>
        </row>
        <row r="1985">
          <cell r="B1985" t="str">
            <v>.C3070.C000</v>
          </cell>
        </row>
        <row r="1986">
          <cell r="B1986" t="str">
            <v>.C3070.C000</v>
          </cell>
        </row>
        <row r="1987">
          <cell r="B1987" t="str">
            <v>.C3070.C000</v>
          </cell>
        </row>
        <row r="1988">
          <cell r="B1988" t="str">
            <v>.C3070.C000</v>
          </cell>
        </row>
        <row r="1989">
          <cell r="B1989" t="str">
            <v>.C3070.C000</v>
          </cell>
        </row>
        <row r="1990">
          <cell r="B1990" t="str">
            <v>.C3070.C000</v>
          </cell>
        </row>
        <row r="1991">
          <cell r="B1991" t="str">
            <v>.C3070.C000</v>
          </cell>
        </row>
        <row r="1992">
          <cell r="B1992" t="str">
            <v>.C3070.C000</v>
          </cell>
        </row>
        <row r="1993">
          <cell r="B1993" t="str">
            <v>.C3070.C000</v>
          </cell>
        </row>
        <row r="1994">
          <cell r="B1994" t="str">
            <v>.C3070.C000</v>
          </cell>
        </row>
        <row r="1995">
          <cell r="B1995" t="str">
            <v>.C3070.C000</v>
          </cell>
        </row>
        <row r="1996">
          <cell r="B1996" t="str">
            <v>.C3070.C000</v>
          </cell>
        </row>
        <row r="1997">
          <cell r="B1997" t="str">
            <v>.C3070.C000</v>
          </cell>
        </row>
        <row r="1998">
          <cell r="B1998" t="str">
            <v>.C3070.C000</v>
          </cell>
        </row>
        <row r="1999">
          <cell r="B1999" t="str">
            <v>.C3070.C000</v>
          </cell>
        </row>
        <row r="2000">
          <cell r="B2000" t="str">
            <v>.C3070.C000</v>
          </cell>
        </row>
        <row r="2001">
          <cell r="B2001" t="str">
            <v>.C3070.C000</v>
          </cell>
        </row>
        <row r="2002">
          <cell r="B2002" t="str">
            <v>.C3070.C000</v>
          </cell>
        </row>
        <row r="2003">
          <cell r="B2003" t="str">
            <v>.C3070.C000</v>
          </cell>
        </row>
        <row r="2004">
          <cell r="B2004" t="str">
            <v>.C3070.C000</v>
          </cell>
        </row>
        <row r="2005">
          <cell r="B2005" t="str">
            <v>.C3070.C000</v>
          </cell>
        </row>
        <row r="2006">
          <cell r="B2006" t="str">
            <v>.C3070.C000</v>
          </cell>
        </row>
        <row r="2007">
          <cell r="B2007" t="str">
            <v>.C3070.C000</v>
          </cell>
        </row>
        <row r="2008">
          <cell r="B2008" t="str">
            <v>.C3070.C000</v>
          </cell>
        </row>
        <row r="2009">
          <cell r="B2009" t="str">
            <v>.C3070.C000</v>
          </cell>
        </row>
        <row r="2010">
          <cell r="B2010" t="str">
            <v>.C3070.C000</v>
          </cell>
        </row>
        <row r="2011">
          <cell r="B2011" t="str">
            <v>.C3070.C000</v>
          </cell>
        </row>
        <row r="2012">
          <cell r="B2012" t="str">
            <v>.C3070.C000</v>
          </cell>
        </row>
        <row r="2013">
          <cell r="B2013" t="str">
            <v>.C3070.C000</v>
          </cell>
        </row>
        <row r="2014">
          <cell r="B2014" t="str">
            <v>.C3070.C000</v>
          </cell>
        </row>
        <row r="2015">
          <cell r="B2015" t="str">
            <v>.C3070.C000</v>
          </cell>
        </row>
        <row r="2016">
          <cell r="B2016" t="str">
            <v>.C3071.C000</v>
          </cell>
        </row>
        <row r="2017">
          <cell r="B2017" t="str">
            <v>.C3071.C000</v>
          </cell>
        </row>
        <row r="2018">
          <cell r="B2018" t="str">
            <v>.C3071.C000</v>
          </cell>
        </row>
        <row r="2019">
          <cell r="B2019" t="str">
            <v>.C3071.C000</v>
          </cell>
        </row>
        <row r="2020">
          <cell r="B2020" t="str">
            <v>.C3071.C000</v>
          </cell>
        </row>
        <row r="2021">
          <cell r="B2021" t="str">
            <v>.C3071.C000</v>
          </cell>
        </row>
        <row r="2022">
          <cell r="B2022" t="str">
            <v>.C3071.C000</v>
          </cell>
        </row>
        <row r="2023">
          <cell r="B2023" t="str">
            <v>.C3071.C000</v>
          </cell>
        </row>
        <row r="2024">
          <cell r="B2024" t="str">
            <v>.C3071.C000</v>
          </cell>
        </row>
        <row r="2025">
          <cell r="B2025" t="str">
            <v>.C5031.C000</v>
          </cell>
        </row>
        <row r="2026">
          <cell r="B2026" t="str">
            <v>.C5031.C000</v>
          </cell>
        </row>
        <row r="2027">
          <cell r="B2027" t="str">
            <v>.C5031.C000</v>
          </cell>
        </row>
        <row r="2028">
          <cell r="B2028" t="str">
            <v>.C5031.C000</v>
          </cell>
        </row>
        <row r="2029">
          <cell r="B2029" t="str">
            <v>.C5031.C000</v>
          </cell>
        </row>
        <row r="2030">
          <cell r="B2030" t="str">
            <v>.C5031.C000</v>
          </cell>
        </row>
        <row r="2031">
          <cell r="B2031" t="str">
            <v>.C5031.C000</v>
          </cell>
        </row>
        <row r="2032">
          <cell r="B2032" t="str">
            <v>.C5031.C000</v>
          </cell>
        </row>
        <row r="2033">
          <cell r="B2033" t="str">
            <v>.C9990.C001</v>
          </cell>
        </row>
        <row r="2034">
          <cell r="B2034" t="str">
            <v>.C9990.C001</v>
          </cell>
        </row>
        <row r="2035">
          <cell r="B2035" t="str">
            <v>.C9990.C001</v>
          </cell>
        </row>
        <row r="2036">
          <cell r="B2036" t="str">
            <v>.C9990.C001</v>
          </cell>
        </row>
        <row r="2037">
          <cell r="B2037" t="str">
            <v>.C9990.C000</v>
          </cell>
        </row>
        <row r="2038">
          <cell r="B2038" t="str">
            <v>.C9990.C000</v>
          </cell>
        </row>
        <row r="2039">
          <cell r="B2039" t="str">
            <v>.C9990.C000</v>
          </cell>
        </row>
        <row r="2040">
          <cell r="B2040" t="str">
            <v>.C9990.C000</v>
          </cell>
        </row>
        <row r="2041">
          <cell r="B2041" t="str">
            <v>.C9990.C000</v>
          </cell>
        </row>
        <row r="2042">
          <cell r="B2042" t="str">
            <v>.C9990.C000</v>
          </cell>
        </row>
        <row r="2043">
          <cell r="B2043" t="str">
            <v>.C9990.C000</v>
          </cell>
        </row>
        <row r="2044">
          <cell r="B2044" t="str">
            <v>.C9990.C000</v>
          </cell>
        </row>
        <row r="2045">
          <cell r="B2045" t="str">
            <v>.C9990.C000</v>
          </cell>
        </row>
        <row r="2046">
          <cell r="B2046" t="str">
            <v>.C9990.C000</v>
          </cell>
        </row>
        <row r="2047">
          <cell r="B2047" t="str">
            <v>.C9990.C000</v>
          </cell>
        </row>
        <row r="2048">
          <cell r="B2048" t="str">
            <v>.C9990.C000</v>
          </cell>
        </row>
        <row r="2049">
          <cell r="B2049" t="str">
            <v>.C9990.C000</v>
          </cell>
        </row>
        <row r="2050">
          <cell r="B2050" t="str">
            <v>.C9990.C000</v>
          </cell>
        </row>
        <row r="2051">
          <cell r="B2051" t="str">
            <v>.C9990.C000</v>
          </cell>
        </row>
        <row r="2052">
          <cell r="B2052" t="str">
            <v>.C9990.C000</v>
          </cell>
        </row>
        <row r="2053">
          <cell r="B2053" t="str">
            <v>.C9990.C000</v>
          </cell>
        </row>
        <row r="2054">
          <cell r="B2054" t="str">
            <v>.C9990.C000</v>
          </cell>
        </row>
        <row r="2055">
          <cell r="B2055" t="str">
            <v>.C9990.C000</v>
          </cell>
        </row>
        <row r="2056">
          <cell r="B2056" t="str">
            <v>.C9990.C000</v>
          </cell>
        </row>
        <row r="2057">
          <cell r="B2057" t="str">
            <v>.C9990.C000</v>
          </cell>
        </row>
        <row r="2058">
          <cell r="B2058" t="str">
            <v>.C9990.C000</v>
          </cell>
        </row>
        <row r="2059">
          <cell r="B2059" t="str">
            <v>.C9990.C000</v>
          </cell>
        </row>
        <row r="2060">
          <cell r="B2060" t="str">
            <v>.C9990.C000</v>
          </cell>
        </row>
        <row r="2061">
          <cell r="B2061" t="str">
            <v>.C9990.C000</v>
          </cell>
        </row>
        <row r="2062">
          <cell r="B2062" t="str">
            <v>.C9990.C000</v>
          </cell>
        </row>
        <row r="2063">
          <cell r="B2063" t="str">
            <v>.C9990.C000</v>
          </cell>
        </row>
        <row r="2064">
          <cell r="B2064" t="str">
            <v>.C9990.C000</v>
          </cell>
        </row>
        <row r="2065">
          <cell r="B2065" t="str">
            <v>.C9990.C000</v>
          </cell>
        </row>
        <row r="2066">
          <cell r="B2066" t="str">
            <v>.C9990.C000</v>
          </cell>
        </row>
        <row r="2067">
          <cell r="B2067" t="str">
            <v>.C9990.C000</v>
          </cell>
        </row>
        <row r="2068">
          <cell r="B2068" t="str">
            <v>.C9990.C000</v>
          </cell>
        </row>
        <row r="2069">
          <cell r="B2069" t="str">
            <v>.C9990.C000</v>
          </cell>
        </row>
        <row r="2070">
          <cell r="B2070" t="str">
            <v>.C9990.C000</v>
          </cell>
        </row>
        <row r="2071">
          <cell r="B2071" t="str">
            <v>.C9990.C000</v>
          </cell>
        </row>
        <row r="2072">
          <cell r="B2072" t="str">
            <v>.C9990.C000</v>
          </cell>
        </row>
        <row r="2073">
          <cell r="B2073" t="str">
            <v>.C9990.C000</v>
          </cell>
        </row>
        <row r="2074">
          <cell r="B2074" t="str">
            <v>.C9990.C000</v>
          </cell>
        </row>
        <row r="2075">
          <cell r="B2075" t="str">
            <v>.C9990.C000</v>
          </cell>
        </row>
        <row r="2076">
          <cell r="B2076" t="str">
            <v>.C9990.C000</v>
          </cell>
        </row>
        <row r="2077">
          <cell r="B2077" t="str">
            <v>.A8340.C007</v>
          </cell>
        </row>
        <row r="2078">
          <cell r="B2078" t="str">
            <v>.A8340.C007</v>
          </cell>
        </row>
        <row r="2079">
          <cell r="B2079" t="str">
            <v>.A2995.P023</v>
          </cell>
        </row>
        <row r="2080">
          <cell r="B2080" t="str">
            <v>.A2995.P000</v>
          </cell>
        </row>
        <row r="2081">
          <cell r="B2081" t="str">
            <v>.A2995.P000</v>
          </cell>
        </row>
        <row r="2082">
          <cell r="B2082" t="str">
            <v>.A2995.P000</v>
          </cell>
        </row>
        <row r="2083">
          <cell r="B2083" t="str">
            <v>.A2995.P001</v>
          </cell>
        </row>
        <row r="2084">
          <cell r="B2084" t="str">
            <v>.C1030.C001</v>
          </cell>
        </row>
        <row r="2085">
          <cell r="B2085" t="str">
            <v>.C1030.C000</v>
          </cell>
        </row>
        <row r="2086">
          <cell r="B2086" t="str">
            <v>.C1030.C000</v>
          </cell>
        </row>
        <row r="2087">
          <cell r="B2087" t="str">
            <v>.C1030.C000</v>
          </cell>
        </row>
        <row r="2088">
          <cell r="B2088" t="str">
            <v>.C1030.C000</v>
          </cell>
        </row>
        <row r="2089">
          <cell r="B2089" t="str">
            <v>.C1030.C000</v>
          </cell>
        </row>
        <row r="2090">
          <cell r="B2090" t="str">
            <v>.C1030.C000</v>
          </cell>
        </row>
        <row r="2091">
          <cell r="B2091" t="str">
            <v>.C1030.C000</v>
          </cell>
        </row>
        <row r="2092">
          <cell r="B2092" t="str">
            <v>.C1030.C000</v>
          </cell>
        </row>
        <row r="2093">
          <cell r="B2093" t="str">
            <v>.C1030.C000</v>
          </cell>
        </row>
        <row r="2094">
          <cell r="B2094" t="str">
            <v>.C1030.C000</v>
          </cell>
        </row>
        <row r="2095">
          <cell r="B2095" t="str">
            <v>.C1030.C000</v>
          </cell>
        </row>
        <row r="2096">
          <cell r="B2096" t="str">
            <v>.C1050.C001</v>
          </cell>
        </row>
        <row r="2097">
          <cell r="B2097" t="str">
            <v>.C1050.C001</v>
          </cell>
        </row>
        <row r="2098">
          <cell r="B2098" t="str">
            <v>.C1050.C001</v>
          </cell>
        </row>
        <row r="2099">
          <cell r="B2099" t="str">
            <v>.C1060.C001</v>
          </cell>
        </row>
        <row r="2100">
          <cell r="B2100" t="str">
            <v>.C1060.C001</v>
          </cell>
        </row>
        <row r="2101">
          <cell r="B2101" t="str">
            <v>.C1080.C000</v>
          </cell>
        </row>
        <row r="2102">
          <cell r="B2102" t="str">
            <v>.C1080.C000</v>
          </cell>
        </row>
        <row r="2103">
          <cell r="B2103" t="str">
            <v>.C1090.C001</v>
          </cell>
        </row>
        <row r="2104">
          <cell r="B2104" t="str">
            <v>.C3041.C000</v>
          </cell>
        </row>
        <row r="2105">
          <cell r="B2105" t="str">
            <v>.C3041.C000</v>
          </cell>
        </row>
        <row r="2106">
          <cell r="B2106" t="str">
            <v>.C3041.C000</v>
          </cell>
        </row>
        <row r="2107">
          <cell r="B2107" t="str">
            <v>.C3041.C000</v>
          </cell>
        </row>
        <row r="2108">
          <cell r="B2108" t="str">
            <v>.C3041.C000</v>
          </cell>
        </row>
        <row r="2109">
          <cell r="B2109" t="str">
            <v>.C3060.C001</v>
          </cell>
        </row>
        <row r="2110">
          <cell r="B2110" t="str">
            <v>.C3060.C001</v>
          </cell>
        </row>
        <row r="2111">
          <cell r="B2111" t="str">
            <v>.C3060.C000</v>
          </cell>
        </row>
        <row r="2112">
          <cell r="B2112" t="str">
            <v>.C9990.C001</v>
          </cell>
        </row>
        <row r="2113">
          <cell r="B2113" t="str">
            <v>.C9990.C001</v>
          </cell>
        </row>
        <row r="2114">
          <cell r="B2114" t="str">
            <v>.C9990.C001</v>
          </cell>
        </row>
        <row r="2115">
          <cell r="B2115" t="str">
            <v>.C9990.C001</v>
          </cell>
        </row>
        <row r="2116">
          <cell r="B2116" t="str">
            <v>.C9990.C001</v>
          </cell>
        </row>
        <row r="2117">
          <cell r="B2117" t="str">
            <v>.C9990.C000</v>
          </cell>
        </row>
        <row r="2118">
          <cell r="B2118" t="str">
            <v>.C9990.C000</v>
          </cell>
        </row>
        <row r="2119">
          <cell r="B2119" t="str">
            <v>.C9990.C000</v>
          </cell>
        </row>
        <row r="2120">
          <cell r="B2120" t="str">
            <v>.C9990.C000</v>
          </cell>
        </row>
        <row r="2121">
          <cell r="B2121" t="str">
            <v>.C9990.C000</v>
          </cell>
        </row>
        <row r="2122">
          <cell r="B2122" t="str">
            <v>.C9990.C000</v>
          </cell>
        </row>
        <row r="2123">
          <cell r="B2123" t="str">
            <v>.C9990.C000</v>
          </cell>
        </row>
        <row r="2124">
          <cell r="B2124" t="str">
            <v>.C9990.C000</v>
          </cell>
        </row>
        <row r="2125">
          <cell r="B2125" t="str">
            <v>.C9990.C000</v>
          </cell>
        </row>
        <row r="2126">
          <cell r="B2126" t="str">
            <v>.C9990.C000</v>
          </cell>
        </row>
        <row r="2127">
          <cell r="B2127" t="str">
            <v>.C9990.C000</v>
          </cell>
        </row>
        <row r="2128">
          <cell r="B2128" t="str">
            <v>.C9990.C000</v>
          </cell>
        </row>
        <row r="2129">
          <cell r="B2129" t="str">
            <v>.C9990.C000</v>
          </cell>
        </row>
        <row r="2130">
          <cell r="B2130" t="str">
            <v>.C9990.C000</v>
          </cell>
        </row>
        <row r="2131">
          <cell r="B2131" t="str">
            <v>.C9990.C000</v>
          </cell>
        </row>
        <row r="2132">
          <cell r="B2132" t="str">
            <v>.C9990.C000</v>
          </cell>
        </row>
        <row r="2133">
          <cell r="B2133" t="str">
            <v>.C9990.C000</v>
          </cell>
        </row>
        <row r="2134">
          <cell r="B2134" t="str">
            <v>.C9990.C000</v>
          </cell>
        </row>
        <row r="2135">
          <cell r="B2135" t="str">
            <v>.C9990.C000</v>
          </cell>
        </row>
        <row r="2136">
          <cell r="B2136" t="str">
            <v>.C9990.C000</v>
          </cell>
        </row>
        <row r="2137">
          <cell r="B2137" t="str">
            <v>.C9990.C000</v>
          </cell>
        </row>
        <row r="2138">
          <cell r="B2138" t="str">
            <v>.C9990.C000</v>
          </cell>
        </row>
        <row r="2139">
          <cell r="B2139" t="str">
            <v>.C9990.C000</v>
          </cell>
        </row>
        <row r="2140">
          <cell r="B2140" t="str">
            <v>.C9990.C000</v>
          </cell>
        </row>
        <row r="2141">
          <cell r="B2141" t="str">
            <v>.C9990.C000</v>
          </cell>
        </row>
        <row r="2142">
          <cell r="B2142" t="str">
            <v>.C9990.C000</v>
          </cell>
        </row>
        <row r="2143">
          <cell r="B2143" t="str">
            <v>.C9990.C000</v>
          </cell>
        </row>
        <row r="2144">
          <cell r="B2144" t="str">
            <v>.C9990.C000</v>
          </cell>
        </row>
        <row r="2145">
          <cell r="B2145" t="str">
            <v>.C9990.C000</v>
          </cell>
        </row>
        <row r="2146">
          <cell r="B2146" t="str">
            <v>.C9990.C000</v>
          </cell>
        </row>
        <row r="2147">
          <cell r="B2147" t="str">
            <v>.C9990.C000</v>
          </cell>
        </row>
        <row r="2148">
          <cell r="B2148" t="str">
            <v>.C9990.C000</v>
          </cell>
        </row>
        <row r="2149">
          <cell r="B2149" t="str">
            <v>.C9990.C000</v>
          </cell>
        </row>
        <row r="2150">
          <cell r="B2150" t="str">
            <v>.C9990.C000</v>
          </cell>
        </row>
        <row r="2151">
          <cell r="B2151" t="str">
            <v>.C9990.C000</v>
          </cell>
        </row>
        <row r="2152">
          <cell r="B2152" t="str">
            <v>.C9990.C000</v>
          </cell>
        </row>
        <row r="2153">
          <cell r="B2153" t="str">
            <v>.C9990.C000</v>
          </cell>
        </row>
        <row r="2154">
          <cell r="B2154" t="str">
            <v>.C9990.C000</v>
          </cell>
        </row>
        <row r="2155">
          <cell r="B2155" t="str">
            <v>.A8340.C007</v>
          </cell>
        </row>
        <row r="2156">
          <cell r="B2156" t="str">
            <v>.A8640.C007</v>
          </cell>
        </row>
        <row r="2157">
          <cell r="B2157" t="str">
            <v>.A2995.P000</v>
          </cell>
        </row>
        <row r="2158">
          <cell r="B2158" t="str">
            <v>.62020.P000</v>
          </cell>
        </row>
        <row r="2159">
          <cell r="B2159" t="str">
            <v>.62020.P000</v>
          </cell>
        </row>
        <row r="2160">
          <cell r="B2160" t="str">
            <v>.62020.P000</v>
          </cell>
        </row>
        <row r="2161">
          <cell r="B2161" t="str">
            <v>.62020.P000</v>
          </cell>
        </row>
        <row r="2162">
          <cell r="B2162" t="str">
            <v>.62020.P000</v>
          </cell>
        </row>
        <row r="2163">
          <cell r="B2163" t="str">
            <v>.62020.P000</v>
          </cell>
        </row>
        <row r="2164">
          <cell r="B2164" t="str">
            <v>.62020.P000</v>
          </cell>
        </row>
        <row r="2165">
          <cell r="B2165" t="str">
            <v>.62020.P000</v>
          </cell>
        </row>
        <row r="2166">
          <cell r="B2166" t="str">
            <v>.62020.P000</v>
          </cell>
        </row>
        <row r="2167">
          <cell r="B2167" t="str">
            <v>.62020.P000</v>
          </cell>
        </row>
        <row r="2168">
          <cell r="B2168" t="str">
            <v>.62020.P000</v>
          </cell>
        </row>
        <row r="2169">
          <cell r="B2169" t="str">
            <v>.62020.P000</v>
          </cell>
        </row>
        <row r="2170">
          <cell r="B2170" t="str">
            <v>.62020.P000</v>
          </cell>
        </row>
        <row r="2171">
          <cell r="B2171" t="str">
            <v>.62020.P000</v>
          </cell>
        </row>
        <row r="2172">
          <cell r="B2172" t="str">
            <v>.62020.P000</v>
          </cell>
        </row>
        <row r="2173">
          <cell r="B2173" t="str">
            <v>.62020.P000</v>
          </cell>
        </row>
        <row r="2174">
          <cell r="B2174" t="str">
            <v>.62020.P000</v>
          </cell>
        </row>
        <row r="2175">
          <cell r="B2175" t="str">
            <v>.62020.P000</v>
          </cell>
        </row>
        <row r="2176">
          <cell r="B2176" t="str">
            <v>.62020.P000</v>
          </cell>
        </row>
        <row r="2177">
          <cell r="B2177" t="str">
            <v>.62020.P000</v>
          </cell>
        </row>
        <row r="2178">
          <cell r="B2178" t="str">
            <v>.62020.P000</v>
          </cell>
        </row>
        <row r="2179">
          <cell r="B2179" t="str">
            <v>.62020.P000</v>
          </cell>
        </row>
        <row r="2180">
          <cell r="B2180" t="str">
            <v>.62020.P000</v>
          </cell>
        </row>
        <row r="2181">
          <cell r="B2181" t="str">
            <v>.62020.P000</v>
          </cell>
        </row>
        <row r="2182">
          <cell r="B2182" t="str">
            <v>.62020.P000</v>
          </cell>
        </row>
        <row r="2183">
          <cell r="B2183" t="str">
            <v>.62020.P000</v>
          </cell>
        </row>
        <row r="2184">
          <cell r="B2184" t="str">
            <v>.62020.P000</v>
          </cell>
        </row>
        <row r="2185">
          <cell r="B2185" t="str">
            <v>.62020.P000</v>
          </cell>
        </row>
        <row r="2186">
          <cell r="B2186" t="str">
            <v>.62020.P000</v>
          </cell>
        </row>
        <row r="2187">
          <cell r="B2187" t="str">
            <v>.62020.P000</v>
          </cell>
        </row>
        <row r="2188">
          <cell r="B2188" t="str">
            <v>.62020.P000</v>
          </cell>
        </row>
        <row r="2189">
          <cell r="B2189" t="str">
            <v>.62020.P000</v>
          </cell>
        </row>
        <row r="2190">
          <cell r="B2190" t="str">
            <v>.62020.P000</v>
          </cell>
        </row>
        <row r="2191">
          <cell r="B2191" t="str">
            <v>.62020.P000</v>
          </cell>
        </row>
        <row r="2192">
          <cell r="B2192" t="str">
            <v>.62020.P000</v>
          </cell>
        </row>
        <row r="2193">
          <cell r="B2193" t="str">
            <v>.62020.P000</v>
          </cell>
        </row>
        <row r="2194">
          <cell r="B2194" t="str">
            <v>.62020.P000</v>
          </cell>
        </row>
        <row r="2195">
          <cell r="B2195" t="str">
            <v>.62020.P000</v>
          </cell>
        </row>
        <row r="2196">
          <cell r="B2196" t="str">
            <v>.62020.P000</v>
          </cell>
        </row>
        <row r="2197">
          <cell r="B2197" t="str">
            <v>.62060.P000</v>
          </cell>
        </row>
        <row r="2198">
          <cell r="B2198" t="str">
            <v>.62430.P000</v>
          </cell>
        </row>
        <row r="2199">
          <cell r="B2199" t="str">
            <v>.62430.P000</v>
          </cell>
        </row>
        <row r="2200">
          <cell r="B2200" t="str">
            <v>.62430.P000</v>
          </cell>
        </row>
        <row r="2201">
          <cell r="B2201" t="str">
            <v>.62535.P000</v>
          </cell>
        </row>
        <row r="2202">
          <cell r="B2202" t="str">
            <v>.62535.P000</v>
          </cell>
        </row>
        <row r="2203">
          <cell r="B2203" t="str">
            <v>.62535.P040</v>
          </cell>
        </row>
        <row r="2204">
          <cell r="B2204" t="str">
            <v>.62535.P040</v>
          </cell>
        </row>
        <row r="2205">
          <cell r="B2205" t="str">
            <v>.62540.P000</v>
          </cell>
        </row>
        <row r="2206">
          <cell r="B2206" t="str">
            <v>.62540.P000</v>
          </cell>
        </row>
        <row r="2207">
          <cell r="B2207" t="str">
            <v>.62540.P000</v>
          </cell>
        </row>
        <row r="2208">
          <cell r="B2208" t="str">
            <v>.62540.P040</v>
          </cell>
        </row>
        <row r="2209">
          <cell r="B2209" t="str">
            <v>.62540.P040</v>
          </cell>
        </row>
        <row r="2210">
          <cell r="B2210" t="str">
            <v>.62580.P000</v>
          </cell>
        </row>
        <row r="2211">
          <cell r="B2211" t="str">
            <v>.62580.P000</v>
          </cell>
        </row>
        <row r="2212">
          <cell r="B2212" t="str">
            <v>.99000.P000</v>
          </cell>
        </row>
        <row r="2213">
          <cell r="B2213" t="str">
            <v>.45260.P032</v>
          </cell>
        </row>
        <row r="2214">
          <cell r="B2214" t="str">
            <v>.45260.P032</v>
          </cell>
        </row>
        <row r="2215">
          <cell r="B2215" t="str">
            <v>.45260.P032</v>
          </cell>
        </row>
        <row r="2216">
          <cell r="B2216" t="str">
            <v>.45260.P032</v>
          </cell>
        </row>
        <row r="2217">
          <cell r="B2217" t="str">
            <v>.45260.P032</v>
          </cell>
        </row>
        <row r="2218">
          <cell r="B2218" t="str">
            <v>.45260.P032</v>
          </cell>
        </row>
        <row r="2219">
          <cell r="B2219" t="str">
            <v>.45260.P032</v>
          </cell>
        </row>
        <row r="2220">
          <cell r="B2220" t="str">
            <v>.45260.P032</v>
          </cell>
        </row>
        <row r="2221">
          <cell r="B2221" t="str">
            <v>.45260.P032</v>
          </cell>
        </row>
        <row r="2222">
          <cell r="B2222" t="str">
            <v>.45260.P032</v>
          </cell>
        </row>
        <row r="2223">
          <cell r="B2223" t="str">
            <v>.45260.P032</v>
          </cell>
        </row>
        <row r="2224">
          <cell r="B2224" t="str">
            <v>.45260.P032</v>
          </cell>
        </row>
        <row r="2225">
          <cell r="B2225" t="str">
            <v>.45260.P032</v>
          </cell>
        </row>
        <row r="2226">
          <cell r="B2226" t="str">
            <v>.45260.P032</v>
          </cell>
        </row>
        <row r="2227">
          <cell r="B2227" t="str">
            <v>.28000.P032</v>
          </cell>
        </row>
        <row r="2228">
          <cell r="B2228" t="str">
            <v>.45000.P022</v>
          </cell>
        </row>
        <row r="2229">
          <cell r="B2229" t="str">
            <v>.98020.P000</v>
          </cell>
        </row>
        <row r="2230">
          <cell r="B2230" t="str">
            <v>.62020.P000</v>
          </cell>
        </row>
        <row r="2231">
          <cell r="B2231" t="str">
            <v>.62020.P000</v>
          </cell>
        </row>
        <row r="2232">
          <cell r="B2232" t="str">
            <v>.62020.P000</v>
          </cell>
        </row>
        <row r="2233">
          <cell r="B2233" t="str">
            <v>.62020.P000</v>
          </cell>
        </row>
        <row r="2234">
          <cell r="B2234" t="str">
            <v>.62020.P000</v>
          </cell>
        </row>
        <row r="2235">
          <cell r="B2235" t="str">
            <v>.62020.P000</v>
          </cell>
        </row>
        <row r="2236">
          <cell r="B2236" t="str">
            <v>.62020.P000</v>
          </cell>
        </row>
        <row r="2237">
          <cell r="B2237" t="str">
            <v>.62020.P000</v>
          </cell>
        </row>
        <row r="2238">
          <cell r="B2238" t="str">
            <v>.62020.P000</v>
          </cell>
        </row>
        <row r="2239">
          <cell r="B2239" t="str">
            <v>.62020.P000</v>
          </cell>
        </row>
        <row r="2240">
          <cell r="B2240" t="str">
            <v>.62060.P000</v>
          </cell>
        </row>
        <row r="2241">
          <cell r="B2241" t="str">
            <v>.62060.P000</v>
          </cell>
        </row>
        <row r="2242">
          <cell r="B2242" t="str">
            <v>.62060.P000</v>
          </cell>
        </row>
        <row r="2243">
          <cell r="B2243" t="str">
            <v>.62060.P000</v>
          </cell>
        </row>
        <row r="2244">
          <cell r="B2244" t="str">
            <v>.62060.P000</v>
          </cell>
        </row>
        <row r="2245">
          <cell r="B2245" t="str">
            <v>.62060.P000</v>
          </cell>
        </row>
        <row r="2246">
          <cell r="B2246" t="str">
            <v>.62060.P000</v>
          </cell>
        </row>
        <row r="2247">
          <cell r="B2247" t="str">
            <v>.62060.P000</v>
          </cell>
        </row>
        <row r="2248">
          <cell r="B2248" t="str">
            <v>.62270.P000</v>
          </cell>
        </row>
        <row r="2249">
          <cell r="B2249" t="str">
            <v>.62270.P659</v>
          </cell>
        </row>
        <row r="2250">
          <cell r="B2250" t="str">
            <v>.62270.P659</v>
          </cell>
        </row>
        <row r="2251">
          <cell r="B2251" t="str">
            <v>.62270.P659</v>
          </cell>
        </row>
        <row r="2252">
          <cell r="B2252" t="str">
            <v>.62270.P659</v>
          </cell>
        </row>
        <row r="2253">
          <cell r="B2253" t="str">
            <v>.62270.P659</v>
          </cell>
        </row>
        <row r="2254">
          <cell r="B2254" t="str">
            <v>.62430.P000</v>
          </cell>
        </row>
        <row r="2255">
          <cell r="B2255" t="str">
            <v>.62430.P000</v>
          </cell>
        </row>
        <row r="2256">
          <cell r="B2256" t="str">
            <v>.62430.P000</v>
          </cell>
        </row>
        <row r="2257">
          <cell r="B2257" t="str">
            <v>.62430.P000</v>
          </cell>
        </row>
        <row r="2258">
          <cell r="B2258" t="str">
            <v>.62430.P000</v>
          </cell>
        </row>
        <row r="2259">
          <cell r="B2259" t="str">
            <v>.62430.P000</v>
          </cell>
        </row>
        <row r="2260">
          <cell r="B2260" t="str">
            <v>.62430.P000</v>
          </cell>
        </row>
        <row r="2261">
          <cell r="B2261" t="str">
            <v>.62430.P000</v>
          </cell>
        </row>
        <row r="2262">
          <cell r="B2262" t="str">
            <v>.62430.P000</v>
          </cell>
        </row>
        <row r="2263">
          <cell r="B2263" t="str">
            <v>.62430.P000</v>
          </cell>
        </row>
        <row r="2264">
          <cell r="B2264" t="str">
            <v>.62430.P000</v>
          </cell>
        </row>
        <row r="2265">
          <cell r="B2265" t="str">
            <v>.62430.P000</v>
          </cell>
        </row>
        <row r="2266">
          <cell r="B2266" t="str">
            <v>.62430.P000</v>
          </cell>
        </row>
        <row r="2267">
          <cell r="B2267" t="str">
            <v>.62430.P000</v>
          </cell>
        </row>
        <row r="2268">
          <cell r="B2268" t="str">
            <v>.62535.P000</v>
          </cell>
        </row>
        <row r="2269">
          <cell r="B2269" t="str">
            <v>.62535.P000</v>
          </cell>
        </row>
        <row r="2270">
          <cell r="B2270" t="str">
            <v>.62535.P000</v>
          </cell>
        </row>
        <row r="2271">
          <cell r="B2271" t="str">
            <v>.62535.P000</v>
          </cell>
        </row>
        <row r="2272">
          <cell r="B2272" t="str">
            <v>.62535.P000</v>
          </cell>
        </row>
        <row r="2273">
          <cell r="B2273" t="str">
            <v>.62535.P000</v>
          </cell>
        </row>
        <row r="2274">
          <cell r="B2274" t="str">
            <v>.62535.P000</v>
          </cell>
        </row>
        <row r="2275">
          <cell r="B2275" t="str">
            <v>.62535.P000</v>
          </cell>
        </row>
        <row r="2276">
          <cell r="B2276" t="str">
            <v>.62535.P000</v>
          </cell>
        </row>
        <row r="2277">
          <cell r="B2277" t="str">
            <v>.62535.P000</v>
          </cell>
        </row>
        <row r="2278">
          <cell r="B2278" t="str">
            <v>.62535.P000</v>
          </cell>
        </row>
        <row r="2279">
          <cell r="B2279" t="str">
            <v>.62535.P000</v>
          </cell>
        </row>
        <row r="2280">
          <cell r="B2280" t="str">
            <v>.62535.P000</v>
          </cell>
        </row>
        <row r="2281">
          <cell r="B2281" t="str">
            <v>.62535.P000</v>
          </cell>
        </row>
        <row r="2282">
          <cell r="B2282" t="str">
            <v>.62535.P000</v>
          </cell>
        </row>
        <row r="2283">
          <cell r="B2283" t="str">
            <v>.62535.P040</v>
          </cell>
        </row>
        <row r="2284">
          <cell r="B2284" t="str">
            <v>.62535.P040</v>
          </cell>
        </row>
        <row r="2285">
          <cell r="B2285" t="str">
            <v>.62535.P040</v>
          </cell>
        </row>
        <row r="2286">
          <cell r="B2286" t="str">
            <v>.62535.P040</v>
          </cell>
        </row>
        <row r="2287">
          <cell r="B2287" t="str">
            <v>.62535.P040</v>
          </cell>
        </row>
        <row r="2288">
          <cell r="B2288" t="str">
            <v>.62540.P000</v>
          </cell>
        </row>
        <row r="2289">
          <cell r="B2289" t="str">
            <v>.62540.P000</v>
          </cell>
        </row>
        <row r="2290">
          <cell r="B2290" t="str">
            <v>.62540.P000</v>
          </cell>
        </row>
        <row r="2291">
          <cell r="B2291" t="str">
            <v>.62540.P000</v>
          </cell>
        </row>
        <row r="2292">
          <cell r="B2292" t="str">
            <v>.62540.P000</v>
          </cell>
        </row>
        <row r="2293">
          <cell r="B2293" t="str">
            <v>.62540.P000</v>
          </cell>
        </row>
        <row r="2294">
          <cell r="B2294" t="str">
            <v>.62540.P000</v>
          </cell>
        </row>
        <row r="2295">
          <cell r="B2295" t="str">
            <v>.62540.P000</v>
          </cell>
        </row>
        <row r="2296">
          <cell r="B2296" t="str">
            <v>.62540.P000</v>
          </cell>
        </row>
        <row r="2297">
          <cell r="B2297" t="str">
            <v>.62540.P000</v>
          </cell>
        </row>
        <row r="2298">
          <cell r="B2298" t="str">
            <v>.62540.P000</v>
          </cell>
        </row>
        <row r="2299">
          <cell r="B2299" t="str">
            <v>.62540.P000</v>
          </cell>
        </row>
        <row r="2300">
          <cell r="B2300" t="str">
            <v>.62540.P000</v>
          </cell>
        </row>
        <row r="2301">
          <cell r="B2301" t="str">
            <v>.62540.P000</v>
          </cell>
        </row>
        <row r="2302">
          <cell r="B2302" t="str">
            <v>.62540.P000</v>
          </cell>
        </row>
        <row r="2303">
          <cell r="B2303" t="str">
            <v>.62540.P000</v>
          </cell>
        </row>
        <row r="2304">
          <cell r="B2304" t="str">
            <v>.62540.P000</v>
          </cell>
        </row>
        <row r="2305">
          <cell r="B2305" t="str">
            <v>.62540.P000</v>
          </cell>
        </row>
        <row r="2306">
          <cell r="B2306" t="str">
            <v>.62540.P000</v>
          </cell>
        </row>
        <row r="2307">
          <cell r="B2307" t="str">
            <v>.62540.P000</v>
          </cell>
        </row>
        <row r="2308">
          <cell r="B2308" t="str">
            <v>.62540.P000</v>
          </cell>
        </row>
        <row r="2309">
          <cell r="B2309" t="str">
            <v>.62540.P000</v>
          </cell>
        </row>
        <row r="2310">
          <cell r="B2310" t="str">
            <v>.62540.P000</v>
          </cell>
        </row>
        <row r="2311">
          <cell r="B2311" t="str">
            <v>.62540.P000</v>
          </cell>
        </row>
        <row r="2312">
          <cell r="B2312" t="str">
            <v>.62540.P000</v>
          </cell>
        </row>
        <row r="2313">
          <cell r="B2313" t="str">
            <v>.62540.P000</v>
          </cell>
        </row>
        <row r="2314">
          <cell r="B2314" t="str">
            <v>.62540.P000</v>
          </cell>
        </row>
        <row r="2315">
          <cell r="B2315" t="str">
            <v>.62540.P000</v>
          </cell>
        </row>
        <row r="2316">
          <cell r="B2316" t="str">
            <v>.62580.P000</v>
          </cell>
        </row>
        <row r="2317">
          <cell r="B2317" t="str">
            <v>.62580.P000</v>
          </cell>
        </row>
        <row r="2318">
          <cell r="B2318" t="str">
            <v>.62580.P000</v>
          </cell>
        </row>
        <row r="2319">
          <cell r="B2319" t="str">
            <v>.62580.P000</v>
          </cell>
        </row>
        <row r="2320">
          <cell r="B2320" t="str">
            <v>.62580.P000</v>
          </cell>
        </row>
        <row r="2321">
          <cell r="B2321" t="str">
            <v>.62580.P000</v>
          </cell>
        </row>
        <row r="2322">
          <cell r="B2322" t="str">
            <v>.62580.P000</v>
          </cell>
        </row>
        <row r="2323">
          <cell r="B2323" t="str">
            <v>.62580.P000</v>
          </cell>
        </row>
        <row r="2324">
          <cell r="B2324" t="str">
            <v>.62580.P000</v>
          </cell>
        </row>
        <row r="2325">
          <cell r="B2325" t="str">
            <v>.62580.P000</v>
          </cell>
        </row>
        <row r="2326">
          <cell r="B2326" t="str">
            <v>.62580.P000</v>
          </cell>
        </row>
        <row r="2327">
          <cell r="B2327" t="str">
            <v>.62580.P000</v>
          </cell>
        </row>
        <row r="2328">
          <cell r="B2328" t="str">
            <v>.62580.P000</v>
          </cell>
        </row>
        <row r="2329">
          <cell r="B2329" t="str">
            <v>.62580.P000</v>
          </cell>
        </row>
        <row r="2330">
          <cell r="B2330" t="str">
            <v>.62580.P000</v>
          </cell>
        </row>
        <row r="2331">
          <cell r="B2331" t="str">
            <v>.62580.P000</v>
          </cell>
        </row>
        <row r="2332">
          <cell r="B2332" t="str">
            <v>.C1080.C000</v>
          </cell>
        </row>
        <row r="2333">
          <cell r="B2333" t="str">
            <v>.C2530.C000</v>
          </cell>
        </row>
        <row r="2334">
          <cell r="B2334" t="str">
            <v>.C2530.C000</v>
          </cell>
        </row>
        <row r="2335">
          <cell r="B2335" t="str">
            <v>.C2530.C000</v>
          </cell>
        </row>
        <row r="2336">
          <cell r="B2336" t="str">
            <v>.C2530.C000</v>
          </cell>
        </row>
        <row r="2337">
          <cell r="B2337" t="str">
            <v>.C2530.C000</v>
          </cell>
        </row>
        <row r="2338">
          <cell r="B2338" t="str">
            <v>.C2530.C000</v>
          </cell>
        </row>
        <row r="2339">
          <cell r="B2339" t="str">
            <v>.C2530.C000</v>
          </cell>
        </row>
        <row r="2340">
          <cell r="B2340" t="str">
            <v>.C2530.C000</v>
          </cell>
        </row>
        <row r="2341">
          <cell r="B2341" t="str">
            <v>.C2530.C000</v>
          </cell>
        </row>
        <row r="2342">
          <cell r="B2342" t="str">
            <v>.C2530.C000</v>
          </cell>
        </row>
        <row r="2343">
          <cell r="B2343" t="str">
            <v>.C2530.C000</v>
          </cell>
        </row>
        <row r="2344">
          <cell r="B2344" t="str">
            <v>.C2530.C000</v>
          </cell>
        </row>
        <row r="2345">
          <cell r="B2345" t="str">
            <v>.C2530.C000</v>
          </cell>
        </row>
        <row r="2346">
          <cell r="B2346" t="str">
            <v>.C2530.C000</v>
          </cell>
        </row>
        <row r="2347">
          <cell r="B2347" t="str">
            <v>.C2530.C000</v>
          </cell>
        </row>
        <row r="2348">
          <cell r="B2348" t="str">
            <v>.C2530.C000</v>
          </cell>
        </row>
        <row r="2349">
          <cell r="B2349" t="str">
            <v>.C2530.C000</v>
          </cell>
        </row>
        <row r="2350">
          <cell r="B2350" t="str">
            <v>.C2530.C000</v>
          </cell>
        </row>
        <row r="2351">
          <cell r="B2351" t="str">
            <v>.C4410.C000</v>
          </cell>
        </row>
        <row r="2352">
          <cell r="B2352" t="str">
            <v>.A8340.C007</v>
          </cell>
        </row>
        <row r="2353">
          <cell r="B2353" t="str">
            <v>.A8640.C007</v>
          </cell>
        </row>
        <row r="2354">
          <cell r="B2354" t="str">
            <v>.20100.P655</v>
          </cell>
        </row>
        <row r="2355">
          <cell r="B2355" t="str">
            <v>.62010.P000</v>
          </cell>
        </row>
        <row r="2356">
          <cell r="B2356" t="str">
            <v>.62010.P000</v>
          </cell>
        </row>
        <row r="2357">
          <cell r="B2357" t="str">
            <v>.62020.P000</v>
          </cell>
        </row>
        <row r="2358">
          <cell r="B2358" t="str">
            <v>.99000.P000</v>
          </cell>
        </row>
        <row r="2359">
          <cell r="B2359" t="str">
            <v>.45260.P022</v>
          </cell>
        </row>
        <row r="2360">
          <cell r="B2360" t="str">
            <v>.28000.P664</v>
          </cell>
        </row>
        <row r="2361">
          <cell r="B2361" t="str">
            <v>.28000.P655</v>
          </cell>
        </row>
        <row r="2362">
          <cell r="B2362" t="str">
            <v>.C2530.C000</v>
          </cell>
        </row>
        <row r="2363">
          <cell r="B2363" t="str">
            <v>.C2530.C000</v>
          </cell>
        </row>
        <row r="2364">
          <cell r="B2364" t="str">
            <v>.C2530.C000</v>
          </cell>
        </row>
        <row r="2365">
          <cell r="B2365" t="str">
            <v>.C2530.C000</v>
          </cell>
        </row>
        <row r="2366">
          <cell r="B2366" t="str">
            <v>.C2530.C000</v>
          </cell>
        </row>
        <row r="2367">
          <cell r="B2367" t="str">
            <v>.C2530.C000</v>
          </cell>
        </row>
        <row r="2368">
          <cell r="B2368" t="str">
            <v>.C2530.C000</v>
          </cell>
        </row>
        <row r="2369">
          <cell r="B2369" t="str">
            <v>.C2530.C000</v>
          </cell>
        </row>
        <row r="2370">
          <cell r="B2370" t="str">
            <v>.C2530.C000</v>
          </cell>
        </row>
        <row r="2371">
          <cell r="B2371" t="str">
            <v>.C2530.C000</v>
          </cell>
        </row>
        <row r="2372">
          <cell r="B2372" t="str">
            <v>.C2530.C000</v>
          </cell>
        </row>
        <row r="2373">
          <cell r="B2373" t="str">
            <v>.C2530.C000</v>
          </cell>
        </row>
        <row r="2374">
          <cell r="B2374" t="str">
            <v>.C2530.C000</v>
          </cell>
        </row>
        <row r="2375">
          <cell r="B2375" t="str">
            <v>.C2530.C000</v>
          </cell>
        </row>
        <row r="2376">
          <cell r="B2376" t="str">
            <v>.C2530.C000</v>
          </cell>
        </row>
        <row r="2377">
          <cell r="B2377" t="str">
            <v>.C2530.C000</v>
          </cell>
        </row>
        <row r="2378">
          <cell r="B2378" t="str">
            <v>.C2530.C000</v>
          </cell>
        </row>
        <row r="2379">
          <cell r="B2379" t="str">
            <v>.C2530.C000</v>
          </cell>
        </row>
        <row r="2380">
          <cell r="B2380" t="str">
            <v>.C2530.C000</v>
          </cell>
        </row>
        <row r="2381">
          <cell r="B2381" t="str">
            <v>.C2530.C000</v>
          </cell>
        </row>
        <row r="2382">
          <cell r="B2382" t="str">
            <v>.C4020.C000</v>
          </cell>
        </row>
        <row r="2383">
          <cell r="B2383" t="str">
            <v>.C4020.C000</v>
          </cell>
        </row>
        <row r="2384">
          <cell r="B2384" t="str">
            <v>.C4020.C000</v>
          </cell>
        </row>
        <row r="2385">
          <cell r="B2385" t="str">
            <v>.C4020.C000</v>
          </cell>
        </row>
        <row r="2386">
          <cell r="B2386" t="str">
            <v>.C4020.C000</v>
          </cell>
        </row>
        <row r="2387">
          <cell r="B2387" t="str">
            <v>.C4410.C000</v>
          </cell>
        </row>
        <row r="2388">
          <cell r="B2388" t="str">
            <v>.C4420.C000</v>
          </cell>
        </row>
        <row r="2389">
          <cell r="B2389" t="str">
            <v>.C4420.C000</v>
          </cell>
        </row>
        <row r="2390">
          <cell r="B2390" t="str">
            <v>.C4420.C000</v>
          </cell>
        </row>
        <row r="2391">
          <cell r="B2391" t="str">
            <v>.C4420.C000</v>
          </cell>
        </row>
        <row r="2392">
          <cell r="B2392" t="str">
            <v>.C4420.C000</v>
          </cell>
        </row>
        <row r="2393">
          <cell r="B2393" t="str">
            <v>.A8340.C007</v>
          </cell>
        </row>
        <row r="2394">
          <cell r="B2394" t="str">
            <v>.A8640.C007</v>
          </cell>
        </row>
        <row r="2395">
          <cell r="B2395" t="str">
            <v>.A2995.P658</v>
          </cell>
        </row>
        <row r="2396">
          <cell r="B2396" t="str">
            <v>.A2995.P000</v>
          </cell>
        </row>
        <row r="2397">
          <cell r="B2397" t="str">
            <v>.20100.P657</v>
          </cell>
        </row>
        <row r="2398">
          <cell r="B2398" t="str">
            <v>.20100.P658</v>
          </cell>
        </row>
        <row r="2399">
          <cell r="B2399" t="str">
            <v>.20100.P662</v>
          </cell>
        </row>
        <row r="2400">
          <cell r="B2400" t="str">
            <v>.62010.P000</v>
          </cell>
        </row>
        <row r="2401">
          <cell r="B2401" t="str">
            <v>.62010.P000</v>
          </cell>
        </row>
        <row r="2402">
          <cell r="B2402" t="str">
            <v>.62010.P000</v>
          </cell>
        </row>
        <row r="2403">
          <cell r="B2403" t="str">
            <v>.62010.P000</v>
          </cell>
        </row>
        <row r="2404">
          <cell r="B2404" t="str">
            <v>.62010.P000</v>
          </cell>
        </row>
        <row r="2405">
          <cell r="B2405" t="str">
            <v>.62010.P000</v>
          </cell>
        </row>
        <row r="2406">
          <cell r="B2406" t="str">
            <v>.62010.P000</v>
          </cell>
        </row>
        <row r="2407">
          <cell r="B2407" t="str">
            <v>.62010.P000</v>
          </cell>
        </row>
        <row r="2408">
          <cell r="B2408" t="str">
            <v>.62010.P000</v>
          </cell>
        </row>
        <row r="2409">
          <cell r="B2409" t="str">
            <v>.62010.P000</v>
          </cell>
        </row>
        <row r="2410">
          <cell r="B2410" t="str">
            <v>.62010.P000</v>
          </cell>
        </row>
        <row r="2411">
          <cell r="B2411" t="str">
            <v>.62010.P000</v>
          </cell>
        </row>
        <row r="2412">
          <cell r="B2412" t="str">
            <v>.62010.P000</v>
          </cell>
        </row>
        <row r="2413">
          <cell r="B2413" t="str">
            <v>.62010.P000</v>
          </cell>
        </row>
        <row r="2414">
          <cell r="B2414" t="str">
            <v>.62010.P000</v>
          </cell>
        </row>
        <row r="2415">
          <cell r="B2415" t="str">
            <v>.62010.P000</v>
          </cell>
        </row>
        <row r="2416">
          <cell r="B2416" t="str">
            <v>.62010.P000</v>
          </cell>
        </row>
        <row r="2417">
          <cell r="B2417" t="str">
            <v>.62010.P000</v>
          </cell>
        </row>
        <row r="2418">
          <cell r="B2418" t="str">
            <v>.62010.P000</v>
          </cell>
        </row>
        <row r="2419">
          <cell r="B2419" t="str">
            <v>.62020.P000</v>
          </cell>
        </row>
        <row r="2420">
          <cell r="B2420" t="str">
            <v>.62550.P000</v>
          </cell>
        </row>
        <row r="2421">
          <cell r="B2421" t="str">
            <v>.62550.P000</v>
          </cell>
        </row>
        <row r="2422">
          <cell r="B2422" t="str">
            <v>.99000.P000</v>
          </cell>
        </row>
        <row r="2423">
          <cell r="B2423" t="str">
            <v>.99005.P000</v>
          </cell>
        </row>
        <row r="2424">
          <cell r="B2424" t="str">
            <v>.45260.P657</v>
          </cell>
        </row>
        <row r="2425">
          <cell r="B2425" t="str">
            <v>.45260.P657</v>
          </cell>
        </row>
        <row r="2426">
          <cell r="B2426" t="str">
            <v>.45260.P657</v>
          </cell>
        </row>
        <row r="2427">
          <cell r="B2427" t="str">
            <v>.45260.P658</v>
          </cell>
        </row>
        <row r="2428">
          <cell r="B2428" t="str">
            <v>.45260.P658</v>
          </cell>
        </row>
        <row r="2429">
          <cell r="B2429" t="str">
            <v>.45260.P658</v>
          </cell>
        </row>
        <row r="2430">
          <cell r="B2430" t="str">
            <v>.45260.P658</v>
          </cell>
        </row>
        <row r="2431">
          <cell r="B2431" t="str">
            <v>.45260.P658</v>
          </cell>
        </row>
        <row r="2432">
          <cell r="B2432" t="str">
            <v>.45260.P658</v>
          </cell>
        </row>
        <row r="2433">
          <cell r="B2433" t="str">
            <v>.45260.P662</v>
          </cell>
        </row>
        <row r="2434">
          <cell r="B2434" t="str">
            <v>.45260.P662</v>
          </cell>
        </row>
        <row r="2435">
          <cell r="B2435" t="str">
            <v>.45260.P662</v>
          </cell>
        </row>
        <row r="2436">
          <cell r="B2436" t="str">
            <v>.45260.P662</v>
          </cell>
        </row>
        <row r="2437">
          <cell r="B2437" t="str">
            <v>.45260.P662</v>
          </cell>
        </row>
        <row r="2438">
          <cell r="B2438" t="str">
            <v>.45260.P663</v>
          </cell>
        </row>
        <row r="2439">
          <cell r="B2439" t="str">
            <v>.45260.P663</v>
          </cell>
        </row>
        <row r="2440">
          <cell r="B2440" t="str">
            <v>.45260.P663</v>
          </cell>
        </row>
        <row r="2441">
          <cell r="B2441" t="str">
            <v>.45260.P663</v>
          </cell>
        </row>
        <row r="2442">
          <cell r="B2442" t="str">
            <v>.45260.P663</v>
          </cell>
        </row>
        <row r="2443">
          <cell r="B2443" t="str">
            <v>.45260.P663</v>
          </cell>
        </row>
        <row r="2444">
          <cell r="B2444" t="str">
            <v>.45260.P663</v>
          </cell>
        </row>
        <row r="2445">
          <cell r="B2445" t="str">
            <v>.45260.P663</v>
          </cell>
        </row>
        <row r="2446">
          <cell r="B2446" t="str">
            <v>.45260.P663</v>
          </cell>
        </row>
        <row r="2447">
          <cell r="B2447" t="str">
            <v>.45260.P663</v>
          </cell>
        </row>
        <row r="2448">
          <cell r="B2448" t="str">
            <v>.45260.P663</v>
          </cell>
        </row>
        <row r="2449">
          <cell r="B2449" t="str">
            <v>.45260.P663</v>
          </cell>
        </row>
        <row r="2450">
          <cell r="B2450" t="str">
            <v>.45260.P663</v>
          </cell>
        </row>
        <row r="2451">
          <cell r="B2451" t="str">
            <v>.45260.P663</v>
          </cell>
        </row>
        <row r="2452">
          <cell r="B2452" t="str">
            <v>.45260.P663</v>
          </cell>
        </row>
        <row r="2453">
          <cell r="B2453" t="str">
            <v>.45260.P663</v>
          </cell>
        </row>
        <row r="2454">
          <cell r="B2454" t="str">
            <v>.45260.P663</v>
          </cell>
        </row>
        <row r="2455">
          <cell r="B2455" t="str">
            <v>.45260.P663</v>
          </cell>
        </row>
        <row r="2456">
          <cell r="B2456" t="str">
            <v>.45260.P663</v>
          </cell>
        </row>
        <row r="2457">
          <cell r="B2457" t="str">
            <v>.45260.P663</v>
          </cell>
        </row>
        <row r="2458">
          <cell r="B2458" t="str">
            <v>.45260.P663</v>
          </cell>
        </row>
        <row r="2459">
          <cell r="B2459" t="str">
            <v>.45260.P663</v>
          </cell>
        </row>
        <row r="2460">
          <cell r="B2460" t="str">
            <v>.45260.P663</v>
          </cell>
        </row>
        <row r="2461">
          <cell r="B2461" t="str">
            <v>.45260.P663</v>
          </cell>
        </row>
        <row r="2462">
          <cell r="B2462" t="str">
            <v>.45260.P664</v>
          </cell>
        </row>
        <row r="2463">
          <cell r="B2463" t="str">
            <v>.45260.P664</v>
          </cell>
        </row>
        <row r="2464">
          <cell r="B2464" t="str">
            <v>.45260.P664</v>
          </cell>
        </row>
        <row r="2465">
          <cell r="B2465" t="str">
            <v>.45260.P664</v>
          </cell>
        </row>
        <row r="2466">
          <cell r="B2466" t="str">
            <v>.45260.P664</v>
          </cell>
        </row>
        <row r="2467">
          <cell r="B2467" t="str">
            <v>.45260.P664</v>
          </cell>
        </row>
        <row r="2468">
          <cell r="B2468" t="str">
            <v>.45260.P664</v>
          </cell>
        </row>
        <row r="2469">
          <cell r="B2469" t="str">
            <v>.45260.P664</v>
          </cell>
        </row>
        <row r="2470">
          <cell r="B2470" t="str">
            <v>.45260.P664</v>
          </cell>
        </row>
        <row r="2471">
          <cell r="B2471" t="str">
            <v>.45260.P664</v>
          </cell>
        </row>
        <row r="2472">
          <cell r="B2472" t="str">
            <v>.45260.P664</v>
          </cell>
        </row>
        <row r="2473">
          <cell r="B2473" t="str">
            <v>.45260.P664</v>
          </cell>
        </row>
        <row r="2474">
          <cell r="B2474" t="str">
            <v>.45260.P664</v>
          </cell>
        </row>
        <row r="2475">
          <cell r="B2475" t="str">
            <v>.45260.P664</v>
          </cell>
        </row>
        <row r="2476">
          <cell r="B2476" t="str">
            <v>.45260.P664</v>
          </cell>
        </row>
        <row r="2477">
          <cell r="B2477" t="str">
            <v>.45260.P043</v>
          </cell>
        </row>
        <row r="2478">
          <cell r="B2478" t="str">
            <v>.45260.P043</v>
          </cell>
        </row>
        <row r="2479">
          <cell r="B2479" t="str">
            <v>.45260.P043</v>
          </cell>
        </row>
        <row r="2480">
          <cell r="B2480" t="str">
            <v>.45260.P043</v>
          </cell>
        </row>
        <row r="2481">
          <cell r="B2481" t="str">
            <v>.45260.P043</v>
          </cell>
        </row>
        <row r="2482">
          <cell r="B2482" t="str">
            <v>.45260.P043</v>
          </cell>
        </row>
        <row r="2483">
          <cell r="B2483" t="str">
            <v>.45260.P043</v>
          </cell>
        </row>
        <row r="2484">
          <cell r="B2484" t="str">
            <v>.45260.P043</v>
          </cell>
        </row>
        <row r="2485">
          <cell r="B2485" t="str">
            <v>.45260.P043</v>
          </cell>
        </row>
        <row r="2486">
          <cell r="B2486" t="str">
            <v>.45260.P043</v>
          </cell>
        </row>
        <row r="2487">
          <cell r="B2487" t="str">
            <v>.45260.P043</v>
          </cell>
        </row>
        <row r="2488">
          <cell r="B2488" t="str">
            <v>.45260.P043</v>
          </cell>
        </row>
        <row r="2489">
          <cell r="B2489" t="str">
            <v>.45260.P043</v>
          </cell>
        </row>
        <row r="2490">
          <cell r="B2490" t="str">
            <v>.45260.P000</v>
          </cell>
        </row>
        <row r="2491">
          <cell r="B2491" t="str">
            <v>.45260.P000</v>
          </cell>
        </row>
        <row r="2492">
          <cell r="B2492" t="str">
            <v>.45260.P000</v>
          </cell>
        </row>
        <row r="2493">
          <cell r="B2493" t="str">
            <v>.45260.P000</v>
          </cell>
        </row>
        <row r="2494">
          <cell r="B2494" t="str">
            <v>.45260.P000</v>
          </cell>
        </row>
        <row r="2495">
          <cell r="B2495" t="str">
            <v>.28000.P657</v>
          </cell>
        </row>
        <row r="2496">
          <cell r="B2496" t="str">
            <v>.28000.P658</v>
          </cell>
        </row>
        <row r="2497">
          <cell r="B2497" t="str">
            <v>.28000.P662</v>
          </cell>
        </row>
        <row r="2498">
          <cell r="B2498" t="str">
            <v>.28000.P663</v>
          </cell>
        </row>
        <row r="2499">
          <cell r="B2499" t="str">
            <v>.28000.P663</v>
          </cell>
        </row>
        <row r="2500">
          <cell r="B2500" t="str">
            <v>.28000.P664</v>
          </cell>
        </row>
        <row r="2501">
          <cell r="B2501" t="str">
            <v>.28000.P664</v>
          </cell>
        </row>
        <row r="2502">
          <cell r="B2502" t="str">
            <v>.28000.P000</v>
          </cell>
        </row>
        <row r="2503">
          <cell r="B2503" t="str">
            <v>.28000.P000</v>
          </cell>
        </row>
        <row r="2504">
          <cell r="B2504" t="str">
            <v>.45000.P657</v>
          </cell>
        </row>
        <row r="2505">
          <cell r="B2505" t="str">
            <v>.45000.P657</v>
          </cell>
        </row>
        <row r="2506">
          <cell r="B2506" t="str">
            <v>.45000.P657</v>
          </cell>
        </row>
        <row r="2507">
          <cell r="B2507" t="str">
            <v>.45000.P658</v>
          </cell>
        </row>
        <row r="2508">
          <cell r="B2508" t="str">
            <v>.45000.P658</v>
          </cell>
        </row>
        <row r="2509">
          <cell r="B2509" t="str">
            <v>.45000.P658</v>
          </cell>
        </row>
        <row r="2510">
          <cell r="B2510" t="str">
            <v>.45000.P658</v>
          </cell>
        </row>
        <row r="2511">
          <cell r="B2511" t="str">
            <v>.45000.P658</v>
          </cell>
        </row>
        <row r="2512">
          <cell r="B2512" t="str">
            <v>.45000.P658</v>
          </cell>
        </row>
        <row r="2513">
          <cell r="B2513" t="str">
            <v>.45000.P662</v>
          </cell>
        </row>
        <row r="2514">
          <cell r="B2514" t="str">
            <v>.45000.P662</v>
          </cell>
        </row>
        <row r="2515">
          <cell r="B2515" t="str">
            <v>.45000.P662</v>
          </cell>
        </row>
        <row r="2516">
          <cell r="B2516" t="str">
            <v>.45000.P662</v>
          </cell>
        </row>
        <row r="2517">
          <cell r="B2517" t="str">
            <v>.45000.P662</v>
          </cell>
        </row>
        <row r="2518">
          <cell r="B2518" t="str">
            <v>.20100.P015</v>
          </cell>
        </row>
        <row r="2519">
          <cell r="B2519" t="str">
            <v>.62010.P000</v>
          </cell>
        </row>
        <row r="2520">
          <cell r="B2520" t="str">
            <v>.62010.P000</v>
          </cell>
        </row>
        <row r="2521">
          <cell r="B2521" t="str">
            <v>.62020.P000</v>
          </cell>
        </row>
        <row r="2522">
          <cell r="B2522" t="str">
            <v>.62020.P000</v>
          </cell>
        </row>
        <row r="2523">
          <cell r="B2523" t="str">
            <v>.45260.P015</v>
          </cell>
        </row>
        <row r="2524">
          <cell r="B2524" t="str">
            <v>.45260.P015</v>
          </cell>
        </row>
        <row r="2525">
          <cell r="B2525" t="str">
            <v>.45260.P015</v>
          </cell>
        </row>
        <row r="2526">
          <cell r="B2526" t="str">
            <v>.45260.P015</v>
          </cell>
        </row>
        <row r="2527">
          <cell r="B2527" t="str">
            <v>.45260.P015</v>
          </cell>
        </row>
        <row r="2528">
          <cell r="B2528" t="str">
            <v>.45260.P015</v>
          </cell>
        </row>
        <row r="2529">
          <cell r="B2529" t="str">
            <v>.45260.P015</v>
          </cell>
        </row>
        <row r="2530">
          <cell r="B2530" t="str">
            <v>.45260.P015</v>
          </cell>
        </row>
        <row r="2531">
          <cell r="B2531" t="str">
            <v>.45260.P015</v>
          </cell>
        </row>
        <row r="2532">
          <cell r="B2532" t="str">
            <v>.45260.P015</v>
          </cell>
        </row>
        <row r="2533">
          <cell r="B2533" t="str">
            <v>.45260.P015</v>
          </cell>
        </row>
        <row r="2534">
          <cell r="B2534" t="str">
            <v>.45260.P015</v>
          </cell>
        </row>
        <row r="2535">
          <cell r="B2535" t="str">
            <v>.45260.P015</v>
          </cell>
        </row>
        <row r="2536">
          <cell r="B2536" t="str">
            <v>.45260.P015</v>
          </cell>
        </row>
        <row r="2537">
          <cell r="B2537" t="str">
            <v>.45260.P015</v>
          </cell>
        </row>
        <row r="2538">
          <cell r="B2538" t="str">
            <v>.45260.P015</v>
          </cell>
        </row>
        <row r="2539">
          <cell r="B2539" t="str">
            <v>.28000.P664</v>
          </cell>
        </row>
        <row r="2540">
          <cell r="B2540" t="str">
            <v>.28000.P015</v>
          </cell>
        </row>
        <row r="2541">
          <cell r="B2541" t="str">
            <v>.28000.P655</v>
          </cell>
        </row>
        <row r="2542">
          <cell r="B2542" t="str">
            <v>.45000.P015</v>
          </cell>
        </row>
        <row r="2543">
          <cell r="B2543" t="str">
            <v>.45000.P015</v>
          </cell>
        </row>
        <row r="2544">
          <cell r="B2544" t="str">
            <v>.45000.P015</v>
          </cell>
        </row>
        <row r="2545">
          <cell r="B2545" t="str">
            <v>.45000.P015</v>
          </cell>
        </row>
        <row r="2546">
          <cell r="B2546" t="str">
            <v>.45000.P015</v>
          </cell>
        </row>
        <row r="2547">
          <cell r="B2547" t="str">
            <v>.45000.P015</v>
          </cell>
        </row>
        <row r="2548">
          <cell r="B2548" t="str">
            <v>.62010.P000</v>
          </cell>
        </row>
        <row r="2549">
          <cell r="B2549" t="str">
            <v>.62010.P000</v>
          </cell>
        </row>
        <row r="2550">
          <cell r="B2550" t="str">
            <v>.62010.P000</v>
          </cell>
        </row>
        <row r="2551">
          <cell r="B2551" t="str">
            <v>.62010.P000</v>
          </cell>
        </row>
        <row r="2552">
          <cell r="B2552" t="str">
            <v>.62010.P000</v>
          </cell>
        </row>
        <row r="2553">
          <cell r="B2553" t="str">
            <v>.62010.P000</v>
          </cell>
        </row>
        <row r="2554">
          <cell r="B2554" t="str">
            <v>.62010.P000</v>
          </cell>
        </row>
        <row r="2555">
          <cell r="B2555" t="str">
            <v>.62010.P000</v>
          </cell>
        </row>
        <row r="2556">
          <cell r="B2556" t="str">
            <v>.62010.P000</v>
          </cell>
        </row>
        <row r="2557">
          <cell r="B2557" t="str">
            <v>.62010.P000</v>
          </cell>
        </row>
        <row r="2558">
          <cell r="B2558" t="str">
            <v>.62010.P000</v>
          </cell>
        </row>
        <row r="2559">
          <cell r="B2559" t="str">
            <v>.62010.P000</v>
          </cell>
        </row>
        <row r="2560">
          <cell r="B2560" t="str">
            <v>.62010.P000</v>
          </cell>
        </row>
        <row r="2561">
          <cell r="B2561" t="str">
            <v>.62010.P000</v>
          </cell>
        </row>
        <row r="2562">
          <cell r="B2562" t="str">
            <v>.62010.P000</v>
          </cell>
        </row>
        <row r="2563">
          <cell r="B2563" t="str">
            <v>.62010.P000</v>
          </cell>
        </row>
        <row r="2564">
          <cell r="B2564" t="str">
            <v>.62010.P000</v>
          </cell>
        </row>
        <row r="2565">
          <cell r="B2565" t="str">
            <v>.62010.P000</v>
          </cell>
        </row>
        <row r="2566">
          <cell r="B2566" t="str">
            <v>.62010.P000</v>
          </cell>
        </row>
        <row r="2567">
          <cell r="B2567" t="str">
            <v>.62010.P000</v>
          </cell>
        </row>
        <row r="2568">
          <cell r="B2568" t="str">
            <v>.62010.P000</v>
          </cell>
        </row>
        <row r="2569">
          <cell r="B2569" t="str">
            <v>.62020.P000</v>
          </cell>
        </row>
        <row r="2570">
          <cell r="B2570" t="str">
            <v>.62020.P000</v>
          </cell>
        </row>
        <row r="2571">
          <cell r="B2571" t="str">
            <v>.62020.P000</v>
          </cell>
        </row>
        <row r="2572">
          <cell r="B2572" t="str">
            <v>.62020.P000</v>
          </cell>
        </row>
        <row r="2573">
          <cell r="B2573" t="str">
            <v>.62020.P000</v>
          </cell>
        </row>
        <row r="2574">
          <cell r="B2574" t="str">
            <v>.62020.P000</v>
          </cell>
        </row>
        <row r="2575">
          <cell r="B2575" t="str">
            <v>.62020.P000</v>
          </cell>
        </row>
        <row r="2576">
          <cell r="B2576" t="str">
            <v>.62020.P000</v>
          </cell>
        </row>
        <row r="2577">
          <cell r="B2577" t="str">
            <v>.C2510.C000</v>
          </cell>
        </row>
        <row r="2578">
          <cell r="B2578" t="str">
            <v>.C2510.C000</v>
          </cell>
        </row>
        <row r="2579">
          <cell r="B2579" t="str">
            <v>.C2510.C000</v>
          </cell>
        </row>
        <row r="2580">
          <cell r="B2580" t="str">
            <v>.C9990.C001</v>
          </cell>
        </row>
        <row r="2581">
          <cell r="B2581" t="str">
            <v>.C9990.C001</v>
          </cell>
        </row>
        <row r="2582">
          <cell r="B2582" t="str">
            <v>.C1030.C001</v>
          </cell>
        </row>
        <row r="2583">
          <cell r="B2583" t="str">
            <v>.C1030.C000</v>
          </cell>
        </row>
        <row r="2584">
          <cell r="B2584" t="str">
            <v>.C1030.C000</v>
          </cell>
        </row>
        <row r="2585">
          <cell r="B2585" t="str">
            <v>.C1030.C000</v>
          </cell>
        </row>
        <row r="2586">
          <cell r="B2586" t="str">
            <v>.C1050.C001</v>
          </cell>
        </row>
        <row r="2587">
          <cell r="B2587" t="str">
            <v>.C1050.C001</v>
          </cell>
        </row>
        <row r="2588">
          <cell r="B2588" t="str">
            <v>.C1050.C001</v>
          </cell>
        </row>
        <row r="2589">
          <cell r="B2589" t="str">
            <v>.C1080.C000</v>
          </cell>
        </row>
        <row r="2590">
          <cell r="B2590" t="str">
            <v>.C1080.C000</v>
          </cell>
        </row>
        <row r="2591">
          <cell r="B2591" t="str">
            <v>.C1080.C000</v>
          </cell>
        </row>
        <row r="2592">
          <cell r="B2592" t="str">
            <v>.C1080.C000</v>
          </cell>
        </row>
        <row r="2593">
          <cell r="B2593" t="str">
            <v>.C3031.C000</v>
          </cell>
        </row>
        <row r="2594">
          <cell r="B2594" t="str">
            <v>.C3031.C000</v>
          </cell>
        </row>
        <row r="2595">
          <cell r="B2595" t="str">
            <v>.C3031.C000</v>
          </cell>
        </row>
        <row r="2596">
          <cell r="B2596" t="str">
            <v>.C3031.C000</v>
          </cell>
        </row>
        <row r="2597">
          <cell r="B2597" t="str">
            <v>.C3031.C000</v>
          </cell>
        </row>
        <row r="2598">
          <cell r="B2598" t="str">
            <v>.C3041.C000</v>
          </cell>
        </row>
        <row r="2599">
          <cell r="B2599" t="str">
            <v>.C3041.C000</v>
          </cell>
        </row>
        <row r="2600">
          <cell r="B2600" t="str">
            <v>.C3061.C000</v>
          </cell>
        </row>
        <row r="2601">
          <cell r="B2601" t="str">
            <v>.C3061.C000</v>
          </cell>
        </row>
        <row r="2602">
          <cell r="B2602" t="str">
            <v>.C3061.C000</v>
          </cell>
        </row>
        <row r="2603">
          <cell r="B2603" t="str">
            <v>.C3061.C000</v>
          </cell>
        </row>
        <row r="2604">
          <cell r="B2604" t="str">
            <v>.C3061.C000</v>
          </cell>
        </row>
        <row r="2605">
          <cell r="B2605" t="str">
            <v>.C5031.C000</v>
          </cell>
        </row>
        <row r="2606">
          <cell r="B2606" t="str">
            <v>.C5031.C000</v>
          </cell>
        </row>
        <row r="2607">
          <cell r="B2607" t="str">
            <v>.C5031.C000</v>
          </cell>
        </row>
        <row r="2608">
          <cell r="B2608" t="str">
            <v>.C9990.C001</v>
          </cell>
        </row>
        <row r="2609">
          <cell r="B2609" t="str">
            <v>.C9990.C001</v>
          </cell>
        </row>
        <row r="2610">
          <cell r="B2610" t="str">
            <v>.C9990.C001</v>
          </cell>
        </row>
        <row r="2611">
          <cell r="B2611" t="str">
            <v>.C9990.C001</v>
          </cell>
        </row>
        <row r="2612">
          <cell r="B2612" t="str">
            <v>.C9990.C001</v>
          </cell>
        </row>
        <row r="2613">
          <cell r="B2613" t="str">
            <v>.C9990.C001</v>
          </cell>
        </row>
        <row r="2614">
          <cell r="B2614" t="str">
            <v>.C9990.C000</v>
          </cell>
        </row>
        <row r="2615">
          <cell r="B2615" t="str">
            <v>.C9990.C000</v>
          </cell>
        </row>
        <row r="2616">
          <cell r="B2616" t="str">
            <v>.C9990.C000</v>
          </cell>
        </row>
        <row r="2617">
          <cell r="B2617" t="str">
            <v>.C9990.C000</v>
          </cell>
        </row>
        <row r="2618">
          <cell r="B2618" t="str">
            <v>.C9990.C000</v>
          </cell>
        </row>
        <row r="2619">
          <cell r="B2619" t="str">
            <v>.C9990.C000</v>
          </cell>
        </row>
        <row r="2620">
          <cell r="B2620" t="str">
            <v>.C9990.C000</v>
          </cell>
        </row>
        <row r="2621">
          <cell r="B2621" t="str">
            <v>.C9990.C000</v>
          </cell>
        </row>
        <row r="2622">
          <cell r="B2622" t="str">
            <v>.C9990.C000</v>
          </cell>
        </row>
        <row r="2623">
          <cell r="B2623" t="str">
            <v>.C9990.C000</v>
          </cell>
        </row>
        <row r="2624">
          <cell r="B2624" t="str">
            <v>.C9990.C000</v>
          </cell>
        </row>
        <row r="2625">
          <cell r="B2625" t="str">
            <v>.C9990.C000</v>
          </cell>
        </row>
        <row r="2626">
          <cell r="B2626" t="str">
            <v>.C9990.C000</v>
          </cell>
        </row>
        <row r="2627">
          <cell r="B2627" t="str">
            <v>.C9990.C000</v>
          </cell>
        </row>
        <row r="2628">
          <cell r="B2628" t="str">
            <v>.C9990.C000</v>
          </cell>
        </row>
        <row r="2629">
          <cell r="B2629" t="str">
            <v>.C9990.C000</v>
          </cell>
        </row>
        <row r="2630">
          <cell r="B2630" t="str">
            <v>.C9990.C000</v>
          </cell>
        </row>
        <row r="2631">
          <cell r="B2631" t="str">
            <v>.C9990.C000</v>
          </cell>
        </row>
        <row r="2632">
          <cell r="B2632" t="str">
            <v>.C9990.C000</v>
          </cell>
        </row>
        <row r="2633">
          <cell r="B2633" t="str">
            <v>.C9990.C000</v>
          </cell>
        </row>
        <row r="2634">
          <cell r="B2634" t="str">
            <v>.C9990.C000</v>
          </cell>
        </row>
        <row r="2635">
          <cell r="B2635" t="str">
            <v>.C9990.C000</v>
          </cell>
        </row>
        <row r="2636">
          <cell r="B2636" t="str">
            <v>.C9990.C000</v>
          </cell>
        </row>
        <row r="2637">
          <cell r="B2637" t="str">
            <v>.C9990.C000</v>
          </cell>
        </row>
        <row r="2638">
          <cell r="B2638" t="str">
            <v>.C9990.C000</v>
          </cell>
        </row>
        <row r="2639">
          <cell r="B2639" t="str">
            <v>.A8340.C007</v>
          </cell>
        </row>
        <row r="2640">
          <cell r="B2640" t="str">
            <v>.A8640.C007</v>
          </cell>
        </row>
        <row r="2641">
          <cell r="B2641" t="str">
            <v>.62010.P000</v>
          </cell>
        </row>
        <row r="2642">
          <cell r="B2642" t="str">
            <v>.62020.P000</v>
          </cell>
        </row>
        <row r="2643">
          <cell r="B2643" t="str">
            <v>.62020.P000</v>
          </cell>
        </row>
        <row r="2644">
          <cell r="B2644" t="str">
            <v>.62020.P000</v>
          </cell>
        </row>
        <row r="2645">
          <cell r="B2645" t="str">
            <v>.62020.P000</v>
          </cell>
        </row>
        <row r="2646">
          <cell r="B2646" t="str">
            <v>.62020.P000</v>
          </cell>
        </row>
        <row r="2647">
          <cell r="B2647" t="str">
            <v>.62020.P000</v>
          </cell>
        </row>
        <row r="2648">
          <cell r="B2648" t="str">
            <v>.62020.P040</v>
          </cell>
        </row>
        <row r="2649">
          <cell r="B2649" t="str">
            <v>.62020.P040</v>
          </cell>
        </row>
        <row r="2650">
          <cell r="B2650" t="str">
            <v>.62020.P040</v>
          </cell>
        </row>
        <row r="2651">
          <cell r="B2651" t="str">
            <v>.62020.P040</v>
          </cell>
        </row>
        <row r="2652">
          <cell r="B2652" t="str">
            <v>.62020.P040</v>
          </cell>
        </row>
        <row r="2653">
          <cell r="B2653" t="str">
            <v>.62020.P040</v>
          </cell>
        </row>
        <row r="2654">
          <cell r="B2654" t="str">
            <v>.62020.P040</v>
          </cell>
        </row>
        <row r="2655">
          <cell r="B2655" t="str">
            <v>.62020.P040</v>
          </cell>
        </row>
        <row r="2656">
          <cell r="B2656" t="str">
            <v>.62020.P040</v>
          </cell>
        </row>
        <row r="2657">
          <cell r="B2657" t="str">
            <v>.62020.P040</v>
          </cell>
        </row>
        <row r="2658">
          <cell r="B2658" t="str">
            <v>.62020.P040</v>
          </cell>
        </row>
        <row r="2659">
          <cell r="B2659" t="str">
            <v>.62020.P040</v>
          </cell>
        </row>
        <row r="2660">
          <cell r="B2660" t="str">
            <v>.62020.P040</v>
          </cell>
        </row>
        <row r="2661">
          <cell r="B2661" t="str">
            <v>.62020.P040</v>
          </cell>
        </row>
        <row r="2662">
          <cell r="B2662" t="str">
            <v>.62230.P000</v>
          </cell>
        </row>
        <row r="2663">
          <cell r="B2663" t="str">
            <v>.62230.P000</v>
          </cell>
        </row>
        <row r="2664">
          <cell r="B2664" t="str">
            <v>.62230.P000</v>
          </cell>
        </row>
        <row r="2665">
          <cell r="B2665" t="str">
            <v>.62270.P000</v>
          </cell>
        </row>
        <row r="2666">
          <cell r="B2666" t="str">
            <v>.62270.P000</v>
          </cell>
        </row>
        <row r="2667">
          <cell r="B2667" t="str">
            <v>.62270.P000</v>
          </cell>
        </row>
        <row r="2668">
          <cell r="B2668" t="str">
            <v>.62270.P000</v>
          </cell>
        </row>
        <row r="2669">
          <cell r="B2669" t="str">
            <v>.62270.P000</v>
          </cell>
        </row>
        <row r="2670">
          <cell r="B2670" t="str">
            <v>.62270.P000</v>
          </cell>
        </row>
        <row r="2671">
          <cell r="B2671" t="str">
            <v>.62270.P000</v>
          </cell>
        </row>
        <row r="2672">
          <cell r="B2672" t="str">
            <v>.62270.P000</v>
          </cell>
        </row>
        <row r="2673">
          <cell r="B2673" t="str">
            <v>.62270.P000</v>
          </cell>
        </row>
        <row r="2674">
          <cell r="B2674" t="str">
            <v>.62270.P000</v>
          </cell>
        </row>
        <row r="2675">
          <cell r="B2675" t="str">
            <v>.62270.P000</v>
          </cell>
        </row>
        <row r="2676">
          <cell r="B2676" t="str">
            <v>.62270.P000</v>
          </cell>
        </row>
        <row r="2677">
          <cell r="B2677" t="str">
            <v>.62270.P000</v>
          </cell>
        </row>
        <row r="2678">
          <cell r="B2678" t="str">
            <v>.62270.P000</v>
          </cell>
        </row>
        <row r="2679">
          <cell r="B2679" t="str">
            <v>.62270.P000</v>
          </cell>
        </row>
        <row r="2680">
          <cell r="B2680" t="str">
            <v>.62270.P000</v>
          </cell>
        </row>
        <row r="2681">
          <cell r="B2681" t="str">
            <v>.62270.P000</v>
          </cell>
        </row>
        <row r="2682">
          <cell r="B2682" t="str">
            <v>.62270.P000</v>
          </cell>
        </row>
        <row r="2683">
          <cell r="B2683" t="str">
            <v>.62270.P000</v>
          </cell>
        </row>
        <row r="2684">
          <cell r="B2684" t="str">
            <v>.62270.P000</v>
          </cell>
        </row>
        <row r="2685">
          <cell r="B2685" t="str">
            <v>.62270.P000</v>
          </cell>
        </row>
        <row r="2686">
          <cell r="B2686" t="str">
            <v>.62270.P000</v>
          </cell>
        </row>
        <row r="2687">
          <cell r="B2687" t="str">
            <v>.62270.P000</v>
          </cell>
        </row>
        <row r="2688">
          <cell r="B2688" t="str">
            <v>.62270.P000</v>
          </cell>
        </row>
        <row r="2689">
          <cell r="B2689" t="str">
            <v>.62270.P000</v>
          </cell>
        </row>
        <row r="2690">
          <cell r="B2690" t="str">
            <v>.62270.P000</v>
          </cell>
        </row>
        <row r="2691">
          <cell r="B2691" t="str">
            <v>.62270.P000</v>
          </cell>
        </row>
        <row r="2692">
          <cell r="B2692" t="str">
            <v>.62270.P000</v>
          </cell>
        </row>
        <row r="2693">
          <cell r="B2693" t="str">
            <v>.62270.P000</v>
          </cell>
        </row>
        <row r="2694">
          <cell r="B2694" t="str">
            <v>.62270.P000</v>
          </cell>
        </row>
        <row r="2695">
          <cell r="B2695" t="str">
            <v>.62270.P000</v>
          </cell>
        </row>
        <row r="2696">
          <cell r="B2696" t="str">
            <v>.62270.P000</v>
          </cell>
        </row>
        <row r="2697">
          <cell r="B2697" t="str">
            <v>.62270.P000</v>
          </cell>
        </row>
        <row r="2698">
          <cell r="B2698" t="str">
            <v>.62270.P000</v>
          </cell>
        </row>
        <row r="2699">
          <cell r="B2699" t="str">
            <v>.62270.P000</v>
          </cell>
        </row>
        <row r="2700">
          <cell r="B2700" t="str">
            <v>.62270.P000</v>
          </cell>
        </row>
        <row r="2701">
          <cell r="B2701" t="str">
            <v>.62270.P000</v>
          </cell>
        </row>
        <row r="2702">
          <cell r="B2702" t="str">
            <v>.62270.P000</v>
          </cell>
        </row>
        <row r="2703">
          <cell r="B2703" t="str">
            <v>.62270.P000</v>
          </cell>
        </row>
        <row r="2704">
          <cell r="B2704" t="str">
            <v>.62270.P000</v>
          </cell>
        </row>
        <row r="2705">
          <cell r="B2705" t="str">
            <v>.99000.P000</v>
          </cell>
        </row>
        <row r="2706">
          <cell r="B2706" t="str">
            <v>.45260.P043</v>
          </cell>
        </row>
        <row r="2707">
          <cell r="B2707" t="str">
            <v>.45260.P043</v>
          </cell>
        </row>
        <row r="2708">
          <cell r="B2708" t="str">
            <v>.28000.P043</v>
          </cell>
        </row>
        <row r="2709">
          <cell r="B2709" t="str">
            <v>.C1030.C000</v>
          </cell>
        </row>
        <row r="2710">
          <cell r="B2710" t="str">
            <v>.C1030.C000</v>
          </cell>
        </row>
        <row r="2711">
          <cell r="B2711" t="str">
            <v>.C1030.C000</v>
          </cell>
        </row>
        <row r="2712">
          <cell r="B2712" t="str">
            <v>.C1030.C000</v>
          </cell>
        </row>
        <row r="2713">
          <cell r="B2713" t="str">
            <v>.C1040.C001</v>
          </cell>
        </row>
        <row r="2714">
          <cell r="B2714" t="str">
            <v>.C1040.C001</v>
          </cell>
        </row>
        <row r="2715">
          <cell r="B2715" t="str">
            <v>.C1050.C001</v>
          </cell>
        </row>
        <row r="2716">
          <cell r="B2716" t="str">
            <v>.C1050.C001</v>
          </cell>
        </row>
        <row r="2717">
          <cell r="B2717" t="str">
            <v>.C1050.C001</v>
          </cell>
        </row>
        <row r="2718">
          <cell r="B2718" t="str">
            <v>.C1050.C001</v>
          </cell>
        </row>
        <row r="2719">
          <cell r="B2719" t="str">
            <v>.C1050.C001</v>
          </cell>
        </row>
        <row r="2720">
          <cell r="B2720" t="str">
            <v>.C1060.C001</v>
          </cell>
        </row>
        <row r="2721">
          <cell r="B2721" t="str">
            <v>.C1060.C001</v>
          </cell>
        </row>
        <row r="2722">
          <cell r="B2722" t="str">
            <v>.C1060.C001</v>
          </cell>
        </row>
        <row r="2723">
          <cell r="B2723" t="str">
            <v>.C1060.C001</v>
          </cell>
        </row>
        <row r="2724">
          <cell r="B2724" t="str">
            <v>.C1080.C000</v>
          </cell>
        </row>
        <row r="2725">
          <cell r="B2725" t="str">
            <v>.C1080.C000</v>
          </cell>
        </row>
        <row r="2726">
          <cell r="B2726" t="str">
            <v>.C1080.C000</v>
          </cell>
        </row>
        <row r="2727">
          <cell r="B2727" t="str">
            <v>.C1090.C001</v>
          </cell>
        </row>
        <row r="2728">
          <cell r="B2728" t="str">
            <v>.C2010.C000</v>
          </cell>
        </row>
        <row r="2729">
          <cell r="B2729" t="str">
            <v>.C2010.C000</v>
          </cell>
        </row>
        <row r="2730">
          <cell r="B2730" t="str">
            <v>.C2010.C000</v>
          </cell>
        </row>
        <row r="2731">
          <cell r="B2731" t="str">
            <v>.C2010.C000</v>
          </cell>
        </row>
        <row r="2732">
          <cell r="B2732" t="str">
            <v>.C2010.C000</v>
          </cell>
        </row>
        <row r="2733">
          <cell r="B2733" t="str">
            <v>.C2010.C000</v>
          </cell>
        </row>
        <row r="2734">
          <cell r="B2734" t="str">
            <v>.C2010.C000</v>
          </cell>
        </row>
        <row r="2735">
          <cell r="B2735" t="str">
            <v>.C2010.C000</v>
          </cell>
        </row>
        <row r="2736">
          <cell r="B2736" t="str">
            <v>.C2010.C000</v>
          </cell>
        </row>
        <row r="2737">
          <cell r="B2737" t="str">
            <v>.C2010.C000</v>
          </cell>
        </row>
        <row r="2738">
          <cell r="B2738" t="str">
            <v>.C2010.C000</v>
          </cell>
        </row>
        <row r="2739">
          <cell r="B2739" t="str">
            <v>.C2010.C000</v>
          </cell>
        </row>
        <row r="2740">
          <cell r="B2740" t="str">
            <v>.C2020.C000</v>
          </cell>
        </row>
        <row r="2741">
          <cell r="B2741" t="str">
            <v>.C2020.C000</v>
          </cell>
        </row>
        <row r="2742">
          <cell r="B2742" t="str">
            <v>.C2020.C000</v>
          </cell>
        </row>
        <row r="2743">
          <cell r="B2743" t="str">
            <v>.C2020.C000</v>
          </cell>
        </row>
        <row r="2744">
          <cell r="B2744" t="str">
            <v>.C2020.C000</v>
          </cell>
        </row>
        <row r="2745">
          <cell r="B2745" t="str">
            <v>.C2020.C000</v>
          </cell>
        </row>
        <row r="2746">
          <cell r="B2746" t="str">
            <v>.C2020.C000</v>
          </cell>
        </row>
        <row r="2747">
          <cell r="B2747" t="str">
            <v>.C2020.C000</v>
          </cell>
        </row>
        <row r="2748">
          <cell r="B2748" t="str">
            <v>.C2020.C000</v>
          </cell>
        </row>
        <row r="2749">
          <cell r="B2749" t="str">
            <v>.C2020.C000</v>
          </cell>
        </row>
        <row r="2750">
          <cell r="B2750" t="str">
            <v>.C2020.C000</v>
          </cell>
        </row>
        <row r="2751">
          <cell r="B2751" t="str">
            <v>.C2020.C000</v>
          </cell>
        </row>
        <row r="2752">
          <cell r="B2752" t="str">
            <v>.C2020.C000</v>
          </cell>
        </row>
        <row r="2753">
          <cell r="B2753" t="str">
            <v>.C2020.C000</v>
          </cell>
        </row>
        <row r="2754">
          <cell r="B2754" t="str">
            <v>.C2020.C000</v>
          </cell>
        </row>
        <row r="2755">
          <cell r="B2755" t="str">
            <v>.C2020.C000</v>
          </cell>
        </row>
        <row r="2756">
          <cell r="B2756" t="str">
            <v>.C2020.C000</v>
          </cell>
        </row>
        <row r="2757">
          <cell r="B2757" t="str">
            <v>.C2020.C000</v>
          </cell>
        </row>
        <row r="2758">
          <cell r="B2758" t="str">
            <v>.C2020.C000</v>
          </cell>
        </row>
        <row r="2759">
          <cell r="B2759" t="str">
            <v>.C2020.C000</v>
          </cell>
        </row>
        <row r="2760">
          <cell r="B2760" t="str">
            <v>.C2020.C000</v>
          </cell>
        </row>
        <row r="2761">
          <cell r="B2761" t="str">
            <v>.C2020.C000</v>
          </cell>
        </row>
        <row r="2762">
          <cell r="B2762" t="str">
            <v>.C2020.C000</v>
          </cell>
        </row>
        <row r="2763">
          <cell r="B2763" t="str">
            <v>.C2020.C000</v>
          </cell>
        </row>
        <row r="2764">
          <cell r="B2764" t="str">
            <v>.C2020.C000</v>
          </cell>
        </row>
        <row r="2765">
          <cell r="B2765" t="str">
            <v>.C2020.C000</v>
          </cell>
        </row>
        <row r="2766">
          <cell r="B2766" t="str">
            <v>.C2020.C000</v>
          </cell>
        </row>
        <row r="2767">
          <cell r="B2767" t="str">
            <v>.C2030.C000</v>
          </cell>
        </row>
        <row r="2768">
          <cell r="B2768" t="str">
            <v>.C2030.C000</v>
          </cell>
        </row>
        <row r="2769">
          <cell r="B2769" t="str">
            <v>.C2030.C000</v>
          </cell>
        </row>
        <row r="2770">
          <cell r="B2770" t="str">
            <v>.C2030.C000</v>
          </cell>
        </row>
        <row r="2771">
          <cell r="B2771" t="str">
            <v>.C2030.C000</v>
          </cell>
        </row>
        <row r="2772">
          <cell r="B2772" t="str">
            <v>.C2030.C000</v>
          </cell>
        </row>
        <row r="2773">
          <cell r="B2773" t="str">
            <v>.C2030.C000</v>
          </cell>
        </row>
        <row r="2774">
          <cell r="B2774" t="str">
            <v>.C2030.C000</v>
          </cell>
        </row>
        <row r="2775">
          <cell r="B2775" t="str">
            <v>.C2030.C000</v>
          </cell>
        </row>
        <row r="2776">
          <cell r="B2776" t="str">
            <v>.C2030.C000</v>
          </cell>
        </row>
        <row r="2777">
          <cell r="B2777" t="str">
            <v>.C2030.C000</v>
          </cell>
        </row>
        <row r="2778">
          <cell r="B2778" t="str">
            <v>.C2030.C000</v>
          </cell>
        </row>
        <row r="2779">
          <cell r="B2779" t="str">
            <v>.C2030.C000</v>
          </cell>
        </row>
        <row r="2780">
          <cell r="B2780" t="str">
            <v>.C2030.C000</v>
          </cell>
        </row>
        <row r="2781">
          <cell r="B2781" t="str">
            <v>.C2030.C000</v>
          </cell>
        </row>
        <row r="2782">
          <cell r="B2782" t="str">
            <v>.C2030.C000</v>
          </cell>
        </row>
        <row r="2783">
          <cell r="B2783" t="str">
            <v>.C2030.C000</v>
          </cell>
        </row>
        <row r="2784">
          <cell r="B2784" t="str">
            <v>.C2030.C000</v>
          </cell>
        </row>
        <row r="2785">
          <cell r="B2785" t="str">
            <v>.C2040.C000</v>
          </cell>
        </row>
        <row r="2786">
          <cell r="B2786" t="str">
            <v>.C2040.C000</v>
          </cell>
        </row>
        <row r="2787">
          <cell r="B2787" t="str">
            <v>.C2040.C000</v>
          </cell>
        </row>
        <row r="2788">
          <cell r="B2788" t="str">
            <v>.C2040.C000</v>
          </cell>
        </row>
        <row r="2789">
          <cell r="B2789" t="str">
            <v>.C2040.C000</v>
          </cell>
        </row>
        <row r="2790">
          <cell r="B2790" t="str">
            <v>.C2040.C000</v>
          </cell>
        </row>
        <row r="2791">
          <cell r="B2791" t="str">
            <v>.C2040.C000</v>
          </cell>
        </row>
        <row r="2792">
          <cell r="B2792" t="str">
            <v>.C2040.C000</v>
          </cell>
        </row>
        <row r="2793">
          <cell r="B2793" t="str">
            <v>.C2040.C000</v>
          </cell>
        </row>
        <row r="2794">
          <cell r="B2794" t="str">
            <v>.C2040.C000</v>
          </cell>
        </row>
        <row r="2795">
          <cell r="B2795" t="str">
            <v>.C2040.C000</v>
          </cell>
        </row>
        <row r="2796">
          <cell r="B2796" t="str">
            <v>.C2040.C000</v>
          </cell>
        </row>
        <row r="2797">
          <cell r="B2797" t="str">
            <v>.C2040.C000</v>
          </cell>
        </row>
        <row r="2798">
          <cell r="B2798" t="str">
            <v>.C2040.C000</v>
          </cell>
        </row>
        <row r="2799">
          <cell r="B2799" t="str">
            <v>.C2040.C000</v>
          </cell>
        </row>
        <row r="2800">
          <cell r="B2800" t="str">
            <v>.C2040.C000</v>
          </cell>
        </row>
        <row r="2801">
          <cell r="B2801" t="str">
            <v>.C2040.C000</v>
          </cell>
        </row>
        <row r="2802">
          <cell r="B2802" t="str">
            <v>.C2050.C000</v>
          </cell>
        </row>
        <row r="2803">
          <cell r="B2803" t="str">
            <v>.C2050.C000</v>
          </cell>
        </row>
        <row r="2804">
          <cell r="B2804" t="str">
            <v>.C2050.C000</v>
          </cell>
        </row>
        <row r="2805">
          <cell r="B2805" t="str">
            <v>.C2050.C000</v>
          </cell>
        </row>
        <row r="2806">
          <cell r="B2806" t="str">
            <v>.C2050.C000</v>
          </cell>
        </row>
        <row r="2807">
          <cell r="B2807" t="str">
            <v>.C2050.C000</v>
          </cell>
        </row>
        <row r="2808">
          <cell r="B2808" t="str">
            <v>.C2050.C000</v>
          </cell>
        </row>
        <row r="2809">
          <cell r="B2809" t="str">
            <v>.C2050.C000</v>
          </cell>
        </row>
        <row r="2810">
          <cell r="B2810" t="str">
            <v>.C2050.C000</v>
          </cell>
        </row>
        <row r="2811">
          <cell r="B2811" t="str">
            <v>.C2050.C000</v>
          </cell>
        </row>
        <row r="2812">
          <cell r="B2812" t="str">
            <v>.C2050.C000</v>
          </cell>
        </row>
        <row r="2813">
          <cell r="B2813" t="str">
            <v>.C2050.C000</v>
          </cell>
        </row>
        <row r="2814">
          <cell r="B2814" t="str">
            <v>.C2050.C000</v>
          </cell>
        </row>
        <row r="2815">
          <cell r="B2815" t="str">
            <v>.C2050.C000</v>
          </cell>
        </row>
        <row r="2816">
          <cell r="B2816" t="str">
            <v>.C2050.C000</v>
          </cell>
        </row>
        <row r="2817">
          <cell r="B2817" t="str">
            <v>.C2050.C000</v>
          </cell>
        </row>
        <row r="2818">
          <cell r="B2818" t="str">
            <v>.C2050.C000</v>
          </cell>
        </row>
        <row r="2819">
          <cell r="B2819" t="str">
            <v>.C2050.C000</v>
          </cell>
        </row>
        <row r="2820">
          <cell r="B2820" t="str">
            <v>.C2050.C000</v>
          </cell>
        </row>
        <row r="2821">
          <cell r="B2821" t="str">
            <v>.C2050.C000</v>
          </cell>
        </row>
        <row r="2822">
          <cell r="B2822" t="str">
            <v>.C2050.C000</v>
          </cell>
        </row>
        <row r="2823">
          <cell r="B2823" t="str">
            <v>.C2080.C000</v>
          </cell>
        </row>
        <row r="2824">
          <cell r="B2824" t="str">
            <v>.C2080.C000</v>
          </cell>
        </row>
        <row r="2825">
          <cell r="B2825" t="str">
            <v>.C2080.C000</v>
          </cell>
        </row>
        <row r="2826">
          <cell r="B2826" t="str">
            <v>.C2080.C000</v>
          </cell>
        </row>
        <row r="2827">
          <cell r="B2827" t="str">
            <v>.C2080.C000</v>
          </cell>
        </row>
        <row r="2828">
          <cell r="B2828" t="str">
            <v>.C2080.C000</v>
          </cell>
        </row>
        <row r="2829">
          <cell r="B2829" t="str">
            <v>.C2080.C000</v>
          </cell>
        </row>
        <row r="2830">
          <cell r="B2830" t="str">
            <v>.C2080.C000</v>
          </cell>
        </row>
        <row r="2831">
          <cell r="B2831" t="str">
            <v>.C2080.C000</v>
          </cell>
        </row>
        <row r="2832">
          <cell r="B2832" t="str">
            <v>.C2080.C000</v>
          </cell>
        </row>
        <row r="2833">
          <cell r="B2833" t="str">
            <v>.C2080.C000</v>
          </cell>
        </row>
        <row r="2834">
          <cell r="B2834" t="str">
            <v>.C2080.C000</v>
          </cell>
        </row>
        <row r="2835">
          <cell r="B2835" t="str">
            <v>.C2080.C000</v>
          </cell>
        </row>
        <row r="2836">
          <cell r="B2836" t="str">
            <v>.C2520.C000</v>
          </cell>
        </row>
        <row r="2837">
          <cell r="B2837" t="str">
            <v>.C2520.C000</v>
          </cell>
        </row>
        <row r="2838">
          <cell r="B2838" t="str">
            <v>.C2520.C000</v>
          </cell>
        </row>
        <row r="2839">
          <cell r="B2839" t="str">
            <v>.C2520.C000</v>
          </cell>
        </row>
        <row r="2840">
          <cell r="B2840" t="str">
            <v>.C2520.C000</v>
          </cell>
        </row>
        <row r="2841">
          <cell r="B2841" t="str">
            <v>.C2520.C000</v>
          </cell>
        </row>
        <row r="2842">
          <cell r="B2842" t="str">
            <v>.C2520.C000</v>
          </cell>
        </row>
        <row r="2843">
          <cell r="B2843" t="str">
            <v>.C2520.C000</v>
          </cell>
        </row>
        <row r="2844">
          <cell r="B2844" t="str">
            <v>.C2520.C000</v>
          </cell>
        </row>
        <row r="2845">
          <cell r="B2845" t="str">
            <v>.C2520.C000</v>
          </cell>
        </row>
        <row r="2846">
          <cell r="B2846" t="str">
            <v>.C2520.C000</v>
          </cell>
        </row>
        <row r="2847">
          <cell r="B2847" t="str">
            <v>.C2540.C001</v>
          </cell>
        </row>
        <row r="2848">
          <cell r="B2848" t="str">
            <v>.C2540.C001</v>
          </cell>
        </row>
        <row r="2849">
          <cell r="B2849" t="str">
            <v>.C2540.C001</v>
          </cell>
        </row>
        <row r="2850">
          <cell r="B2850" t="str">
            <v>.C2540.C001</v>
          </cell>
        </row>
        <row r="2851">
          <cell r="B2851" t="str">
            <v>.C2540.C000</v>
          </cell>
        </row>
        <row r="2852">
          <cell r="B2852" t="str">
            <v>.C2540.C000</v>
          </cell>
        </row>
        <row r="2853">
          <cell r="B2853" t="str">
            <v>.C2540.C000</v>
          </cell>
        </row>
        <row r="2854">
          <cell r="B2854" t="str">
            <v>.C2540.C000</v>
          </cell>
        </row>
        <row r="2855">
          <cell r="B2855" t="str">
            <v>.C2540.C000</v>
          </cell>
        </row>
        <row r="2856">
          <cell r="B2856" t="str">
            <v>.C2540.C000</v>
          </cell>
        </row>
        <row r="2857">
          <cell r="B2857" t="str">
            <v>.C2540.C000</v>
          </cell>
        </row>
        <row r="2858">
          <cell r="B2858" t="str">
            <v>.C2540.C000</v>
          </cell>
        </row>
        <row r="2859">
          <cell r="B2859" t="str">
            <v>.C2540.C000</v>
          </cell>
        </row>
        <row r="2860">
          <cell r="B2860" t="str">
            <v>.C2540.C000</v>
          </cell>
        </row>
        <row r="2861">
          <cell r="B2861" t="str">
            <v>.C2540.C000</v>
          </cell>
        </row>
        <row r="2862">
          <cell r="B2862" t="str">
            <v>.C2540.C000</v>
          </cell>
        </row>
        <row r="2863">
          <cell r="B2863" t="str">
            <v>.C2540.C000</v>
          </cell>
        </row>
        <row r="2864">
          <cell r="B2864" t="str">
            <v>.C2540.C000</v>
          </cell>
        </row>
        <row r="2865">
          <cell r="B2865" t="str">
            <v>.C2545.C001</v>
          </cell>
        </row>
        <row r="2866">
          <cell r="B2866" t="str">
            <v>.C2545.C001</v>
          </cell>
        </row>
        <row r="2867">
          <cell r="B2867" t="str">
            <v>.C2545.C000</v>
          </cell>
        </row>
        <row r="2868">
          <cell r="B2868" t="str">
            <v>.C2545.C000</v>
          </cell>
        </row>
        <row r="2869">
          <cell r="B2869" t="str">
            <v>.C2545.C000</v>
          </cell>
        </row>
        <row r="2870">
          <cell r="B2870" t="str">
            <v>.C2545.C000</v>
          </cell>
        </row>
        <row r="2871">
          <cell r="B2871" t="str">
            <v>.C2545.C000</v>
          </cell>
        </row>
        <row r="2872">
          <cell r="B2872" t="str">
            <v>.C2545.C000</v>
          </cell>
        </row>
        <row r="2873">
          <cell r="B2873" t="str">
            <v>.C2545.C000</v>
          </cell>
        </row>
        <row r="2874">
          <cell r="B2874" t="str">
            <v>.C2545.C000</v>
          </cell>
        </row>
        <row r="2875">
          <cell r="B2875" t="str">
            <v>.C2545.C000</v>
          </cell>
        </row>
        <row r="2876">
          <cell r="B2876" t="str">
            <v>.C2545.C000</v>
          </cell>
        </row>
        <row r="2877">
          <cell r="B2877" t="str">
            <v>.C2545.C000</v>
          </cell>
        </row>
        <row r="2878">
          <cell r="B2878" t="str">
            <v>.C2545.C000</v>
          </cell>
        </row>
        <row r="2879">
          <cell r="B2879" t="str">
            <v>.C2560.C001</v>
          </cell>
        </row>
        <row r="2880">
          <cell r="B2880" t="str">
            <v>.C2560.C001</v>
          </cell>
        </row>
        <row r="2881">
          <cell r="B2881" t="str">
            <v>.C2560.C001</v>
          </cell>
        </row>
        <row r="2882">
          <cell r="B2882" t="str">
            <v>.C2560.C001</v>
          </cell>
        </row>
        <row r="2883">
          <cell r="B2883" t="str">
            <v>.C2560.C001</v>
          </cell>
        </row>
        <row r="2884">
          <cell r="B2884" t="str">
            <v>.C2560.C000</v>
          </cell>
        </row>
        <row r="2885">
          <cell r="B2885" t="str">
            <v>.C2560.C000</v>
          </cell>
        </row>
        <row r="2886">
          <cell r="B2886" t="str">
            <v>.C2560.C000</v>
          </cell>
        </row>
        <row r="2887">
          <cell r="B2887" t="str">
            <v>.C2560.C000</v>
          </cell>
        </row>
        <row r="2888">
          <cell r="B2888" t="str">
            <v>.C2560.C000</v>
          </cell>
        </row>
        <row r="2889">
          <cell r="B2889" t="str">
            <v>.C2560.C000</v>
          </cell>
        </row>
        <row r="2890">
          <cell r="B2890" t="str">
            <v>.C2560.C000</v>
          </cell>
        </row>
        <row r="2891">
          <cell r="B2891" t="str">
            <v>.C2560.C000</v>
          </cell>
        </row>
        <row r="2892">
          <cell r="B2892" t="str">
            <v>.C2560.C000</v>
          </cell>
        </row>
        <row r="2893">
          <cell r="B2893" t="str">
            <v>.C2560.C000</v>
          </cell>
        </row>
        <row r="2894">
          <cell r="B2894" t="str">
            <v>.C2560.C000</v>
          </cell>
        </row>
        <row r="2895">
          <cell r="B2895" t="str">
            <v>.C2560.C000</v>
          </cell>
        </row>
        <row r="2896">
          <cell r="B2896" t="str">
            <v>.C2560.C000</v>
          </cell>
        </row>
        <row r="2897">
          <cell r="B2897" t="str">
            <v>.C2560.C000</v>
          </cell>
        </row>
        <row r="2898">
          <cell r="B2898" t="str">
            <v>.C2560.C000</v>
          </cell>
        </row>
        <row r="2899">
          <cell r="B2899" t="str">
            <v>.C2560.C000</v>
          </cell>
        </row>
        <row r="2900">
          <cell r="B2900" t="str">
            <v>.C2560.C000</v>
          </cell>
        </row>
        <row r="2901">
          <cell r="B2901" t="str">
            <v>.C2565.C000</v>
          </cell>
        </row>
        <row r="2902">
          <cell r="B2902" t="str">
            <v>.C2565.C000</v>
          </cell>
        </row>
        <row r="2903">
          <cell r="B2903" t="str">
            <v>.C2565.C000</v>
          </cell>
        </row>
        <row r="2904">
          <cell r="B2904" t="str">
            <v>.C2570.C001</v>
          </cell>
        </row>
        <row r="2905">
          <cell r="B2905" t="str">
            <v>.C2570.C001</v>
          </cell>
        </row>
        <row r="2906">
          <cell r="B2906" t="str">
            <v>.C2570.C001</v>
          </cell>
        </row>
        <row r="2907">
          <cell r="B2907" t="str">
            <v>.C2570.C001</v>
          </cell>
        </row>
        <row r="2908">
          <cell r="B2908" t="str">
            <v>.C2570.C001</v>
          </cell>
        </row>
        <row r="2909">
          <cell r="B2909" t="str">
            <v>.C2570.C001</v>
          </cell>
        </row>
        <row r="2910">
          <cell r="B2910" t="str">
            <v>.C2570.C000</v>
          </cell>
        </row>
        <row r="2911">
          <cell r="B2911" t="str">
            <v>.C2570.C000</v>
          </cell>
        </row>
        <row r="2912">
          <cell r="B2912" t="str">
            <v>.C2570.C000</v>
          </cell>
        </row>
        <row r="2913">
          <cell r="B2913" t="str">
            <v>.C2570.C000</v>
          </cell>
        </row>
        <row r="2914">
          <cell r="B2914" t="str">
            <v>.C2570.C000</v>
          </cell>
        </row>
        <row r="2915">
          <cell r="B2915" t="str">
            <v>.C2570.C000</v>
          </cell>
        </row>
        <row r="2916">
          <cell r="B2916" t="str">
            <v>.C2570.C000</v>
          </cell>
        </row>
        <row r="2917">
          <cell r="B2917" t="str">
            <v>.C2570.C000</v>
          </cell>
        </row>
        <row r="2918">
          <cell r="B2918" t="str">
            <v>.C2570.C000</v>
          </cell>
        </row>
        <row r="2919">
          <cell r="B2919" t="str">
            <v>.C2570.C000</v>
          </cell>
        </row>
        <row r="2920">
          <cell r="B2920" t="str">
            <v>.C2570.C000</v>
          </cell>
        </row>
        <row r="2921">
          <cell r="B2921" t="str">
            <v>.C2570.C000</v>
          </cell>
        </row>
        <row r="2922">
          <cell r="B2922" t="str">
            <v>.C2570.C000</v>
          </cell>
        </row>
        <row r="2923">
          <cell r="B2923" t="str">
            <v>.C2570.C000</v>
          </cell>
        </row>
        <row r="2924">
          <cell r="B2924" t="str">
            <v>.C2570.C000</v>
          </cell>
        </row>
        <row r="2925">
          <cell r="B2925" t="str">
            <v>.C2570.C000</v>
          </cell>
        </row>
        <row r="2926">
          <cell r="B2926" t="str">
            <v>.C2570.C000</v>
          </cell>
        </row>
        <row r="2927">
          <cell r="B2927" t="str">
            <v>.C2570.C000</v>
          </cell>
        </row>
        <row r="2928">
          <cell r="B2928" t="str">
            <v>.C2570.C000</v>
          </cell>
        </row>
        <row r="2929">
          <cell r="B2929" t="str">
            <v>.C2570.C000</v>
          </cell>
        </row>
        <row r="2930">
          <cell r="B2930" t="str">
            <v>.C2570.C000</v>
          </cell>
        </row>
        <row r="2931">
          <cell r="B2931" t="str">
            <v>.C2570.C000</v>
          </cell>
        </row>
        <row r="2932">
          <cell r="B2932" t="str">
            <v>.C2570.C000</v>
          </cell>
        </row>
        <row r="2933">
          <cell r="B2933" t="str">
            <v>.C2570.C000</v>
          </cell>
        </row>
        <row r="2934">
          <cell r="B2934" t="str">
            <v>.C3031.C000</v>
          </cell>
        </row>
        <row r="2935">
          <cell r="B2935" t="str">
            <v>.C3041.C000</v>
          </cell>
        </row>
        <row r="2936">
          <cell r="B2936" t="str">
            <v>.C3061.C000</v>
          </cell>
        </row>
        <row r="2937">
          <cell r="B2937" t="str">
            <v>.C3560.C000</v>
          </cell>
        </row>
        <row r="2938">
          <cell r="B2938" t="str">
            <v>.C3560.C000</v>
          </cell>
        </row>
        <row r="2939">
          <cell r="B2939" t="str">
            <v>.C3560.C000</v>
          </cell>
        </row>
        <row r="2940">
          <cell r="B2940" t="str">
            <v>.C3560.C000</v>
          </cell>
        </row>
        <row r="2941">
          <cell r="B2941" t="str">
            <v>.C3560.C000</v>
          </cell>
        </row>
        <row r="2942">
          <cell r="B2942" t="str">
            <v>.C3560.C000</v>
          </cell>
        </row>
        <row r="2943">
          <cell r="B2943" t="str">
            <v>.C3560.C000</v>
          </cell>
        </row>
        <row r="2944">
          <cell r="B2944" t="str">
            <v>.C3560.C000</v>
          </cell>
        </row>
        <row r="2945">
          <cell r="B2945" t="str">
            <v>.C3560.C000</v>
          </cell>
        </row>
        <row r="2946">
          <cell r="B2946" t="str">
            <v>.C5031.C000</v>
          </cell>
        </row>
        <row r="2947">
          <cell r="B2947" t="str">
            <v>.C9990.C001</v>
          </cell>
        </row>
        <row r="2948">
          <cell r="B2948" t="str">
            <v>.C9990.C001</v>
          </cell>
        </row>
        <row r="2949">
          <cell r="B2949" t="str">
            <v>.C9990.C000</v>
          </cell>
        </row>
        <row r="2950">
          <cell r="B2950" t="str">
            <v>.C9990.C000</v>
          </cell>
        </row>
        <row r="2951">
          <cell r="B2951" t="str">
            <v>.C9990.C000</v>
          </cell>
        </row>
        <row r="2952">
          <cell r="B2952" t="str">
            <v>.C9990.C000</v>
          </cell>
        </row>
        <row r="2953">
          <cell r="B2953" t="str">
            <v>.C9990.C000</v>
          </cell>
        </row>
        <row r="2954">
          <cell r="B2954" t="str">
            <v>.C9990.C000</v>
          </cell>
        </row>
        <row r="2955">
          <cell r="B2955" t="str">
            <v>.C9990.C000</v>
          </cell>
        </row>
        <row r="2956">
          <cell r="B2956" t="str">
            <v>.C9990.C000</v>
          </cell>
        </row>
        <row r="2957">
          <cell r="B2957" t="str">
            <v>.C9990.C000</v>
          </cell>
        </row>
        <row r="2958">
          <cell r="B2958" t="str">
            <v>.C9990.C000</v>
          </cell>
        </row>
        <row r="2959">
          <cell r="B2959" t="str">
            <v>.C9990.C000</v>
          </cell>
        </row>
        <row r="2960">
          <cell r="B2960" t="str">
            <v>.C9990.C000</v>
          </cell>
        </row>
        <row r="2961">
          <cell r="B2961" t="str">
            <v>.C9990.C000</v>
          </cell>
        </row>
        <row r="2962">
          <cell r="B2962" t="str">
            <v>.C9990.C000</v>
          </cell>
        </row>
        <row r="2963">
          <cell r="B2963" t="str">
            <v>.C9990.C000</v>
          </cell>
        </row>
        <row r="2964">
          <cell r="B2964" t="str">
            <v>.C9990.C000</v>
          </cell>
        </row>
        <row r="2965">
          <cell r="B2965" t="str">
            <v>.C9990.C000</v>
          </cell>
        </row>
        <row r="2966">
          <cell r="B2966" t="str">
            <v>.C9990.C000</v>
          </cell>
        </row>
        <row r="2967">
          <cell r="B2967" t="str">
            <v>.C9990.C000</v>
          </cell>
        </row>
        <row r="2968">
          <cell r="B2968" t="str">
            <v>.C9990.C000</v>
          </cell>
        </row>
        <row r="2969">
          <cell r="B2969" t="str">
            <v>.C9990.C000</v>
          </cell>
        </row>
        <row r="2970">
          <cell r="B2970" t="str">
            <v>.C9990.C000</v>
          </cell>
        </row>
        <row r="2971">
          <cell r="B2971" t="str">
            <v>.C9990.C000</v>
          </cell>
        </row>
        <row r="2972">
          <cell r="B2972" t="str">
            <v>.C9990.C000</v>
          </cell>
        </row>
        <row r="2973">
          <cell r="B2973" t="str">
            <v>.C9990.C000</v>
          </cell>
        </row>
        <row r="2974">
          <cell r="B2974" t="str">
            <v>.A8340.C007</v>
          </cell>
        </row>
        <row r="2975">
          <cell r="B2975" t="str">
            <v>.A8640.C007</v>
          </cell>
        </row>
        <row r="2976">
          <cell r="B2976" t="str">
            <v>.A2995.P012</v>
          </cell>
        </row>
        <row r="2977">
          <cell r="B2977" t="str">
            <v>.A2995.P000</v>
          </cell>
        </row>
        <row r="2978">
          <cell r="B2978" t="str">
            <v>.A2995.P000</v>
          </cell>
        </row>
        <row r="2979">
          <cell r="B2979" t="str">
            <v>.A2995.P000</v>
          </cell>
        </row>
        <row r="2980">
          <cell r="B2980" t="str">
            <v>.A2995.P000</v>
          </cell>
        </row>
        <row r="2981">
          <cell r="B2981" t="str">
            <v>.A2995.P000</v>
          </cell>
        </row>
        <row r="2982">
          <cell r="B2982" t="str">
            <v>.A2995.P000</v>
          </cell>
        </row>
        <row r="2983">
          <cell r="B2983" t="str">
            <v>.A2995.P000</v>
          </cell>
        </row>
        <row r="2984">
          <cell r="B2984" t="str">
            <v>.A2995.P000</v>
          </cell>
        </row>
        <row r="2985">
          <cell r="B2985" t="str">
            <v>.A2995.P000</v>
          </cell>
        </row>
        <row r="2986">
          <cell r="B2986" t="str">
            <v>.41100.P000</v>
          </cell>
        </row>
        <row r="2987">
          <cell r="B2987" t="str">
            <v>.41100.P000</v>
          </cell>
        </row>
        <row r="2988">
          <cell r="B2988" t="str">
            <v>.41100.P000</v>
          </cell>
        </row>
        <row r="2989">
          <cell r="B2989" t="str">
            <v>.41100.P000</v>
          </cell>
        </row>
        <row r="2990">
          <cell r="B2990" t="str">
            <v>.41100.P000</v>
          </cell>
        </row>
        <row r="2991">
          <cell r="B2991" t="str">
            <v>.41100.P000</v>
          </cell>
        </row>
        <row r="2992">
          <cell r="B2992" t="str">
            <v>.41100.P000</v>
          </cell>
        </row>
        <row r="2993">
          <cell r="B2993" t="str">
            <v>.41100.P000</v>
          </cell>
        </row>
        <row r="2994">
          <cell r="B2994" t="str">
            <v>.41100.P000</v>
          </cell>
        </row>
        <row r="2995">
          <cell r="B2995" t="str">
            <v>.41100.P000</v>
          </cell>
        </row>
        <row r="2996">
          <cell r="B2996" t="str">
            <v>.41100.P000</v>
          </cell>
        </row>
        <row r="2997">
          <cell r="B2997" t="str">
            <v>.41100.P000</v>
          </cell>
        </row>
        <row r="2998">
          <cell r="B2998" t="str">
            <v>.41100.P000</v>
          </cell>
        </row>
        <row r="2999">
          <cell r="B2999" t="str">
            <v>.41200.P000</v>
          </cell>
        </row>
        <row r="3000">
          <cell r="B3000" t="str">
            <v>.41200.P000</v>
          </cell>
        </row>
        <row r="3001">
          <cell r="B3001" t="str">
            <v>.41200.P000</v>
          </cell>
        </row>
        <row r="3002">
          <cell r="B3002" t="str">
            <v>.41200.P000</v>
          </cell>
        </row>
        <row r="3003">
          <cell r="B3003" t="str">
            <v>.41200.P000</v>
          </cell>
        </row>
        <row r="3004">
          <cell r="B3004" t="str">
            <v>.41200.P000</v>
          </cell>
        </row>
        <row r="3005">
          <cell r="B3005" t="str">
            <v>.41200.P000</v>
          </cell>
        </row>
        <row r="3006">
          <cell r="B3006" t="str">
            <v>.41300.P000</v>
          </cell>
        </row>
        <row r="3007">
          <cell r="B3007" t="str">
            <v>.41300.P000</v>
          </cell>
        </row>
        <row r="3008">
          <cell r="B3008" t="str">
            <v>.41400.P000</v>
          </cell>
        </row>
        <row r="3009">
          <cell r="B3009" t="str">
            <v>.41400.P000</v>
          </cell>
        </row>
        <row r="3010">
          <cell r="B3010" t="str">
            <v>.41400.P000</v>
          </cell>
        </row>
        <row r="3011">
          <cell r="B3011" t="str">
            <v>.41500.P000</v>
          </cell>
        </row>
        <row r="3012">
          <cell r="B3012" t="str">
            <v>.41500.P000</v>
          </cell>
        </row>
        <row r="3013">
          <cell r="B3013" t="str">
            <v>.41500.P000</v>
          </cell>
        </row>
        <row r="3014">
          <cell r="B3014" t="str">
            <v>.41500.P000</v>
          </cell>
        </row>
        <row r="3015">
          <cell r="B3015" t="str">
            <v>.41500.P000</v>
          </cell>
        </row>
        <row r="3016">
          <cell r="B3016" t="str">
            <v>.41500.P000</v>
          </cell>
        </row>
        <row r="3017">
          <cell r="B3017" t="str">
            <v>.41500.P000</v>
          </cell>
        </row>
        <row r="3018">
          <cell r="B3018" t="str">
            <v>.41500.P000</v>
          </cell>
        </row>
        <row r="3019">
          <cell r="B3019" t="str">
            <v>.41500.P000</v>
          </cell>
        </row>
        <row r="3020">
          <cell r="B3020" t="str">
            <v>.41500.P000</v>
          </cell>
        </row>
        <row r="3021">
          <cell r="B3021" t="str">
            <v>.41500.P000</v>
          </cell>
        </row>
        <row r="3022">
          <cell r="B3022" t="str">
            <v>.41500.P000</v>
          </cell>
        </row>
        <row r="3023">
          <cell r="B3023" t="str">
            <v>.41500.P000</v>
          </cell>
        </row>
        <row r="3024">
          <cell r="B3024" t="str">
            <v>.41500.P000</v>
          </cell>
        </row>
        <row r="3025">
          <cell r="B3025" t="str">
            <v>.41500.P000</v>
          </cell>
        </row>
        <row r="3026">
          <cell r="B3026" t="str">
            <v>.41500.P000</v>
          </cell>
        </row>
        <row r="3027">
          <cell r="B3027" t="str">
            <v>.41500.P000</v>
          </cell>
        </row>
        <row r="3028">
          <cell r="B3028" t="str">
            <v>.41500.P000</v>
          </cell>
        </row>
        <row r="3029">
          <cell r="B3029" t="str">
            <v>.41600.P000</v>
          </cell>
        </row>
        <row r="3030">
          <cell r="B3030" t="str">
            <v>.41600.P000</v>
          </cell>
        </row>
        <row r="3031">
          <cell r="B3031" t="str">
            <v>.41600.P000</v>
          </cell>
        </row>
        <row r="3032">
          <cell r="B3032" t="str">
            <v>.41600.P000</v>
          </cell>
        </row>
        <row r="3033">
          <cell r="B3033" t="str">
            <v>.41600.P000</v>
          </cell>
        </row>
        <row r="3034">
          <cell r="B3034" t="str">
            <v>.41600.P000</v>
          </cell>
        </row>
        <row r="3035">
          <cell r="B3035" t="str">
            <v>.41600.P000</v>
          </cell>
        </row>
        <row r="3036">
          <cell r="B3036" t="str">
            <v>.41600.P000</v>
          </cell>
        </row>
        <row r="3037">
          <cell r="B3037" t="str">
            <v>.41600.P000</v>
          </cell>
        </row>
        <row r="3038">
          <cell r="B3038" t="str">
            <v>.41600.P000</v>
          </cell>
        </row>
        <row r="3039">
          <cell r="B3039" t="str">
            <v>.41600.P000</v>
          </cell>
        </row>
        <row r="3040">
          <cell r="B3040" t="str">
            <v>.41600.P000</v>
          </cell>
        </row>
        <row r="3041">
          <cell r="B3041" t="str">
            <v>.41600.P000</v>
          </cell>
        </row>
        <row r="3042">
          <cell r="B3042" t="str">
            <v>.42100.P005</v>
          </cell>
        </row>
        <row r="3043">
          <cell r="B3043" t="str">
            <v>.42100.P005</v>
          </cell>
        </row>
        <row r="3044">
          <cell r="B3044" t="str">
            <v>.42100.P005</v>
          </cell>
        </row>
        <row r="3045">
          <cell r="B3045" t="str">
            <v>.42100.P005</v>
          </cell>
        </row>
        <row r="3046">
          <cell r="B3046" t="str">
            <v>.42100.P005</v>
          </cell>
        </row>
        <row r="3047">
          <cell r="B3047" t="str">
            <v>.42100.P005</v>
          </cell>
        </row>
        <row r="3048">
          <cell r="B3048" t="str">
            <v>.42100.P005</v>
          </cell>
        </row>
        <row r="3049">
          <cell r="B3049" t="str">
            <v>.42100.P051</v>
          </cell>
        </row>
        <row r="3050">
          <cell r="B3050" t="str">
            <v>.42100.P051</v>
          </cell>
        </row>
        <row r="3051">
          <cell r="B3051" t="str">
            <v>.42100.P051</v>
          </cell>
        </row>
        <row r="3052">
          <cell r="B3052" t="str">
            <v>.42100.P051</v>
          </cell>
        </row>
        <row r="3053">
          <cell r="B3053" t="str">
            <v>.42100.P051</v>
          </cell>
        </row>
        <row r="3054">
          <cell r="B3054" t="str">
            <v>.42100.P051</v>
          </cell>
        </row>
        <row r="3055">
          <cell r="B3055" t="str">
            <v>.42100.P051</v>
          </cell>
        </row>
        <row r="3056">
          <cell r="B3056" t="str">
            <v>.42100.P051</v>
          </cell>
        </row>
        <row r="3057">
          <cell r="B3057" t="str">
            <v>.42100.P051</v>
          </cell>
        </row>
        <row r="3058">
          <cell r="B3058" t="str">
            <v>.42100.P051</v>
          </cell>
        </row>
        <row r="3059">
          <cell r="B3059" t="str">
            <v>.42100.P051</v>
          </cell>
        </row>
        <row r="3060">
          <cell r="B3060" t="str">
            <v>.42100.P051</v>
          </cell>
        </row>
        <row r="3061">
          <cell r="B3061" t="str">
            <v>.42100.P054</v>
          </cell>
        </row>
        <row r="3062">
          <cell r="B3062" t="str">
            <v>.42100.P054</v>
          </cell>
        </row>
        <row r="3063">
          <cell r="B3063" t="str">
            <v>.42100.P061</v>
          </cell>
        </row>
        <row r="3064">
          <cell r="B3064" t="str">
            <v>.42100.P061</v>
          </cell>
        </row>
        <row r="3065">
          <cell r="B3065" t="str">
            <v>.42100.P061</v>
          </cell>
        </row>
        <row r="3066">
          <cell r="B3066" t="str">
            <v>.42100.P061</v>
          </cell>
        </row>
        <row r="3067">
          <cell r="B3067" t="str">
            <v>.42100.P061</v>
          </cell>
        </row>
        <row r="3068">
          <cell r="B3068" t="str">
            <v>.42100.P061</v>
          </cell>
        </row>
        <row r="3069">
          <cell r="B3069" t="str">
            <v>.42100.P061</v>
          </cell>
        </row>
        <row r="3070">
          <cell r="B3070" t="str">
            <v>.42100.P061</v>
          </cell>
        </row>
        <row r="3071">
          <cell r="B3071" t="str">
            <v>.42200.P001</v>
          </cell>
        </row>
        <row r="3072">
          <cell r="B3072" t="str">
            <v>.20095.P051</v>
          </cell>
        </row>
        <row r="3073">
          <cell r="B3073" t="str">
            <v>.20200.P005</v>
          </cell>
        </row>
        <row r="3074">
          <cell r="B3074" t="str">
            <v>.62020.P000</v>
          </cell>
        </row>
        <row r="3075">
          <cell r="B3075" t="str">
            <v>.62020.P040</v>
          </cell>
        </row>
        <row r="3076">
          <cell r="B3076" t="str">
            <v>.62020.P040</v>
          </cell>
        </row>
        <row r="3077">
          <cell r="B3077" t="str">
            <v>.99000.P000</v>
          </cell>
        </row>
        <row r="3078">
          <cell r="B3078" t="str">
            <v>.99000.P000</v>
          </cell>
        </row>
        <row r="3079">
          <cell r="B3079" t="str">
            <v>.45260.P043</v>
          </cell>
        </row>
        <row r="3080">
          <cell r="B3080" t="str">
            <v>.45260.P043</v>
          </cell>
        </row>
        <row r="3081">
          <cell r="B3081" t="str">
            <v>.45260.P043</v>
          </cell>
        </row>
        <row r="3082">
          <cell r="B3082" t="str">
            <v>.45260.P043</v>
          </cell>
        </row>
        <row r="3083">
          <cell r="B3083" t="str">
            <v>.45260.P043</v>
          </cell>
        </row>
        <row r="3084">
          <cell r="B3084" t="str">
            <v>.45260.P043</v>
          </cell>
        </row>
        <row r="3085">
          <cell r="B3085" t="str">
            <v>.45260.P043</v>
          </cell>
        </row>
        <row r="3086">
          <cell r="B3086" t="str">
            <v>.45260.P043</v>
          </cell>
        </row>
        <row r="3087">
          <cell r="B3087" t="str">
            <v>.28000.P043</v>
          </cell>
        </row>
        <row r="3088">
          <cell r="B3088" t="str">
            <v>.C1030.C000</v>
          </cell>
        </row>
        <row r="3089">
          <cell r="B3089" t="str">
            <v>.C1030.C000</v>
          </cell>
        </row>
        <row r="3090">
          <cell r="B3090" t="str">
            <v>.C1030.C000</v>
          </cell>
        </row>
        <row r="3091">
          <cell r="B3091" t="str">
            <v>.C1030.C000</v>
          </cell>
        </row>
        <row r="3092">
          <cell r="B3092" t="str">
            <v>.C1040.C001</v>
          </cell>
        </row>
        <row r="3093">
          <cell r="B3093" t="str">
            <v>.C1040.C001</v>
          </cell>
        </row>
        <row r="3094">
          <cell r="B3094" t="str">
            <v>.C1040.C001</v>
          </cell>
        </row>
        <row r="3095">
          <cell r="B3095" t="str">
            <v>.C1040.C001</v>
          </cell>
        </row>
        <row r="3096">
          <cell r="B3096" t="str">
            <v>.C1040.C001</v>
          </cell>
        </row>
        <row r="3097">
          <cell r="B3097" t="str">
            <v>.C1040.C001</v>
          </cell>
        </row>
        <row r="3098">
          <cell r="B3098" t="str">
            <v>.C1050.C001</v>
          </cell>
        </row>
        <row r="3099">
          <cell r="B3099" t="str">
            <v>.C1050.C001</v>
          </cell>
        </row>
        <row r="3100">
          <cell r="B3100" t="str">
            <v>.C1050.C001</v>
          </cell>
        </row>
        <row r="3101">
          <cell r="B3101" t="str">
            <v>.C1050.C001</v>
          </cell>
        </row>
        <row r="3102">
          <cell r="B3102" t="str">
            <v>.C1050.C001</v>
          </cell>
        </row>
        <row r="3103">
          <cell r="B3103" t="str">
            <v>.C1060.C001</v>
          </cell>
        </row>
        <row r="3104">
          <cell r="B3104" t="str">
            <v>.C1060.C001</v>
          </cell>
        </row>
        <row r="3105">
          <cell r="B3105" t="str">
            <v>.C1060.C001</v>
          </cell>
        </row>
        <row r="3106">
          <cell r="B3106" t="str">
            <v>.C1060.C001</v>
          </cell>
        </row>
        <row r="3107">
          <cell r="B3107" t="str">
            <v>.C1080.C000</v>
          </cell>
        </row>
        <row r="3108">
          <cell r="B3108" t="str">
            <v>.C1080.C000</v>
          </cell>
        </row>
        <row r="3109">
          <cell r="B3109" t="str">
            <v>.C1090.C001</v>
          </cell>
        </row>
        <row r="3110">
          <cell r="B3110" t="str">
            <v>.C2010.C000</v>
          </cell>
        </row>
        <row r="3111">
          <cell r="B3111" t="str">
            <v>.C2020.C000</v>
          </cell>
        </row>
        <row r="3112">
          <cell r="B3112" t="str">
            <v>.C2020.C000</v>
          </cell>
        </row>
        <row r="3113">
          <cell r="B3113" t="str">
            <v>.C2020.C000</v>
          </cell>
        </row>
        <row r="3114">
          <cell r="B3114" t="str">
            <v>.C2020.C000</v>
          </cell>
        </row>
        <row r="3115">
          <cell r="B3115" t="str">
            <v>.C2020.C000</v>
          </cell>
        </row>
        <row r="3116">
          <cell r="B3116" t="str">
            <v>.C2020.C000</v>
          </cell>
        </row>
        <row r="3117">
          <cell r="B3117" t="str">
            <v>.C2020.C000</v>
          </cell>
        </row>
        <row r="3118">
          <cell r="B3118" t="str">
            <v>.C2020.C000</v>
          </cell>
        </row>
        <row r="3119">
          <cell r="B3119" t="str">
            <v>.C2020.C000</v>
          </cell>
        </row>
        <row r="3120">
          <cell r="B3120" t="str">
            <v>.C2020.C000</v>
          </cell>
        </row>
        <row r="3121">
          <cell r="B3121" t="str">
            <v>.C2030.C000</v>
          </cell>
        </row>
        <row r="3122">
          <cell r="B3122" t="str">
            <v>.C2030.C000</v>
          </cell>
        </row>
        <row r="3123">
          <cell r="B3123" t="str">
            <v>.C2030.C000</v>
          </cell>
        </row>
        <row r="3124">
          <cell r="B3124" t="str">
            <v>.C2030.C000</v>
          </cell>
        </row>
        <row r="3125">
          <cell r="B3125" t="str">
            <v>.C2030.C000</v>
          </cell>
        </row>
        <row r="3126">
          <cell r="B3126" t="str">
            <v>.C2030.C000</v>
          </cell>
        </row>
        <row r="3127">
          <cell r="B3127" t="str">
            <v>.C2030.C000</v>
          </cell>
        </row>
        <row r="3128">
          <cell r="B3128" t="str">
            <v>.C2030.C000</v>
          </cell>
        </row>
        <row r="3129">
          <cell r="B3129" t="str">
            <v>.C2040.C000</v>
          </cell>
        </row>
        <row r="3130">
          <cell r="B3130" t="str">
            <v>.C2040.C000</v>
          </cell>
        </row>
        <row r="3131">
          <cell r="B3131" t="str">
            <v>.C2040.C000</v>
          </cell>
        </row>
        <row r="3132">
          <cell r="B3132" t="str">
            <v>.C2040.C000</v>
          </cell>
        </row>
        <row r="3133">
          <cell r="B3133" t="str">
            <v>.C2040.C000</v>
          </cell>
        </row>
        <row r="3134">
          <cell r="B3134" t="str">
            <v>.C2050.C000</v>
          </cell>
        </row>
        <row r="3135">
          <cell r="B3135" t="str">
            <v>.C2050.C000</v>
          </cell>
        </row>
        <row r="3136">
          <cell r="B3136" t="str">
            <v>.C2050.C000</v>
          </cell>
        </row>
        <row r="3137">
          <cell r="B3137" t="str">
            <v>.C2060.C000</v>
          </cell>
        </row>
        <row r="3138">
          <cell r="B3138" t="str">
            <v>.C2510.C001</v>
          </cell>
        </row>
        <row r="3139">
          <cell r="B3139" t="str">
            <v>.C2510.C001</v>
          </cell>
        </row>
        <row r="3140">
          <cell r="B3140" t="str">
            <v>.C2510.C001</v>
          </cell>
        </row>
        <row r="3141">
          <cell r="B3141" t="str">
            <v>.C2510.C001</v>
          </cell>
        </row>
        <row r="3142">
          <cell r="B3142" t="str">
            <v>.C2510.C001</v>
          </cell>
        </row>
        <row r="3143">
          <cell r="B3143" t="str">
            <v>.C2510.C001</v>
          </cell>
        </row>
        <row r="3144">
          <cell r="B3144" t="str">
            <v>.C2510.C001</v>
          </cell>
        </row>
        <row r="3145">
          <cell r="B3145" t="str">
            <v>.C2510.C000</v>
          </cell>
        </row>
        <row r="3146">
          <cell r="B3146" t="str">
            <v>.C2510.C000</v>
          </cell>
        </row>
        <row r="3147">
          <cell r="B3147" t="str">
            <v>.C2510.C000</v>
          </cell>
        </row>
        <row r="3148">
          <cell r="B3148" t="str">
            <v>.C2510.C000</v>
          </cell>
        </row>
        <row r="3149">
          <cell r="B3149" t="str">
            <v>.C2510.C000</v>
          </cell>
        </row>
        <row r="3150">
          <cell r="B3150" t="str">
            <v>.C2510.C000</v>
          </cell>
        </row>
        <row r="3151">
          <cell r="B3151" t="str">
            <v>.C2510.C000</v>
          </cell>
        </row>
        <row r="3152">
          <cell r="B3152" t="str">
            <v>.C2510.C000</v>
          </cell>
        </row>
        <row r="3153">
          <cell r="B3153" t="str">
            <v>.C2510.C000</v>
          </cell>
        </row>
        <row r="3154">
          <cell r="B3154" t="str">
            <v>.C2510.C000</v>
          </cell>
        </row>
        <row r="3155">
          <cell r="B3155" t="str">
            <v>.C2510.C000</v>
          </cell>
        </row>
        <row r="3156">
          <cell r="B3156" t="str">
            <v>.C2510.C000</v>
          </cell>
        </row>
        <row r="3157">
          <cell r="B3157" t="str">
            <v>.C2510.C000</v>
          </cell>
        </row>
        <row r="3158">
          <cell r="B3158" t="str">
            <v>.C2510.C000</v>
          </cell>
        </row>
        <row r="3159">
          <cell r="B3159" t="str">
            <v>.C2510.C000</v>
          </cell>
        </row>
        <row r="3160">
          <cell r="B3160" t="str">
            <v>.C2510.C000</v>
          </cell>
        </row>
        <row r="3161">
          <cell r="B3161" t="str">
            <v>.C2510.C000</v>
          </cell>
        </row>
        <row r="3162">
          <cell r="B3162" t="str">
            <v>.C2510.C000</v>
          </cell>
        </row>
        <row r="3163">
          <cell r="B3163" t="str">
            <v>.C2510.C000</v>
          </cell>
        </row>
        <row r="3164">
          <cell r="B3164" t="str">
            <v>.C2510.C000</v>
          </cell>
        </row>
        <row r="3165">
          <cell r="B3165" t="str">
            <v>.C2510.C000</v>
          </cell>
        </row>
        <row r="3166">
          <cell r="B3166" t="str">
            <v>.C2510.C000</v>
          </cell>
        </row>
        <row r="3167">
          <cell r="B3167" t="str">
            <v>.C2510.C000</v>
          </cell>
        </row>
        <row r="3168">
          <cell r="B3168" t="str">
            <v>.C2510.C000</v>
          </cell>
        </row>
        <row r="3169">
          <cell r="B3169" t="str">
            <v>.C2510.C000</v>
          </cell>
        </row>
        <row r="3170">
          <cell r="B3170" t="str">
            <v>.C2510.C000</v>
          </cell>
        </row>
        <row r="3171">
          <cell r="B3171" t="str">
            <v>.C2510.C000</v>
          </cell>
        </row>
        <row r="3172">
          <cell r="B3172" t="str">
            <v>.C2510.C000</v>
          </cell>
        </row>
        <row r="3173">
          <cell r="B3173" t="str">
            <v>.C2510.C000</v>
          </cell>
        </row>
        <row r="3174">
          <cell r="B3174" t="str">
            <v>.C2510.C000</v>
          </cell>
        </row>
        <row r="3175">
          <cell r="B3175" t="str">
            <v>.C2510.C000</v>
          </cell>
        </row>
        <row r="3176">
          <cell r="B3176" t="str">
            <v>.C2510.C000</v>
          </cell>
        </row>
        <row r="3177">
          <cell r="B3177" t="str">
            <v>.C2510.C000</v>
          </cell>
        </row>
        <row r="3178">
          <cell r="B3178" t="str">
            <v>.C2510.C000</v>
          </cell>
        </row>
        <row r="3179">
          <cell r="B3179" t="str">
            <v>.C2510.C000</v>
          </cell>
        </row>
        <row r="3180">
          <cell r="B3180" t="str">
            <v>.C2510.C000</v>
          </cell>
        </row>
        <row r="3181">
          <cell r="B3181" t="str">
            <v>.C2520.C001</v>
          </cell>
        </row>
        <row r="3182">
          <cell r="B3182" t="str">
            <v>.C2520.C001</v>
          </cell>
        </row>
        <row r="3183">
          <cell r="B3183" t="str">
            <v>.C2520.C001</v>
          </cell>
        </row>
        <row r="3184">
          <cell r="B3184" t="str">
            <v>.C2520.C001</v>
          </cell>
        </row>
        <row r="3185">
          <cell r="B3185" t="str">
            <v>.C2520.C001</v>
          </cell>
        </row>
        <row r="3186">
          <cell r="B3186" t="str">
            <v>.C2520.C001</v>
          </cell>
        </row>
        <row r="3187">
          <cell r="B3187" t="str">
            <v>.C2520.C001</v>
          </cell>
        </row>
        <row r="3188">
          <cell r="B3188" t="str">
            <v>.C2520.C001</v>
          </cell>
        </row>
        <row r="3189">
          <cell r="B3189" t="str">
            <v>.C2520.C000</v>
          </cell>
        </row>
        <row r="3190">
          <cell r="B3190" t="str">
            <v>.C2520.C000</v>
          </cell>
        </row>
        <row r="3191">
          <cell r="B3191" t="str">
            <v>.C2520.C000</v>
          </cell>
        </row>
        <row r="3192">
          <cell r="B3192" t="str">
            <v>.C2520.C000</v>
          </cell>
        </row>
        <row r="3193">
          <cell r="B3193" t="str">
            <v>.C2520.C000</v>
          </cell>
        </row>
        <row r="3194">
          <cell r="B3194" t="str">
            <v>.C2520.C000</v>
          </cell>
        </row>
        <row r="3195">
          <cell r="B3195" t="str">
            <v>.C2520.C000</v>
          </cell>
        </row>
        <row r="3196">
          <cell r="B3196" t="str">
            <v>.C2520.C000</v>
          </cell>
        </row>
        <row r="3197">
          <cell r="B3197" t="str">
            <v>.C2520.C000</v>
          </cell>
        </row>
        <row r="3198">
          <cell r="B3198" t="str">
            <v>.C2520.C000</v>
          </cell>
        </row>
        <row r="3199">
          <cell r="B3199" t="str">
            <v>.C2520.C000</v>
          </cell>
        </row>
        <row r="3200">
          <cell r="B3200" t="str">
            <v>.C2520.C000</v>
          </cell>
        </row>
        <row r="3201">
          <cell r="B3201" t="str">
            <v>.C2520.C000</v>
          </cell>
        </row>
        <row r="3202">
          <cell r="B3202" t="str">
            <v>.C2520.C000</v>
          </cell>
        </row>
        <row r="3203">
          <cell r="B3203" t="str">
            <v>.C2520.C000</v>
          </cell>
        </row>
        <row r="3204">
          <cell r="B3204" t="str">
            <v>.C2520.C000</v>
          </cell>
        </row>
        <row r="3205">
          <cell r="B3205" t="str">
            <v>.C2520.C000</v>
          </cell>
        </row>
        <row r="3206">
          <cell r="B3206" t="str">
            <v>.C2520.C000</v>
          </cell>
        </row>
        <row r="3207">
          <cell r="B3207" t="str">
            <v>.C2520.C000</v>
          </cell>
        </row>
        <row r="3208">
          <cell r="B3208" t="str">
            <v>.C2520.C000</v>
          </cell>
        </row>
        <row r="3209">
          <cell r="B3209" t="str">
            <v>.C2520.C000</v>
          </cell>
        </row>
        <row r="3210">
          <cell r="B3210" t="str">
            <v>.C2520.C000</v>
          </cell>
        </row>
        <row r="3211">
          <cell r="B3211" t="str">
            <v>.C2520.C000</v>
          </cell>
        </row>
        <row r="3212">
          <cell r="B3212" t="str">
            <v>.C2520.C000</v>
          </cell>
        </row>
        <row r="3213">
          <cell r="B3213" t="str">
            <v>.C2520.C000</v>
          </cell>
        </row>
        <row r="3214">
          <cell r="B3214" t="str">
            <v>.C2520.C000</v>
          </cell>
        </row>
        <row r="3215">
          <cell r="B3215" t="str">
            <v>.C2520.C000</v>
          </cell>
        </row>
        <row r="3216">
          <cell r="B3216" t="str">
            <v>.C2520.C000</v>
          </cell>
        </row>
        <row r="3217">
          <cell r="B3217" t="str">
            <v>.C2520.C000</v>
          </cell>
        </row>
        <row r="3218">
          <cell r="B3218" t="str">
            <v>.C2520.C000</v>
          </cell>
        </row>
        <row r="3219">
          <cell r="B3219" t="str">
            <v>.C2520.C000</v>
          </cell>
        </row>
        <row r="3220">
          <cell r="B3220" t="str">
            <v>.C2523.C000</v>
          </cell>
        </row>
        <row r="3221">
          <cell r="B3221" t="str">
            <v>.C2530.C000</v>
          </cell>
        </row>
        <row r="3222">
          <cell r="B3222" t="str">
            <v>.C2530.C000</v>
          </cell>
        </row>
        <row r="3223">
          <cell r="B3223" t="str">
            <v>.C2530.C000</v>
          </cell>
        </row>
        <row r="3224">
          <cell r="B3224" t="str">
            <v>.C2530.C000</v>
          </cell>
        </row>
        <row r="3225">
          <cell r="B3225" t="str">
            <v>.C2530.C000</v>
          </cell>
        </row>
        <row r="3226">
          <cell r="B3226" t="str">
            <v>.C2530.C000</v>
          </cell>
        </row>
        <row r="3227">
          <cell r="B3227" t="str">
            <v>.C2530.C000</v>
          </cell>
        </row>
        <row r="3228">
          <cell r="B3228" t="str">
            <v>.C2530.C000</v>
          </cell>
        </row>
        <row r="3229">
          <cell r="B3229" t="str">
            <v>.C2530.C000</v>
          </cell>
        </row>
        <row r="3230">
          <cell r="B3230" t="str">
            <v>.C2530.C000</v>
          </cell>
        </row>
        <row r="3231">
          <cell r="B3231" t="str">
            <v>.C2530.C000</v>
          </cell>
        </row>
        <row r="3232">
          <cell r="B3232" t="str">
            <v>.C2530.C000</v>
          </cell>
        </row>
        <row r="3233">
          <cell r="B3233" t="str">
            <v>.C2530.C000</v>
          </cell>
        </row>
        <row r="3234">
          <cell r="B3234" t="str">
            <v>.C2530.C000</v>
          </cell>
        </row>
        <row r="3235">
          <cell r="B3235" t="str">
            <v>.C2540.C001</v>
          </cell>
        </row>
        <row r="3236">
          <cell r="B3236" t="str">
            <v>.C2540.C001</v>
          </cell>
        </row>
        <row r="3237">
          <cell r="B3237" t="str">
            <v>.C2540.C001</v>
          </cell>
        </row>
        <row r="3238">
          <cell r="B3238" t="str">
            <v>.C2540.C001</v>
          </cell>
        </row>
        <row r="3239">
          <cell r="B3239" t="str">
            <v>.C2540.C001</v>
          </cell>
        </row>
        <row r="3240">
          <cell r="B3240" t="str">
            <v>.C2540.C001</v>
          </cell>
        </row>
        <row r="3241">
          <cell r="B3241" t="str">
            <v>.C2540.C000</v>
          </cell>
        </row>
        <row r="3242">
          <cell r="B3242" t="str">
            <v>.C2540.C000</v>
          </cell>
        </row>
        <row r="3243">
          <cell r="B3243" t="str">
            <v>.C2540.C000</v>
          </cell>
        </row>
        <row r="3244">
          <cell r="B3244" t="str">
            <v>.C2540.C000</v>
          </cell>
        </row>
        <row r="3245">
          <cell r="B3245" t="str">
            <v>.C2540.C000</v>
          </cell>
        </row>
        <row r="3246">
          <cell r="B3246" t="str">
            <v>.C2540.C000</v>
          </cell>
        </row>
        <row r="3247">
          <cell r="B3247" t="str">
            <v>.C2540.C000</v>
          </cell>
        </row>
        <row r="3248">
          <cell r="B3248" t="str">
            <v>.C2540.C000</v>
          </cell>
        </row>
        <row r="3249">
          <cell r="B3249" t="str">
            <v>.C2540.C000</v>
          </cell>
        </row>
        <row r="3250">
          <cell r="B3250" t="str">
            <v>.C2540.C000</v>
          </cell>
        </row>
        <row r="3251">
          <cell r="B3251" t="str">
            <v>.C2540.C000</v>
          </cell>
        </row>
        <row r="3252">
          <cell r="B3252" t="str">
            <v>.C2540.C000</v>
          </cell>
        </row>
        <row r="3253">
          <cell r="B3253" t="str">
            <v>.C2540.C000</v>
          </cell>
        </row>
        <row r="3254">
          <cell r="B3254" t="str">
            <v>.C2540.C000</v>
          </cell>
        </row>
        <row r="3255">
          <cell r="B3255" t="str">
            <v>.C2540.C000</v>
          </cell>
        </row>
        <row r="3256">
          <cell r="B3256" t="str">
            <v>.C2540.C000</v>
          </cell>
        </row>
        <row r="3257">
          <cell r="B3257" t="str">
            <v>.C2540.C000</v>
          </cell>
        </row>
        <row r="3258">
          <cell r="B3258" t="str">
            <v>.C2540.C000</v>
          </cell>
        </row>
        <row r="3259">
          <cell r="B3259" t="str">
            <v>.C2540.C000</v>
          </cell>
        </row>
        <row r="3260">
          <cell r="B3260" t="str">
            <v>.C2540.C000</v>
          </cell>
        </row>
        <row r="3261">
          <cell r="B3261" t="str">
            <v>.C2540.C000</v>
          </cell>
        </row>
        <row r="3262">
          <cell r="B3262" t="str">
            <v>.C2540.C000</v>
          </cell>
        </row>
        <row r="3263">
          <cell r="B3263" t="str">
            <v>.C2540.C000</v>
          </cell>
        </row>
        <row r="3264">
          <cell r="B3264" t="str">
            <v>.C2540.C000</v>
          </cell>
        </row>
        <row r="3265">
          <cell r="B3265" t="str">
            <v>.C2540.C000</v>
          </cell>
        </row>
        <row r="3266">
          <cell r="B3266" t="str">
            <v>.C2540.C000</v>
          </cell>
        </row>
        <row r="3267">
          <cell r="B3267" t="str">
            <v>.C2545.C001</v>
          </cell>
        </row>
        <row r="3268">
          <cell r="B3268" t="str">
            <v>.C2545.C001</v>
          </cell>
        </row>
        <row r="3269">
          <cell r="B3269" t="str">
            <v>.C2545.C001</v>
          </cell>
        </row>
        <row r="3270">
          <cell r="B3270" t="str">
            <v>.C2545.C001</v>
          </cell>
        </row>
        <row r="3271">
          <cell r="B3271" t="str">
            <v>.C2545.C001</v>
          </cell>
        </row>
        <row r="3272">
          <cell r="B3272" t="str">
            <v>.C2545.C001</v>
          </cell>
        </row>
        <row r="3273">
          <cell r="B3273" t="str">
            <v>.C2545.C001</v>
          </cell>
        </row>
        <row r="3274">
          <cell r="B3274" t="str">
            <v>.C2545.C000</v>
          </cell>
        </row>
        <row r="3275">
          <cell r="B3275" t="str">
            <v>.C2545.C000</v>
          </cell>
        </row>
        <row r="3276">
          <cell r="B3276" t="str">
            <v>.C2545.C000</v>
          </cell>
        </row>
        <row r="3277">
          <cell r="B3277" t="str">
            <v>.C2545.C000</v>
          </cell>
        </row>
        <row r="3278">
          <cell r="B3278" t="str">
            <v>.C2545.C000</v>
          </cell>
        </row>
        <row r="3279">
          <cell r="B3279" t="str">
            <v>.C2545.C000</v>
          </cell>
        </row>
        <row r="3280">
          <cell r="B3280" t="str">
            <v>.C2545.C000</v>
          </cell>
        </row>
        <row r="3281">
          <cell r="B3281" t="str">
            <v>.C2545.C000</v>
          </cell>
        </row>
        <row r="3282">
          <cell r="B3282" t="str">
            <v>.C2545.C000</v>
          </cell>
        </row>
        <row r="3283">
          <cell r="B3283" t="str">
            <v>.C2545.C000</v>
          </cell>
        </row>
        <row r="3284">
          <cell r="B3284" t="str">
            <v>.C2545.C000</v>
          </cell>
        </row>
        <row r="3285">
          <cell r="B3285" t="str">
            <v>.C2545.C000</v>
          </cell>
        </row>
        <row r="3286">
          <cell r="B3286" t="str">
            <v>.C2545.C000</v>
          </cell>
        </row>
        <row r="3287">
          <cell r="B3287" t="str">
            <v>.C2545.C000</v>
          </cell>
        </row>
        <row r="3288">
          <cell r="B3288" t="str">
            <v>.C2545.C000</v>
          </cell>
        </row>
        <row r="3289">
          <cell r="B3289" t="str">
            <v>.C2545.C000</v>
          </cell>
        </row>
        <row r="3290">
          <cell r="B3290" t="str">
            <v>.C2545.C000</v>
          </cell>
        </row>
        <row r="3291">
          <cell r="B3291" t="str">
            <v>.C2545.C000</v>
          </cell>
        </row>
        <row r="3292">
          <cell r="B3292" t="str">
            <v>.C2545.C000</v>
          </cell>
        </row>
        <row r="3293">
          <cell r="B3293" t="str">
            <v>.C2545.C000</v>
          </cell>
        </row>
        <row r="3294">
          <cell r="B3294" t="str">
            <v>.C2545.C000</v>
          </cell>
        </row>
        <row r="3295">
          <cell r="B3295" t="str">
            <v>.C2545.C000</v>
          </cell>
        </row>
        <row r="3296">
          <cell r="B3296" t="str">
            <v>.C2545.C000</v>
          </cell>
        </row>
        <row r="3297">
          <cell r="B3297" t="str">
            <v>.C2545.C000</v>
          </cell>
        </row>
        <row r="3298">
          <cell r="B3298" t="str">
            <v>.C2545.C000</v>
          </cell>
        </row>
        <row r="3299">
          <cell r="B3299" t="str">
            <v>.C2545.C000</v>
          </cell>
        </row>
        <row r="3300">
          <cell r="B3300" t="str">
            <v>.C2545.C000</v>
          </cell>
        </row>
        <row r="3301">
          <cell r="B3301" t="str">
            <v>.C2550.C001</v>
          </cell>
        </row>
        <row r="3302">
          <cell r="B3302" t="str">
            <v>.C2550.C001</v>
          </cell>
        </row>
        <row r="3303">
          <cell r="B3303" t="str">
            <v>.C2550.C001</v>
          </cell>
        </row>
        <row r="3304">
          <cell r="B3304" t="str">
            <v>.C2550.C001</v>
          </cell>
        </row>
        <row r="3305">
          <cell r="B3305" t="str">
            <v>.C2550.C001</v>
          </cell>
        </row>
        <row r="3306">
          <cell r="B3306" t="str">
            <v>.C2550.C001</v>
          </cell>
        </row>
        <row r="3307">
          <cell r="B3307" t="str">
            <v>.C2550.C001</v>
          </cell>
        </row>
        <row r="3308">
          <cell r="B3308" t="str">
            <v>.C2550.C001</v>
          </cell>
        </row>
        <row r="3309">
          <cell r="B3309" t="str">
            <v>.C2550.C000</v>
          </cell>
        </row>
        <row r="3310">
          <cell r="B3310" t="str">
            <v>.C2550.C000</v>
          </cell>
        </row>
        <row r="3311">
          <cell r="B3311" t="str">
            <v>.C2550.C000</v>
          </cell>
        </row>
        <row r="3312">
          <cell r="B3312" t="str">
            <v>.C2550.C000</v>
          </cell>
        </row>
        <row r="3313">
          <cell r="B3313" t="str">
            <v>.C2550.C000</v>
          </cell>
        </row>
        <row r="3314">
          <cell r="B3314" t="str">
            <v>.C2550.C000</v>
          </cell>
        </row>
        <row r="3315">
          <cell r="B3315" t="str">
            <v>.C2550.C000</v>
          </cell>
        </row>
        <row r="3316">
          <cell r="B3316" t="str">
            <v>.C2550.C000</v>
          </cell>
        </row>
        <row r="3317">
          <cell r="B3317" t="str">
            <v>.C2550.C000</v>
          </cell>
        </row>
        <row r="3318">
          <cell r="B3318" t="str">
            <v>.C2550.C000</v>
          </cell>
        </row>
        <row r="3319">
          <cell r="B3319" t="str">
            <v>.C2550.C000</v>
          </cell>
        </row>
        <row r="3320">
          <cell r="B3320" t="str">
            <v>.C2550.C000</v>
          </cell>
        </row>
        <row r="3321">
          <cell r="B3321" t="str">
            <v>.C2550.C000</v>
          </cell>
        </row>
        <row r="3322">
          <cell r="B3322" t="str">
            <v>.C2550.C000</v>
          </cell>
        </row>
        <row r="3323">
          <cell r="B3323" t="str">
            <v>.C2550.C000</v>
          </cell>
        </row>
        <row r="3324">
          <cell r="B3324" t="str">
            <v>.C2550.C000</v>
          </cell>
        </row>
        <row r="3325">
          <cell r="B3325" t="str">
            <v>.C2550.C000</v>
          </cell>
        </row>
        <row r="3326">
          <cell r="B3326" t="str">
            <v>.C2550.C000</v>
          </cell>
        </row>
        <row r="3327">
          <cell r="B3327" t="str">
            <v>.C2550.C000</v>
          </cell>
        </row>
        <row r="3328">
          <cell r="B3328" t="str">
            <v>.C2550.C000</v>
          </cell>
        </row>
        <row r="3329">
          <cell r="B3329" t="str">
            <v>.C2550.C000</v>
          </cell>
        </row>
        <row r="3330">
          <cell r="B3330" t="str">
            <v>.C2550.C000</v>
          </cell>
        </row>
        <row r="3331">
          <cell r="B3331" t="str">
            <v>.C2550.C000</v>
          </cell>
        </row>
        <row r="3332">
          <cell r="B3332" t="str">
            <v>.C2550.C000</v>
          </cell>
        </row>
        <row r="3333">
          <cell r="B3333" t="str">
            <v>.C2550.C000</v>
          </cell>
        </row>
        <row r="3334">
          <cell r="B3334" t="str">
            <v>.C2550.C000</v>
          </cell>
        </row>
        <row r="3335">
          <cell r="B3335" t="str">
            <v>.C2550.C000</v>
          </cell>
        </row>
        <row r="3336">
          <cell r="B3336" t="str">
            <v>.C2550.C000</v>
          </cell>
        </row>
        <row r="3337">
          <cell r="B3337" t="str">
            <v>.C2550.C000</v>
          </cell>
        </row>
        <row r="3338">
          <cell r="B3338" t="str">
            <v>.C2550.C000</v>
          </cell>
        </row>
        <row r="3339">
          <cell r="B3339" t="str">
            <v>.C2550.C000</v>
          </cell>
        </row>
        <row r="3340">
          <cell r="B3340" t="str">
            <v>.C2550.C000</v>
          </cell>
        </row>
        <row r="3341">
          <cell r="B3341" t="str">
            <v>.C2550.C000</v>
          </cell>
        </row>
        <row r="3342">
          <cell r="B3342" t="str">
            <v>.C2550.C000</v>
          </cell>
        </row>
        <row r="3343">
          <cell r="B3343" t="str">
            <v>.C2550.C000</v>
          </cell>
        </row>
        <row r="3344">
          <cell r="B3344" t="str">
            <v>.C2550.C000</v>
          </cell>
        </row>
        <row r="3345">
          <cell r="B3345" t="str">
            <v>.C2550.C000</v>
          </cell>
        </row>
        <row r="3346">
          <cell r="B3346" t="str">
            <v>.C2550.C000</v>
          </cell>
        </row>
        <row r="3347">
          <cell r="B3347" t="str">
            <v>.C2550.C000</v>
          </cell>
        </row>
        <row r="3348">
          <cell r="B3348" t="str">
            <v>.C2550.C000</v>
          </cell>
        </row>
        <row r="3349">
          <cell r="B3349" t="str">
            <v>.C2550.C000</v>
          </cell>
        </row>
        <row r="3350">
          <cell r="B3350" t="str">
            <v>.C2550.C000</v>
          </cell>
        </row>
        <row r="3351">
          <cell r="B3351" t="str">
            <v>.C2550.C000</v>
          </cell>
        </row>
        <row r="3352">
          <cell r="B3352" t="str">
            <v>.C2560.C000</v>
          </cell>
        </row>
        <row r="3353">
          <cell r="B3353" t="str">
            <v>.C2560.C000</v>
          </cell>
        </row>
        <row r="3354">
          <cell r="B3354" t="str">
            <v>.C2560.C000</v>
          </cell>
        </row>
        <row r="3355">
          <cell r="B3355" t="str">
            <v>.C2560.C000</v>
          </cell>
        </row>
        <row r="3356">
          <cell r="B3356" t="str">
            <v>.C2560.C000</v>
          </cell>
        </row>
        <row r="3357">
          <cell r="B3357" t="str">
            <v>.C2560.C000</v>
          </cell>
        </row>
        <row r="3358">
          <cell r="B3358" t="str">
            <v>.C2560.C000</v>
          </cell>
        </row>
        <row r="3359">
          <cell r="B3359" t="str">
            <v>.C2560.C000</v>
          </cell>
        </row>
        <row r="3360">
          <cell r="B3360" t="str">
            <v>.C2560.C000</v>
          </cell>
        </row>
        <row r="3361">
          <cell r="B3361" t="str">
            <v>.C2560.C000</v>
          </cell>
        </row>
        <row r="3362">
          <cell r="B3362" t="str">
            <v>.C2560.C000</v>
          </cell>
        </row>
        <row r="3363">
          <cell r="B3363" t="str">
            <v>.C2560.C000</v>
          </cell>
        </row>
        <row r="3364">
          <cell r="B3364" t="str">
            <v>.C2560.C000</v>
          </cell>
        </row>
        <row r="3365">
          <cell r="B3365" t="str">
            <v>.C2560.C000</v>
          </cell>
        </row>
        <row r="3366">
          <cell r="B3366" t="str">
            <v>.C2560.C000</v>
          </cell>
        </row>
        <row r="3367">
          <cell r="B3367" t="str">
            <v>.C2560.C000</v>
          </cell>
        </row>
        <row r="3368">
          <cell r="B3368" t="str">
            <v>.C2560.C000</v>
          </cell>
        </row>
        <row r="3369">
          <cell r="B3369" t="str">
            <v>.C2560.C000</v>
          </cell>
        </row>
        <row r="3370">
          <cell r="B3370" t="str">
            <v>.C2560.C000</v>
          </cell>
        </row>
        <row r="3371">
          <cell r="B3371" t="str">
            <v>.C2565.C001</v>
          </cell>
        </row>
        <row r="3372">
          <cell r="B3372" t="str">
            <v>.C2565.C001</v>
          </cell>
        </row>
        <row r="3373">
          <cell r="B3373" t="str">
            <v>.C2565.C001</v>
          </cell>
        </row>
        <row r="3374">
          <cell r="B3374" t="str">
            <v>.C2565.C001</v>
          </cell>
        </row>
        <row r="3375">
          <cell r="B3375" t="str">
            <v>.C2565.C001</v>
          </cell>
        </row>
        <row r="3376">
          <cell r="B3376" t="str">
            <v>.C2565.C001</v>
          </cell>
        </row>
        <row r="3377">
          <cell r="B3377" t="str">
            <v>.C2565.C001</v>
          </cell>
        </row>
        <row r="3378">
          <cell r="B3378" t="str">
            <v>.C2565.C000</v>
          </cell>
        </row>
        <row r="3379">
          <cell r="B3379" t="str">
            <v>.C2565.C000</v>
          </cell>
        </row>
        <row r="3380">
          <cell r="B3380" t="str">
            <v>.C2565.C000</v>
          </cell>
        </row>
        <row r="3381">
          <cell r="B3381" t="str">
            <v>.C2565.C000</v>
          </cell>
        </row>
        <row r="3382">
          <cell r="B3382" t="str">
            <v>.C2565.C000</v>
          </cell>
        </row>
        <row r="3383">
          <cell r="B3383" t="str">
            <v>.C2565.C000</v>
          </cell>
        </row>
        <row r="3384">
          <cell r="B3384" t="str">
            <v>.C2565.C000</v>
          </cell>
        </row>
        <row r="3385">
          <cell r="B3385" t="str">
            <v>.C2565.C000</v>
          </cell>
        </row>
        <row r="3386">
          <cell r="B3386" t="str">
            <v>.C2565.C000</v>
          </cell>
        </row>
        <row r="3387">
          <cell r="B3387" t="str">
            <v>.C2565.C000</v>
          </cell>
        </row>
        <row r="3388">
          <cell r="B3388" t="str">
            <v>.C2565.C000</v>
          </cell>
        </row>
        <row r="3389">
          <cell r="B3389" t="str">
            <v>.C2565.C000</v>
          </cell>
        </row>
        <row r="3390">
          <cell r="B3390" t="str">
            <v>.C2565.C000</v>
          </cell>
        </row>
        <row r="3391">
          <cell r="B3391" t="str">
            <v>.C2565.C000</v>
          </cell>
        </row>
        <row r="3392">
          <cell r="B3392" t="str">
            <v>.C2565.C000</v>
          </cell>
        </row>
        <row r="3393">
          <cell r="B3393" t="str">
            <v>.C2565.C000</v>
          </cell>
        </row>
        <row r="3394">
          <cell r="B3394" t="str">
            <v>.C2565.C000</v>
          </cell>
        </row>
        <row r="3395">
          <cell r="B3395" t="str">
            <v>.C2565.C000</v>
          </cell>
        </row>
        <row r="3396">
          <cell r="B3396" t="str">
            <v>.C2565.C000</v>
          </cell>
        </row>
        <row r="3397">
          <cell r="B3397" t="str">
            <v>.C2565.C000</v>
          </cell>
        </row>
        <row r="3398">
          <cell r="B3398" t="str">
            <v>.C2565.C000</v>
          </cell>
        </row>
        <row r="3399">
          <cell r="B3399" t="str">
            <v>.C2565.C000</v>
          </cell>
        </row>
        <row r="3400">
          <cell r="B3400" t="str">
            <v>.C2565.C000</v>
          </cell>
        </row>
        <row r="3401">
          <cell r="B3401" t="str">
            <v>.C2565.C000</v>
          </cell>
        </row>
        <row r="3402">
          <cell r="B3402" t="str">
            <v>.C2565.C000</v>
          </cell>
        </row>
        <row r="3403">
          <cell r="B3403" t="str">
            <v>.C2565.C000</v>
          </cell>
        </row>
        <row r="3404">
          <cell r="B3404" t="str">
            <v>.C2565.C000</v>
          </cell>
        </row>
        <row r="3405">
          <cell r="B3405" t="str">
            <v>.C2565.C000</v>
          </cell>
        </row>
        <row r="3406">
          <cell r="B3406" t="str">
            <v>.C2565.C000</v>
          </cell>
        </row>
        <row r="3407">
          <cell r="B3407" t="str">
            <v>.C2565.C000</v>
          </cell>
        </row>
        <row r="3408">
          <cell r="B3408" t="str">
            <v>.C2565.C000</v>
          </cell>
        </row>
        <row r="3409">
          <cell r="B3409" t="str">
            <v>.C2565.C000</v>
          </cell>
        </row>
        <row r="3410">
          <cell r="B3410" t="str">
            <v>.C2565.C000</v>
          </cell>
        </row>
        <row r="3411">
          <cell r="B3411" t="str">
            <v>.C2565.C000</v>
          </cell>
        </row>
        <row r="3412">
          <cell r="B3412" t="str">
            <v>.C2565.C000</v>
          </cell>
        </row>
        <row r="3413">
          <cell r="B3413" t="str">
            <v>.C2565.C000</v>
          </cell>
        </row>
        <row r="3414">
          <cell r="B3414" t="str">
            <v>.C2565.C000</v>
          </cell>
        </row>
        <row r="3415">
          <cell r="B3415" t="str">
            <v>.C2565.C000</v>
          </cell>
        </row>
        <row r="3416">
          <cell r="B3416" t="str">
            <v>.C2565.C000</v>
          </cell>
        </row>
        <row r="3417">
          <cell r="B3417" t="str">
            <v>.C2565.C000</v>
          </cell>
        </row>
        <row r="3418">
          <cell r="B3418" t="str">
            <v>.C2565.C000</v>
          </cell>
        </row>
        <row r="3419">
          <cell r="B3419" t="str">
            <v>.C2570.C000</v>
          </cell>
        </row>
        <row r="3420">
          <cell r="B3420" t="str">
            <v>.C2570.C000</v>
          </cell>
        </row>
        <row r="3421">
          <cell r="B3421" t="str">
            <v>.C2570.C000</v>
          </cell>
        </row>
        <row r="3422">
          <cell r="B3422" t="str">
            <v>.C2570.C000</v>
          </cell>
        </row>
        <row r="3423">
          <cell r="B3423" t="str">
            <v>.C2570.C000</v>
          </cell>
        </row>
        <row r="3424">
          <cell r="B3424" t="str">
            <v>.C2570.C000</v>
          </cell>
        </row>
        <row r="3425">
          <cell r="B3425" t="str">
            <v>.C2570.C000</v>
          </cell>
        </row>
        <row r="3426">
          <cell r="B3426" t="str">
            <v>.C2570.C000</v>
          </cell>
        </row>
        <row r="3427">
          <cell r="B3427" t="str">
            <v>.C2570.C000</v>
          </cell>
        </row>
        <row r="3428">
          <cell r="B3428" t="str">
            <v>.C2570.C000</v>
          </cell>
        </row>
        <row r="3429">
          <cell r="B3429" t="str">
            <v>.C2570.C000</v>
          </cell>
        </row>
        <row r="3430">
          <cell r="B3430" t="str">
            <v>.C2570.C000</v>
          </cell>
        </row>
        <row r="3431">
          <cell r="B3431" t="str">
            <v>.C2570.C000</v>
          </cell>
        </row>
        <row r="3432">
          <cell r="B3432" t="str">
            <v>.C3030.C000</v>
          </cell>
        </row>
        <row r="3433">
          <cell r="B3433" t="str">
            <v>.C3030.C000</v>
          </cell>
        </row>
        <row r="3434">
          <cell r="B3434" t="str">
            <v>.C3030.C000</v>
          </cell>
        </row>
        <row r="3435">
          <cell r="B3435" t="str">
            <v>.C3030.C000</v>
          </cell>
        </row>
        <row r="3436">
          <cell r="B3436" t="str">
            <v>.C3031.C000</v>
          </cell>
        </row>
        <row r="3437">
          <cell r="B3437" t="str">
            <v>.C3031.C000</v>
          </cell>
        </row>
        <row r="3438">
          <cell r="B3438" t="str">
            <v>.C3031.C000</v>
          </cell>
        </row>
        <row r="3439">
          <cell r="B3439" t="str">
            <v>.C3031.C000</v>
          </cell>
        </row>
        <row r="3440">
          <cell r="B3440" t="str">
            <v>.C3031.C000</v>
          </cell>
        </row>
        <row r="3441">
          <cell r="B3441" t="str">
            <v>.C3031.C000</v>
          </cell>
        </row>
        <row r="3442">
          <cell r="B3442" t="str">
            <v>.C3031.C000</v>
          </cell>
        </row>
        <row r="3443">
          <cell r="B3443" t="str">
            <v>.C3031.C000</v>
          </cell>
        </row>
        <row r="3444">
          <cell r="B3444" t="str">
            <v>.C3031.C000</v>
          </cell>
        </row>
        <row r="3445">
          <cell r="B3445" t="str">
            <v>.C3041.C000</v>
          </cell>
        </row>
        <row r="3446">
          <cell r="B3446" t="str">
            <v>.C3050.C000</v>
          </cell>
        </row>
        <row r="3447">
          <cell r="B3447" t="str">
            <v>.C3050.C000</v>
          </cell>
        </row>
        <row r="3448">
          <cell r="B3448" t="str">
            <v>.C3050.C000</v>
          </cell>
        </row>
        <row r="3449">
          <cell r="B3449" t="str">
            <v>.C3050.C000</v>
          </cell>
        </row>
        <row r="3450">
          <cell r="B3450" t="str">
            <v>.C3061.C000</v>
          </cell>
        </row>
        <row r="3451">
          <cell r="B3451" t="str">
            <v>.C3510.C001</v>
          </cell>
        </row>
        <row r="3452">
          <cell r="B3452" t="str">
            <v>.C3510.C001</v>
          </cell>
        </row>
        <row r="3453">
          <cell r="B3453" t="str">
            <v>.C3510.C001</v>
          </cell>
        </row>
        <row r="3454">
          <cell r="B3454" t="str">
            <v>.C3510.C000</v>
          </cell>
        </row>
        <row r="3455">
          <cell r="B3455" t="str">
            <v>.C3510.C000</v>
          </cell>
        </row>
        <row r="3456">
          <cell r="B3456" t="str">
            <v>.C3510.C000</v>
          </cell>
        </row>
        <row r="3457">
          <cell r="B3457" t="str">
            <v>.C3510.C000</v>
          </cell>
        </row>
        <row r="3458">
          <cell r="B3458" t="str">
            <v>.C3510.C000</v>
          </cell>
        </row>
        <row r="3459">
          <cell r="B3459" t="str">
            <v>.C3510.C000</v>
          </cell>
        </row>
        <row r="3460">
          <cell r="B3460" t="str">
            <v>.C3510.C000</v>
          </cell>
        </row>
        <row r="3461">
          <cell r="B3461" t="str">
            <v>.C3510.C000</v>
          </cell>
        </row>
        <row r="3462">
          <cell r="B3462" t="str">
            <v>.C3510.C000</v>
          </cell>
        </row>
        <row r="3463">
          <cell r="B3463" t="str">
            <v>.C3520.C000</v>
          </cell>
        </row>
        <row r="3464">
          <cell r="B3464" t="str">
            <v>.C3520.C000</v>
          </cell>
        </row>
        <row r="3465">
          <cell r="B3465" t="str">
            <v>.C3520.C000</v>
          </cell>
        </row>
        <row r="3466">
          <cell r="B3466" t="str">
            <v>.C3520.C000</v>
          </cell>
        </row>
        <row r="3467">
          <cell r="B3467" t="str">
            <v>.C3520.C000</v>
          </cell>
        </row>
        <row r="3468">
          <cell r="B3468" t="str">
            <v>.C3520.C000</v>
          </cell>
        </row>
        <row r="3469">
          <cell r="B3469" t="str">
            <v>.C3520.C000</v>
          </cell>
        </row>
        <row r="3470">
          <cell r="B3470" t="str">
            <v>.C3520.C000</v>
          </cell>
        </row>
        <row r="3471">
          <cell r="B3471" t="str">
            <v>.C3520.C000</v>
          </cell>
        </row>
        <row r="3472">
          <cell r="B3472" t="str">
            <v>.C3520.C000</v>
          </cell>
        </row>
        <row r="3473">
          <cell r="B3473" t="str">
            <v>.C3520.C000</v>
          </cell>
        </row>
        <row r="3474">
          <cell r="B3474" t="str">
            <v>.C3560.C001</v>
          </cell>
        </row>
        <row r="3475">
          <cell r="B3475" t="str">
            <v>.C3560.C000</v>
          </cell>
        </row>
        <row r="3476">
          <cell r="B3476" t="str">
            <v>.C3560.C000</v>
          </cell>
        </row>
        <row r="3477">
          <cell r="B3477" t="str">
            <v>.C3560.C000</v>
          </cell>
        </row>
        <row r="3478">
          <cell r="B3478" t="str">
            <v>.C3560.C000</v>
          </cell>
        </row>
        <row r="3479">
          <cell r="B3479" t="str">
            <v>.C3560.C000</v>
          </cell>
        </row>
        <row r="3480">
          <cell r="B3480" t="str">
            <v>.C3560.C000</v>
          </cell>
        </row>
        <row r="3481">
          <cell r="B3481" t="str">
            <v>.C3560.C000</v>
          </cell>
        </row>
        <row r="3482">
          <cell r="B3482" t="str">
            <v>.C5031.C000</v>
          </cell>
        </row>
        <row r="3483">
          <cell r="B3483" t="str">
            <v>.C5031.C000</v>
          </cell>
        </row>
        <row r="3484">
          <cell r="B3484" t="str">
            <v>.C5031.C000</v>
          </cell>
        </row>
        <row r="3485">
          <cell r="B3485" t="str">
            <v>.C5031.C000</v>
          </cell>
        </row>
        <row r="3486">
          <cell r="B3486" t="str">
            <v>.C9990.C001</v>
          </cell>
        </row>
        <row r="3487">
          <cell r="B3487" t="str">
            <v>.C9990.C001</v>
          </cell>
        </row>
        <row r="3488">
          <cell r="B3488" t="str">
            <v>.C9990.C001</v>
          </cell>
        </row>
        <row r="3489">
          <cell r="B3489" t="str">
            <v>.C9990.C000</v>
          </cell>
        </row>
        <row r="3490">
          <cell r="B3490" t="str">
            <v>.C9990.C000</v>
          </cell>
        </row>
        <row r="3491">
          <cell r="B3491" t="str">
            <v>.C9990.C000</v>
          </cell>
        </row>
        <row r="3492">
          <cell r="B3492" t="str">
            <v>.C9990.C000</v>
          </cell>
        </row>
        <row r="3493">
          <cell r="B3493" t="str">
            <v>.C9990.C000</v>
          </cell>
        </row>
        <row r="3494">
          <cell r="B3494" t="str">
            <v>.C9990.C000</v>
          </cell>
        </row>
        <row r="3495">
          <cell r="B3495" t="str">
            <v>.C9990.C000</v>
          </cell>
        </row>
        <row r="3496">
          <cell r="B3496" t="str">
            <v>.C9990.C000</v>
          </cell>
        </row>
        <row r="3497">
          <cell r="B3497" t="str">
            <v>.C9990.C000</v>
          </cell>
        </row>
        <row r="3498">
          <cell r="B3498" t="str">
            <v>.C9990.C000</v>
          </cell>
        </row>
        <row r="3499">
          <cell r="B3499" t="str">
            <v>.C9990.C000</v>
          </cell>
        </row>
        <row r="3500">
          <cell r="B3500" t="str">
            <v>.C9990.C000</v>
          </cell>
        </row>
        <row r="3501">
          <cell r="B3501" t="str">
            <v>.C9990.C000</v>
          </cell>
        </row>
        <row r="3502">
          <cell r="B3502" t="str">
            <v>.C9990.C000</v>
          </cell>
        </row>
        <row r="3503">
          <cell r="B3503" t="str">
            <v>.C9990.C000</v>
          </cell>
        </row>
        <row r="3504">
          <cell r="B3504" t="str">
            <v>.C9990.C000</v>
          </cell>
        </row>
        <row r="3505">
          <cell r="B3505" t="str">
            <v>.C9990.C000</v>
          </cell>
        </row>
        <row r="3506">
          <cell r="B3506" t="str">
            <v>.C9990.C000</v>
          </cell>
        </row>
        <row r="3507">
          <cell r="B3507" t="str">
            <v>.C9990.C000</v>
          </cell>
        </row>
        <row r="3508">
          <cell r="B3508" t="str">
            <v>.A8340.C007</v>
          </cell>
        </row>
        <row r="3509">
          <cell r="B3509" t="str">
            <v>.A8640.C007</v>
          </cell>
        </row>
        <row r="3510">
          <cell r="B3510" t="str">
            <v>.A2995.P043</v>
          </cell>
        </row>
        <row r="3511">
          <cell r="B3511" t="str">
            <v>.A2995.P043</v>
          </cell>
        </row>
        <row r="3512">
          <cell r="B3512" t="str">
            <v>.A2995.P000</v>
          </cell>
        </row>
        <row r="3513">
          <cell r="B3513" t="str">
            <v>.A2995.P000</v>
          </cell>
        </row>
        <row r="3514">
          <cell r="B3514" t="str">
            <v>.A2995.P000</v>
          </cell>
        </row>
        <row r="3515">
          <cell r="B3515" t="str">
            <v>.L2000.P000</v>
          </cell>
        </row>
        <row r="3516">
          <cell r="B3516" t="str">
            <v>.41100.P000</v>
          </cell>
        </row>
        <row r="3517">
          <cell r="B3517" t="str">
            <v>.41100.P000</v>
          </cell>
        </row>
        <row r="3518">
          <cell r="B3518" t="str">
            <v>.41100.P000</v>
          </cell>
        </row>
        <row r="3519">
          <cell r="B3519" t="str">
            <v>.41100.P000</v>
          </cell>
        </row>
        <row r="3520">
          <cell r="B3520" t="str">
            <v>.41100.P000</v>
          </cell>
        </row>
        <row r="3521">
          <cell r="B3521" t="str">
            <v>.41100.P000</v>
          </cell>
        </row>
        <row r="3522">
          <cell r="B3522" t="str">
            <v>.41100.P000</v>
          </cell>
        </row>
        <row r="3523">
          <cell r="B3523" t="str">
            <v>.41100.P000</v>
          </cell>
        </row>
        <row r="3524">
          <cell r="B3524" t="str">
            <v>.41100.P000</v>
          </cell>
        </row>
        <row r="3525">
          <cell r="B3525" t="str">
            <v>.41100.P000</v>
          </cell>
        </row>
        <row r="3526">
          <cell r="B3526" t="str">
            <v>.41100.P000</v>
          </cell>
        </row>
        <row r="3527">
          <cell r="B3527" t="str">
            <v>.41100.P000</v>
          </cell>
        </row>
        <row r="3528">
          <cell r="B3528" t="str">
            <v>.41100.P000</v>
          </cell>
        </row>
        <row r="3529">
          <cell r="B3529" t="str">
            <v>.41100.P000</v>
          </cell>
        </row>
        <row r="3530">
          <cell r="B3530" t="str">
            <v>.41100.P000</v>
          </cell>
        </row>
        <row r="3531">
          <cell r="B3531" t="str">
            <v>.41200.P000</v>
          </cell>
        </row>
        <row r="3532">
          <cell r="B3532" t="str">
            <v>.41200.P000</v>
          </cell>
        </row>
        <row r="3533">
          <cell r="B3533" t="str">
            <v>.41200.P000</v>
          </cell>
        </row>
        <row r="3534">
          <cell r="B3534" t="str">
            <v>.41200.P000</v>
          </cell>
        </row>
        <row r="3535">
          <cell r="B3535" t="str">
            <v>.41200.P000</v>
          </cell>
        </row>
        <row r="3536">
          <cell r="B3536" t="str">
            <v>.41200.P000</v>
          </cell>
        </row>
        <row r="3537">
          <cell r="B3537" t="str">
            <v>.41200.P000</v>
          </cell>
        </row>
        <row r="3538">
          <cell r="B3538" t="str">
            <v>.41200.P000</v>
          </cell>
        </row>
        <row r="3539">
          <cell r="B3539" t="str">
            <v>.41200.P000</v>
          </cell>
        </row>
        <row r="3540">
          <cell r="B3540" t="str">
            <v>.41200.P000</v>
          </cell>
        </row>
        <row r="3541">
          <cell r="B3541" t="str">
            <v>.41200.P000</v>
          </cell>
        </row>
        <row r="3542">
          <cell r="B3542" t="str">
            <v>.41200.P000</v>
          </cell>
        </row>
        <row r="3543">
          <cell r="B3543" t="str">
            <v>.41200.P000</v>
          </cell>
        </row>
        <row r="3544">
          <cell r="B3544" t="str">
            <v>.41200.P000</v>
          </cell>
        </row>
        <row r="3545">
          <cell r="B3545" t="str">
            <v>.41200.P000</v>
          </cell>
        </row>
        <row r="3546">
          <cell r="B3546" t="str">
            <v>.41200.P000</v>
          </cell>
        </row>
        <row r="3547">
          <cell r="B3547" t="str">
            <v>.41200.P000</v>
          </cell>
        </row>
        <row r="3548">
          <cell r="B3548" t="str">
            <v>.41200.P000</v>
          </cell>
        </row>
        <row r="3549">
          <cell r="B3549" t="str">
            <v>.41300.P000</v>
          </cell>
        </row>
        <row r="3550">
          <cell r="B3550" t="str">
            <v>.41300.P000</v>
          </cell>
        </row>
        <row r="3551">
          <cell r="B3551" t="str">
            <v>.41300.P000</v>
          </cell>
        </row>
        <row r="3552">
          <cell r="B3552" t="str">
            <v>.41300.P000</v>
          </cell>
        </row>
        <row r="3553">
          <cell r="B3553" t="str">
            <v>.41300.P000</v>
          </cell>
        </row>
        <row r="3554">
          <cell r="B3554" t="str">
            <v>.41300.P000</v>
          </cell>
        </row>
        <row r="3555">
          <cell r="B3555" t="str">
            <v>.41300.P000</v>
          </cell>
        </row>
        <row r="3556">
          <cell r="B3556" t="str">
            <v>.41300.P000</v>
          </cell>
        </row>
        <row r="3557">
          <cell r="B3557" t="str">
            <v>.41300.P000</v>
          </cell>
        </row>
        <row r="3558">
          <cell r="B3558" t="str">
            <v>.41300.P000</v>
          </cell>
        </row>
        <row r="3559">
          <cell r="B3559" t="str">
            <v>.41300.P000</v>
          </cell>
        </row>
        <row r="3560">
          <cell r="B3560" t="str">
            <v>.41300.P000</v>
          </cell>
        </row>
        <row r="3561">
          <cell r="B3561" t="str">
            <v>.41300.P000</v>
          </cell>
        </row>
        <row r="3562">
          <cell r="B3562" t="str">
            <v>.41300.P000</v>
          </cell>
        </row>
        <row r="3563">
          <cell r="B3563" t="str">
            <v>.41300.P000</v>
          </cell>
        </row>
        <row r="3564">
          <cell r="B3564" t="str">
            <v>.41300.P000</v>
          </cell>
        </row>
        <row r="3565">
          <cell r="B3565" t="str">
            <v>.41300.P000</v>
          </cell>
        </row>
        <row r="3566">
          <cell r="B3566" t="str">
            <v>.41300.P000</v>
          </cell>
        </row>
        <row r="3567">
          <cell r="B3567" t="str">
            <v>.41300.P000</v>
          </cell>
        </row>
        <row r="3568">
          <cell r="B3568" t="str">
            <v>.41300.P000</v>
          </cell>
        </row>
        <row r="3569">
          <cell r="B3569" t="str">
            <v>.41400.P000</v>
          </cell>
        </row>
        <row r="3570">
          <cell r="B3570" t="str">
            <v>.41400.P000</v>
          </cell>
        </row>
        <row r="3571">
          <cell r="B3571" t="str">
            <v>.41400.P000</v>
          </cell>
        </row>
        <row r="3572">
          <cell r="B3572" t="str">
            <v>.41400.P000</v>
          </cell>
        </row>
        <row r="3573">
          <cell r="B3573" t="str">
            <v>.41400.P000</v>
          </cell>
        </row>
        <row r="3574">
          <cell r="B3574" t="str">
            <v>.41400.P000</v>
          </cell>
        </row>
        <row r="3575">
          <cell r="B3575" t="str">
            <v>.41400.P000</v>
          </cell>
        </row>
        <row r="3576">
          <cell r="B3576" t="str">
            <v>.41400.P000</v>
          </cell>
        </row>
        <row r="3577">
          <cell r="B3577" t="str">
            <v>.41400.P000</v>
          </cell>
        </row>
        <row r="3578">
          <cell r="B3578" t="str">
            <v>.41400.P000</v>
          </cell>
        </row>
        <row r="3579">
          <cell r="B3579" t="str">
            <v>.41400.P000</v>
          </cell>
        </row>
        <row r="3580">
          <cell r="B3580" t="str">
            <v>.41400.P000</v>
          </cell>
        </row>
        <row r="3581">
          <cell r="B3581" t="str">
            <v>.41400.P000</v>
          </cell>
        </row>
        <row r="3582">
          <cell r="B3582" t="str">
            <v>.41400.P000</v>
          </cell>
        </row>
        <row r="3583">
          <cell r="B3583" t="str">
            <v>.41400.P000</v>
          </cell>
        </row>
        <row r="3584">
          <cell r="B3584" t="str">
            <v>.41400.P000</v>
          </cell>
        </row>
        <row r="3585">
          <cell r="B3585" t="str">
            <v>.41500.P000</v>
          </cell>
        </row>
        <row r="3586">
          <cell r="B3586" t="str">
            <v>.41500.P000</v>
          </cell>
        </row>
        <row r="3587">
          <cell r="B3587" t="str">
            <v>.41500.P000</v>
          </cell>
        </row>
        <row r="3588">
          <cell r="B3588" t="str">
            <v>.41500.P000</v>
          </cell>
        </row>
        <row r="3589">
          <cell r="B3589" t="str">
            <v>.41500.P000</v>
          </cell>
        </row>
        <row r="3590">
          <cell r="B3590" t="str">
            <v>.41500.P000</v>
          </cell>
        </row>
        <row r="3591">
          <cell r="B3591" t="str">
            <v>.41500.P000</v>
          </cell>
        </row>
        <row r="3592">
          <cell r="B3592" t="str">
            <v>.41600.P000</v>
          </cell>
        </row>
        <row r="3593">
          <cell r="B3593" t="str">
            <v>.41600.P000</v>
          </cell>
        </row>
        <row r="3594">
          <cell r="B3594" t="str">
            <v>.41600.P000</v>
          </cell>
        </row>
        <row r="3595">
          <cell r="B3595" t="str">
            <v>.41600.P000</v>
          </cell>
        </row>
        <row r="3596">
          <cell r="B3596" t="str">
            <v>.41600.P000</v>
          </cell>
        </row>
        <row r="3597">
          <cell r="B3597" t="str">
            <v>.41600.P000</v>
          </cell>
        </row>
        <row r="3598">
          <cell r="B3598" t="str">
            <v>.41600.P000</v>
          </cell>
        </row>
        <row r="3599">
          <cell r="B3599" t="str">
            <v>.41600.P000</v>
          </cell>
        </row>
        <row r="3600">
          <cell r="B3600" t="str">
            <v>.41600.P000</v>
          </cell>
        </row>
        <row r="3601">
          <cell r="B3601" t="str">
            <v>.41600.P000</v>
          </cell>
        </row>
        <row r="3602">
          <cell r="B3602" t="str">
            <v>.41600.P000</v>
          </cell>
        </row>
        <row r="3603">
          <cell r="B3603" t="str">
            <v>.41600.P000</v>
          </cell>
        </row>
        <row r="3604">
          <cell r="B3604" t="str">
            <v>.41700.P000</v>
          </cell>
        </row>
        <row r="3605">
          <cell r="B3605" t="str">
            <v>.41700.P000</v>
          </cell>
        </row>
        <row r="3606">
          <cell r="B3606" t="str">
            <v>.41700.P000</v>
          </cell>
        </row>
        <row r="3607">
          <cell r="B3607" t="str">
            <v>.41700.P000</v>
          </cell>
        </row>
        <row r="3608">
          <cell r="B3608" t="str">
            <v>.41700.P000</v>
          </cell>
        </row>
        <row r="3609">
          <cell r="B3609" t="str">
            <v>.41700.P000</v>
          </cell>
        </row>
        <row r="3610">
          <cell r="B3610" t="str">
            <v>.41700.P000</v>
          </cell>
        </row>
        <row r="3611">
          <cell r="B3611" t="str">
            <v>.41700.P000</v>
          </cell>
        </row>
        <row r="3612">
          <cell r="B3612" t="str">
            <v>.41700.P000</v>
          </cell>
        </row>
        <row r="3613">
          <cell r="B3613" t="str">
            <v>.41700.P000</v>
          </cell>
        </row>
        <row r="3614">
          <cell r="B3614" t="str">
            <v>.41800.P000</v>
          </cell>
        </row>
        <row r="3615">
          <cell r="B3615" t="str">
            <v>.41800.P000</v>
          </cell>
        </row>
        <row r="3616">
          <cell r="B3616" t="str">
            <v>.41800.P000</v>
          </cell>
        </row>
        <row r="3617">
          <cell r="B3617" t="str">
            <v>.41800.P000</v>
          </cell>
        </row>
        <row r="3618">
          <cell r="B3618" t="str">
            <v>.41800.P000</v>
          </cell>
        </row>
        <row r="3619">
          <cell r="B3619" t="str">
            <v>.41800.P000</v>
          </cell>
        </row>
        <row r="3620">
          <cell r="B3620" t="str">
            <v>.41800.P000</v>
          </cell>
        </row>
        <row r="3621">
          <cell r="B3621" t="str">
            <v>.41800.P000</v>
          </cell>
        </row>
        <row r="3622">
          <cell r="B3622" t="str">
            <v>.41800.P000</v>
          </cell>
        </row>
        <row r="3623">
          <cell r="B3623" t="str">
            <v>.41800.P000</v>
          </cell>
        </row>
        <row r="3624">
          <cell r="B3624" t="str">
            <v>.41800.P000</v>
          </cell>
        </row>
        <row r="3625">
          <cell r="B3625" t="str">
            <v>.41800.P000</v>
          </cell>
        </row>
        <row r="3626">
          <cell r="B3626" t="str">
            <v>.42100.P002</v>
          </cell>
        </row>
        <row r="3627">
          <cell r="B3627" t="str">
            <v>.42100.P002</v>
          </cell>
        </row>
        <row r="3628">
          <cell r="B3628" t="str">
            <v>.42100.P002</v>
          </cell>
        </row>
        <row r="3629">
          <cell r="B3629" t="str">
            <v>.42100.P002</v>
          </cell>
        </row>
        <row r="3630">
          <cell r="B3630" t="str">
            <v>.42100.P002</v>
          </cell>
        </row>
        <row r="3631">
          <cell r="B3631" t="str">
            <v>.42100.P002</v>
          </cell>
        </row>
        <row r="3632">
          <cell r="B3632" t="str">
            <v>.42100.P002</v>
          </cell>
        </row>
        <row r="3633">
          <cell r="B3633" t="str">
            <v>.42100.P002</v>
          </cell>
        </row>
        <row r="3634">
          <cell r="B3634" t="str">
            <v>.42100.P002</v>
          </cell>
        </row>
        <row r="3635">
          <cell r="B3635" t="str">
            <v>.42100.P002</v>
          </cell>
        </row>
        <row r="3636">
          <cell r="B3636" t="str">
            <v>.42100.P002</v>
          </cell>
        </row>
        <row r="3637">
          <cell r="B3637" t="str">
            <v>.42100.P002</v>
          </cell>
        </row>
        <row r="3638">
          <cell r="B3638" t="str">
            <v>.42100.P005</v>
          </cell>
        </row>
        <row r="3639">
          <cell r="B3639" t="str">
            <v>.42100.P005</v>
          </cell>
        </row>
        <row r="3640">
          <cell r="B3640" t="str">
            <v>.42100.P005</v>
          </cell>
        </row>
        <row r="3641">
          <cell r="B3641" t="str">
            <v>.42100.P005</v>
          </cell>
        </row>
        <row r="3642">
          <cell r="B3642" t="str">
            <v>.42100.P005</v>
          </cell>
        </row>
        <row r="3643">
          <cell r="B3643" t="str">
            <v>.42100.P005</v>
          </cell>
        </row>
        <row r="3644">
          <cell r="B3644" t="str">
            <v>.42100.P005</v>
          </cell>
        </row>
        <row r="3645">
          <cell r="B3645" t="str">
            <v>.42100.P005</v>
          </cell>
        </row>
        <row r="3646">
          <cell r="B3646" t="str">
            <v>.42100.P005</v>
          </cell>
        </row>
        <row r="3647">
          <cell r="B3647" t="str">
            <v>.42100.P006</v>
          </cell>
        </row>
        <row r="3648">
          <cell r="B3648" t="str">
            <v>.42100.P006</v>
          </cell>
        </row>
        <row r="3649">
          <cell r="B3649" t="str">
            <v>.42100.P006</v>
          </cell>
        </row>
        <row r="3650">
          <cell r="B3650" t="str">
            <v>.42100.P006</v>
          </cell>
        </row>
        <row r="3651">
          <cell r="B3651" t="str">
            <v>.42100.P006</v>
          </cell>
        </row>
        <row r="3652">
          <cell r="B3652" t="str">
            <v>.42100.P006</v>
          </cell>
        </row>
        <row r="3653">
          <cell r="B3653" t="str">
            <v>.42100.P006</v>
          </cell>
        </row>
        <row r="3654">
          <cell r="B3654" t="str">
            <v>.42100.P006</v>
          </cell>
        </row>
        <row r="3655">
          <cell r="B3655" t="str">
            <v>.42100.P011</v>
          </cell>
        </row>
        <row r="3656">
          <cell r="B3656" t="str">
            <v>.42100.P011</v>
          </cell>
        </row>
        <row r="3657">
          <cell r="B3657" t="str">
            <v>.42100.P011</v>
          </cell>
        </row>
        <row r="3658">
          <cell r="B3658" t="str">
            <v>.42100.P011</v>
          </cell>
        </row>
        <row r="3659">
          <cell r="B3659" t="str">
            <v>.42100.P011</v>
          </cell>
        </row>
        <row r="3660">
          <cell r="B3660" t="str">
            <v>.42100.P011</v>
          </cell>
        </row>
        <row r="3661">
          <cell r="B3661" t="str">
            <v>.42100.P011</v>
          </cell>
        </row>
        <row r="3662">
          <cell r="B3662" t="str">
            <v>.42100.P011</v>
          </cell>
        </row>
        <row r="3663">
          <cell r="B3663" t="str">
            <v>.42100.P011</v>
          </cell>
        </row>
        <row r="3664">
          <cell r="B3664" t="str">
            <v>.42100.P011</v>
          </cell>
        </row>
        <row r="3665">
          <cell r="B3665" t="str">
            <v>.42100.P011</v>
          </cell>
        </row>
        <row r="3666">
          <cell r="B3666" t="str">
            <v>.42100.P011</v>
          </cell>
        </row>
        <row r="3667">
          <cell r="B3667" t="str">
            <v>.42100.P011</v>
          </cell>
        </row>
        <row r="3668">
          <cell r="B3668" t="str">
            <v>.42100.P051</v>
          </cell>
        </row>
        <row r="3669">
          <cell r="B3669" t="str">
            <v>.42100.P051</v>
          </cell>
        </row>
        <row r="3670">
          <cell r="B3670" t="str">
            <v>.42100.P051</v>
          </cell>
        </row>
        <row r="3671">
          <cell r="B3671" t="str">
            <v>.42100.P051</v>
          </cell>
        </row>
        <row r="3672">
          <cell r="B3672" t="str">
            <v>.42100.P051</v>
          </cell>
        </row>
        <row r="3673">
          <cell r="B3673" t="str">
            <v>.42100.P051</v>
          </cell>
        </row>
        <row r="3674">
          <cell r="B3674" t="str">
            <v>.42100.P051</v>
          </cell>
        </row>
        <row r="3675">
          <cell r="B3675" t="str">
            <v>.42100.P051</v>
          </cell>
        </row>
        <row r="3676">
          <cell r="B3676" t="str">
            <v>.42100.P051</v>
          </cell>
        </row>
        <row r="3677">
          <cell r="B3677" t="str">
            <v>.42100.P051</v>
          </cell>
        </row>
        <row r="3678">
          <cell r="B3678" t="str">
            <v>.42100.P051</v>
          </cell>
        </row>
        <row r="3679">
          <cell r="B3679" t="str">
            <v>.42100.P051</v>
          </cell>
        </row>
        <row r="3680">
          <cell r="B3680" t="str">
            <v>.42100.P051</v>
          </cell>
        </row>
        <row r="3681">
          <cell r="B3681" t="str">
            <v>.42100.P051</v>
          </cell>
        </row>
        <row r="3682">
          <cell r="B3682" t="str">
            <v>.42100.P051</v>
          </cell>
        </row>
        <row r="3683">
          <cell r="B3683" t="str">
            <v>.42100.P051</v>
          </cell>
        </row>
        <row r="3684">
          <cell r="B3684" t="str">
            <v>.42100.P052</v>
          </cell>
        </row>
        <row r="3685">
          <cell r="B3685" t="str">
            <v>.42100.P052</v>
          </cell>
        </row>
        <row r="3686">
          <cell r="B3686" t="str">
            <v>.42100.P052</v>
          </cell>
        </row>
        <row r="3687">
          <cell r="B3687" t="str">
            <v>.42100.P052</v>
          </cell>
        </row>
        <row r="3688">
          <cell r="B3688" t="str">
            <v>.42100.P061</v>
          </cell>
        </row>
        <row r="3689">
          <cell r="B3689" t="str">
            <v>.42100.P061</v>
          </cell>
        </row>
        <row r="3690">
          <cell r="B3690" t="str">
            <v>.42100.P061</v>
          </cell>
        </row>
        <row r="3691">
          <cell r="B3691" t="str">
            <v>.42200.P002</v>
          </cell>
        </row>
        <row r="3692">
          <cell r="B3692" t="str">
            <v>.42200.P002</v>
          </cell>
        </row>
        <row r="3693">
          <cell r="B3693" t="str">
            <v>.42200.P002</v>
          </cell>
        </row>
        <row r="3694">
          <cell r="B3694" t="str">
            <v>.42200.P002</v>
          </cell>
        </row>
        <row r="3695">
          <cell r="B3695" t="str">
            <v>.42200.P002</v>
          </cell>
        </row>
        <row r="3696">
          <cell r="B3696" t="str">
            <v>.42200.P002</v>
          </cell>
        </row>
        <row r="3697">
          <cell r="B3697" t="str">
            <v>.42200.P031</v>
          </cell>
        </row>
        <row r="3698">
          <cell r="B3698" t="str">
            <v>.42200.P031</v>
          </cell>
        </row>
        <row r="3699">
          <cell r="B3699" t="str">
            <v>.42200.P031</v>
          </cell>
        </row>
        <row r="3700">
          <cell r="B3700" t="str">
            <v>.42200.P031</v>
          </cell>
        </row>
        <row r="3701">
          <cell r="B3701" t="str">
            <v>.42200.P031</v>
          </cell>
        </row>
        <row r="3702">
          <cell r="B3702" t="str">
            <v>.42200.P031</v>
          </cell>
        </row>
        <row r="3703">
          <cell r="B3703" t="str">
            <v>.42200.P031</v>
          </cell>
        </row>
        <row r="3704">
          <cell r="B3704" t="str">
            <v>.42200.P001</v>
          </cell>
        </row>
        <row r="3705">
          <cell r="B3705" t="str">
            <v>.42200.P001</v>
          </cell>
        </row>
        <row r="3706">
          <cell r="B3706" t="str">
            <v>.42200.P001</v>
          </cell>
        </row>
        <row r="3707">
          <cell r="B3707" t="str">
            <v>.42200.P001</v>
          </cell>
        </row>
        <row r="3708">
          <cell r="B3708" t="str">
            <v>.42200.P001</v>
          </cell>
        </row>
        <row r="3709">
          <cell r="B3709" t="str">
            <v>.10100.P000</v>
          </cell>
        </row>
        <row r="3710">
          <cell r="B3710" t="str">
            <v>.10100.P000</v>
          </cell>
        </row>
        <row r="3711">
          <cell r="B3711" t="str">
            <v>.10100.P000</v>
          </cell>
        </row>
        <row r="3712">
          <cell r="B3712" t="str">
            <v>.10100.P200</v>
          </cell>
        </row>
        <row r="3713">
          <cell r="B3713" t="str">
            <v>.20095.P002</v>
          </cell>
        </row>
        <row r="3714">
          <cell r="B3714" t="str">
            <v>.20095.P005</v>
          </cell>
        </row>
        <row r="3715">
          <cell r="B3715" t="str">
            <v>.20095.P006</v>
          </cell>
        </row>
        <row r="3716">
          <cell r="B3716" t="str">
            <v>.20095.P011</v>
          </cell>
        </row>
        <row r="3717">
          <cell r="B3717" t="str">
            <v>.20095.P051</v>
          </cell>
        </row>
        <row r="3718">
          <cell r="B3718" t="str">
            <v>.20095.P052</v>
          </cell>
        </row>
        <row r="3719">
          <cell r="B3719" t="str">
            <v>.20095.P060</v>
          </cell>
        </row>
        <row r="3720">
          <cell r="B3720" t="str">
            <v>.20095.P061</v>
          </cell>
        </row>
        <row r="3721">
          <cell r="B3721" t="str">
            <v>.20200.P005</v>
          </cell>
        </row>
        <row r="3722">
          <cell r="B3722" t="str">
            <v>.20200.P005</v>
          </cell>
        </row>
        <row r="3723">
          <cell r="B3723" t="str">
            <v>.20200.P000</v>
          </cell>
        </row>
        <row r="3724">
          <cell r="B3724" t="str">
            <v>.62010.P000</v>
          </cell>
        </row>
        <row r="3725">
          <cell r="B3725" t="str">
            <v>.62020.P000</v>
          </cell>
        </row>
        <row r="3726">
          <cell r="B3726" t="str">
            <v>.62020.P000</v>
          </cell>
        </row>
        <row r="3727">
          <cell r="B3727" t="str">
            <v>.62020.P000</v>
          </cell>
        </row>
        <row r="3728">
          <cell r="B3728" t="str">
            <v>.62020.P000</v>
          </cell>
        </row>
        <row r="3729">
          <cell r="B3729" t="str">
            <v>.62020.P000</v>
          </cell>
        </row>
        <row r="3730">
          <cell r="B3730" t="str">
            <v>.62020.P000</v>
          </cell>
        </row>
        <row r="3731">
          <cell r="B3731" t="str">
            <v>.62020.P000</v>
          </cell>
        </row>
        <row r="3732">
          <cell r="B3732" t="str">
            <v>.62020.P000</v>
          </cell>
        </row>
        <row r="3733">
          <cell r="B3733" t="str">
            <v>.62020.P000</v>
          </cell>
        </row>
        <row r="3734">
          <cell r="B3734" t="str">
            <v>.62020.P000</v>
          </cell>
        </row>
        <row r="3735">
          <cell r="B3735" t="str">
            <v>.62020.P000</v>
          </cell>
        </row>
        <row r="3736">
          <cell r="B3736" t="str">
            <v>.62020.P000</v>
          </cell>
        </row>
        <row r="3737">
          <cell r="B3737" t="str">
            <v>.62020.P000</v>
          </cell>
        </row>
        <row r="3738">
          <cell r="B3738" t="str">
            <v>.62020.P000</v>
          </cell>
        </row>
        <row r="3739">
          <cell r="B3739" t="str">
            <v>.62020.P000</v>
          </cell>
        </row>
        <row r="3740">
          <cell r="B3740" t="str">
            <v>.62020.P000</v>
          </cell>
        </row>
        <row r="3741">
          <cell r="B3741" t="str">
            <v>.62020.P000</v>
          </cell>
        </row>
        <row r="3742">
          <cell r="B3742" t="str">
            <v>.62020.P000</v>
          </cell>
        </row>
        <row r="3743">
          <cell r="B3743" t="str">
            <v>.62020.P000</v>
          </cell>
        </row>
        <row r="3744">
          <cell r="B3744" t="str">
            <v>.62020.P000</v>
          </cell>
        </row>
        <row r="3745">
          <cell r="B3745" t="str">
            <v>.62020.P000</v>
          </cell>
        </row>
        <row r="3746">
          <cell r="B3746" t="str">
            <v>.62020.P000</v>
          </cell>
        </row>
        <row r="3747">
          <cell r="B3747" t="str">
            <v>.62020.P000</v>
          </cell>
        </row>
        <row r="3748">
          <cell r="B3748" t="str">
            <v>.62020.P000</v>
          </cell>
        </row>
        <row r="3749">
          <cell r="B3749" t="str">
            <v>.62020.P000</v>
          </cell>
        </row>
        <row r="3750">
          <cell r="B3750" t="str">
            <v>.62020.P000</v>
          </cell>
        </row>
        <row r="3751">
          <cell r="B3751" t="str">
            <v>.62020.P000</v>
          </cell>
        </row>
        <row r="3752">
          <cell r="B3752" t="str">
            <v>.62020.P000</v>
          </cell>
        </row>
        <row r="3753">
          <cell r="B3753" t="str">
            <v>.62020.P000</v>
          </cell>
        </row>
        <row r="3754">
          <cell r="B3754" t="str">
            <v>.62020.P000</v>
          </cell>
        </row>
        <row r="3755">
          <cell r="B3755" t="str">
            <v>.62020.P000</v>
          </cell>
        </row>
        <row r="3756">
          <cell r="B3756" t="str">
            <v>.62020.P000</v>
          </cell>
        </row>
        <row r="3757">
          <cell r="B3757" t="str">
            <v>.62020.P000</v>
          </cell>
        </row>
        <row r="3758">
          <cell r="B3758" t="str">
            <v>.62020.P000</v>
          </cell>
        </row>
        <row r="3759">
          <cell r="B3759" t="str">
            <v>.62020.P000</v>
          </cell>
        </row>
        <row r="3760">
          <cell r="B3760" t="str">
            <v>.62020.P000</v>
          </cell>
        </row>
        <row r="3761">
          <cell r="B3761" t="str">
            <v>.62020.P000</v>
          </cell>
        </row>
        <row r="3762">
          <cell r="B3762" t="str">
            <v>.62020.P040</v>
          </cell>
        </row>
        <row r="3763">
          <cell r="B3763" t="str">
            <v>.62020.P040</v>
          </cell>
        </row>
        <row r="3764">
          <cell r="B3764" t="str">
            <v>.62020.P040</v>
          </cell>
        </row>
        <row r="3765">
          <cell r="B3765" t="str">
            <v>.62020.P040</v>
          </cell>
        </row>
        <row r="3766">
          <cell r="B3766" t="str">
            <v>.62020.P040</v>
          </cell>
        </row>
        <row r="3767">
          <cell r="B3767" t="str">
            <v>.62020.P040</v>
          </cell>
        </row>
        <row r="3768">
          <cell r="B3768" t="str">
            <v>.62020.P040</v>
          </cell>
        </row>
        <row r="3769">
          <cell r="B3769" t="str">
            <v>.62020.P040</v>
          </cell>
        </row>
        <row r="3770">
          <cell r="B3770" t="str">
            <v>.62020.P040</v>
          </cell>
        </row>
        <row r="3771">
          <cell r="B3771" t="str">
            <v>.62020.P040</v>
          </cell>
        </row>
        <row r="3772">
          <cell r="B3772" t="str">
            <v>.62020.P040</v>
          </cell>
        </row>
        <row r="3773">
          <cell r="B3773" t="str">
            <v>.62020.P040</v>
          </cell>
        </row>
        <row r="3774">
          <cell r="B3774" t="str">
            <v>.62020.P040</v>
          </cell>
        </row>
        <row r="3775">
          <cell r="B3775" t="str">
            <v>.62020.P040</v>
          </cell>
        </row>
        <row r="3776">
          <cell r="B3776" t="str">
            <v>.62020.P040</v>
          </cell>
        </row>
        <row r="3777">
          <cell r="B3777" t="str">
            <v>.62020.P040</v>
          </cell>
        </row>
        <row r="3778">
          <cell r="B3778" t="str">
            <v>.62020.P040</v>
          </cell>
        </row>
        <row r="3779">
          <cell r="B3779" t="str">
            <v>.62020.P040</v>
          </cell>
        </row>
        <row r="3780">
          <cell r="B3780" t="str">
            <v>.62020.P040</v>
          </cell>
        </row>
        <row r="3781">
          <cell r="B3781" t="str">
            <v>.62020.P040</v>
          </cell>
        </row>
        <row r="3782">
          <cell r="B3782" t="str">
            <v>.62020.P040</v>
          </cell>
        </row>
        <row r="3783">
          <cell r="B3783" t="str">
            <v>.62020.P040</v>
          </cell>
        </row>
        <row r="3784">
          <cell r="B3784" t="str">
            <v>.62020.P040</v>
          </cell>
        </row>
        <row r="3785">
          <cell r="B3785" t="str">
            <v>.62020.P040</v>
          </cell>
        </row>
        <row r="3786">
          <cell r="B3786" t="str">
            <v>.62020.P040</v>
          </cell>
        </row>
        <row r="3787">
          <cell r="B3787" t="str">
            <v>.62020.P040</v>
          </cell>
        </row>
        <row r="3788">
          <cell r="B3788" t="str">
            <v>.62020.P040</v>
          </cell>
        </row>
        <row r="3789">
          <cell r="B3789" t="str">
            <v>.62020.P040</v>
          </cell>
        </row>
        <row r="3790">
          <cell r="B3790" t="str">
            <v>.62020.P040</v>
          </cell>
        </row>
        <row r="3791">
          <cell r="B3791" t="str">
            <v>.62020.P040</v>
          </cell>
        </row>
        <row r="3792">
          <cell r="B3792" t="str">
            <v>.62020.P040</v>
          </cell>
        </row>
        <row r="3793">
          <cell r="B3793" t="str">
            <v>.62020.P040</v>
          </cell>
        </row>
        <row r="3794">
          <cell r="B3794" t="str">
            <v>.62020.P040</v>
          </cell>
        </row>
        <row r="3795">
          <cell r="B3795" t="str">
            <v>.62020.P040</v>
          </cell>
        </row>
        <row r="3796">
          <cell r="B3796" t="str">
            <v>.62020.P040</v>
          </cell>
        </row>
        <row r="3797">
          <cell r="B3797" t="str">
            <v>.62020.P040</v>
          </cell>
        </row>
        <row r="3798">
          <cell r="B3798" t="str">
            <v>.62020.P040</v>
          </cell>
        </row>
        <row r="3799">
          <cell r="B3799" t="str">
            <v>.62020.P040</v>
          </cell>
        </row>
        <row r="3800">
          <cell r="B3800" t="str">
            <v>.62020.P040</v>
          </cell>
        </row>
        <row r="3801">
          <cell r="B3801" t="str">
            <v>.62020.P040</v>
          </cell>
        </row>
        <row r="3802">
          <cell r="B3802" t="str">
            <v>.62230.P000</v>
          </cell>
        </row>
        <row r="3803">
          <cell r="B3803" t="str">
            <v>.62230.P000</v>
          </cell>
        </row>
        <row r="3804">
          <cell r="B3804" t="str">
            <v>.62230.P000</v>
          </cell>
        </row>
        <row r="3805">
          <cell r="B3805" t="str">
            <v>.62230.P000</v>
          </cell>
        </row>
        <row r="3806">
          <cell r="B3806" t="str">
            <v>.62230.P000</v>
          </cell>
        </row>
        <row r="3807">
          <cell r="B3807" t="str">
            <v>.62230.P000</v>
          </cell>
        </row>
        <row r="3808">
          <cell r="B3808" t="str">
            <v>.62230.P000</v>
          </cell>
        </row>
        <row r="3809">
          <cell r="B3809" t="str">
            <v>.62230.P000</v>
          </cell>
        </row>
        <row r="3810">
          <cell r="B3810" t="str">
            <v>.62230.P040</v>
          </cell>
        </row>
        <row r="3811">
          <cell r="B3811" t="str">
            <v>.99000.P000</v>
          </cell>
        </row>
        <row r="3812">
          <cell r="B3812" t="str">
            <v>.99000.P000</v>
          </cell>
        </row>
        <row r="3813">
          <cell r="B3813" t="str">
            <v>.45260.P003</v>
          </cell>
        </row>
        <row r="3814">
          <cell r="B3814" t="str">
            <v>.45260.P003</v>
          </cell>
        </row>
        <row r="3815">
          <cell r="B3815" t="str">
            <v>.45260.P003</v>
          </cell>
        </row>
        <row r="3816">
          <cell r="B3816" t="str">
            <v>.45260.P032</v>
          </cell>
        </row>
        <row r="3817">
          <cell r="B3817" t="str">
            <v>.45260.P032</v>
          </cell>
        </row>
        <row r="3818">
          <cell r="B3818" t="str">
            <v>.45260.P043</v>
          </cell>
        </row>
        <row r="3819">
          <cell r="B3819" t="str">
            <v>.45260.P043</v>
          </cell>
        </row>
        <row r="3820">
          <cell r="B3820" t="str">
            <v>.45260.P043</v>
          </cell>
        </row>
        <row r="3821">
          <cell r="B3821" t="str">
            <v>.45260.P043</v>
          </cell>
        </row>
        <row r="3822">
          <cell r="B3822" t="str">
            <v>.45260.P043</v>
          </cell>
        </row>
        <row r="3823">
          <cell r="B3823" t="str">
            <v>.45260.P043</v>
          </cell>
        </row>
        <row r="3824">
          <cell r="B3824" t="str">
            <v>.28000.P003</v>
          </cell>
        </row>
        <row r="3825">
          <cell r="B3825" t="str">
            <v>.28000.P043</v>
          </cell>
        </row>
        <row r="3826">
          <cell r="B3826" t="str">
            <v>.45000.P022</v>
          </cell>
        </row>
        <row r="3827">
          <cell r="B3827" t="str">
            <v>.C1080.C000</v>
          </cell>
        </row>
        <row r="3828">
          <cell r="B3828" t="str">
            <v>.C1090.C001</v>
          </cell>
        </row>
        <row r="3829">
          <cell r="B3829" t="str">
            <v>.C2010.C000</v>
          </cell>
        </row>
        <row r="3830">
          <cell r="B3830" t="str">
            <v>.C2010.C000</v>
          </cell>
        </row>
        <row r="3831">
          <cell r="B3831" t="str">
            <v>.C2010.C000</v>
          </cell>
        </row>
        <row r="3832">
          <cell r="B3832" t="str">
            <v>.C2010.C000</v>
          </cell>
        </row>
        <row r="3833">
          <cell r="B3833" t="str">
            <v>.C2010.C000</v>
          </cell>
        </row>
        <row r="3834">
          <cell r="B3834" t="str">
            <v>.C2030.C000</v>
          </cell>
        </row>
        <row r="3835">
          <cell r="B3835" t="str">
            <v>.C2030.C000</v>
          </cell>
        </row>
        <row r="3836">
          <cell r="B3836" t="str">
            <v>.C2030.C000</v>
          </cell>
        </row>
        <row r="3837">
          <cell r="B3837" t="str">
            <v>.C2040.C000</v>
          </cell>
        </row>
        <row r="3838">
          <cell r="B3838" t="str">
            <v>.C2040.C000</v>
          </cell>
        </row>
        <row r="3839">
          <cell r="B3839" t="str">
            <v>.C2040.C000</v>
          </cell>
        </row>
        <row r="3840">
          <cell r="B3840" t="str">
            <v>.C2040.C000</v>
          </cell>
        </row>
        <row r="3841">
          <cell r="B3841" t="str">
            <v>.C2040.C000</v>
          </cell>
        </row>
        <row r="3842">
          <cell r="B3842" t="str">
            <v>.C2040.C000</v>
          </cell>
        </row>
        <row r="3843">
          <cell r="B3843" t="str">
            <v>.C2050.C000</v>
          </cell>
        </row>
        <row r="3844">
          <cell r="B3844" t="str">
            <v>.C2060.C000</v>
          </cell>
        </row>
        <row r="3845">
          <cell r="B3845" t="str">
            <v>.C2510.C001</v>
          </cell>
        </row>
        <row r="3846">
          <cell r="B3846" t="str">
            <v>.C2510.C001</v>
          </cell>
        </row>
        <row r="3847">
          <cell r="B3847" t="str">
            <v>.C2510.C001</v>
          </cell>
        </row>
        <row r="3848">
          <cell r="B3848" t="str">
            <v>.C2510.C001</v>
          </cell>
        </row>
        <row r="3849">
          <cell r="B3849" t="str">
            <v>.C2510.C001</v>
          </cell>
        </row>
        <row r="3850">
          <cell r="B3850" t="str">
            <v>.C2510.C001</v>
          </cell>
        </row>
        <row r="3851">
          <cell r="B3851" t="str">
            <v>.C2510.C000</v>
          </cell>
        </row>
        <row r="3852">
          <cell r="B3852" t="str">
            <v>.C2510.C000</v>
          </cell>
        </row>
        <row r="3853">
          <cell r="B3853" t="str">
            <v>.C2510.C000</v>
          </cell>
        </row>
        <row r="3854">
          <cell r="B3854" t="str">
            <v>.C2510.C000</v>
          </cell>
        </row>
        <row r="3855">
          <cell r="B3855" t="str">
            <v>.C2510.C000</v>
          </cell>
        </row>
        <row r="3856">
          <cell r="B3856" t="str">
            <v>.C2510.C000</v>
          </cell>
        </row>
        <row r="3857">
          <cell r="B3857" t="str">
            <v>.C2510.C000</v>
          </cell>
        </row>
        <row r="3858">
          <cell r="B3858" t="str">
            <v>.C2510.C000</v>
          </cell>
        </row>
        <row r="3859">
          <cell r="B3859" t="str">
            <v>.C2510.C000</v>
          </cell>
        </row>
        <row r="3860">
          <cell r="B3860" t="str">
            <v>.C2510.C000</v>
          </cell>
        </row>
        <row r="3861">
          <cell r="B3861" t="str">
            <v>.C2510.C000</v>
          </cell>
        </row>
        <row r="3862">
          <cell r="B3862" t="str">
            <v>.C2510.C000</v>
          </cell>
        </row>
        <row r="3863">
          <cell r="B3863" t="str">
            <v>.C2510.C000</v>
          </cell>
        </row>
        <row r="3864">
          <cell r="B3864" t="str">
            <v>.C2510.C000</v>
          </cell>
        </row>
        <row r="3865">
          <cell r="B3865" t="str">
            <v>.C2510.C000</v>
          </cell>
        </row>
        <row r="3866">
          <cell r="B3866" t="str">
            <v>.C2510.C000</v>
          </cell>
        </row>
        <row r="3867">
          <cell r="B3867" t="str">
            <v>.C2520.C001</v>
          </cell>
        </row>
        <row r="3868">
          <cell r="B3868" t="str">
            <v>.C2520.C000</v>
          </cell>
        </row>
        <row r="3869">
          <cell r="B3869" t="str">
            <v>.C2520.C000</v>
          </cell>
        </row>
        <row r="3870">
          <cell r="B3870" t="str">
            <v>.C2520.C000</v>
          </cell>
        </row>
        <row r="3871">
          <cell r="B3871" t="str">
            <v>.C2520.C000</v>
          </cell>
        </row>
        <row r="3872">
          <cell r="B3872" t="str">
            <v>.C2520.C000</v>
          </cell>
        </row>
        <row r="3873">
          <cell r="B3873" t="str">
            <v>.C2520.C000</v>
          </cell>
        </row>
        <row r="3874">
          <cell r="B3874" t="str">
            <v>.C2520.C000</v>
          </cell>
        </row>
        <row r="3875">
          <cell r="B3875" t="str">
            <v>.C2520.C000</v>
          </cell>
        </row>
        <row r="3876">
          <cell r="B3876" t="str">
            <v>.C2520.C000</v>
          </cell>
        </row>
        <row r="3877">
          <cell r="B3877" t="str">
            <v>.C2520.C000</v>
          </cell>
        </row>
        <row r="3878">
          <cell r="B3878" t="str">
            <v>.C2520.C000</v>
          </cell>
        </row>
        <row r="3879">
          <cell r="B3879" t="str">
            <v>.C2520.C000</v>
          </cell>
        </row>
        <row r="3880">
          <cell r="B3880" t="str">
            <v>.C2520.C000</v>
          </cell>
        </row>
        <row r="3881">
          <cell r="B3881" t="str">
            <v>.C2520.C000</v>
          </cell>
        </row>
        <row r="3882">
          <cell r="B3882" t="str">
            <v>.C2540.C001</v>
          </cell>
        </row>
        <row r="3883">
          <cell r="B3883" t="str">
            <v>.C2540.C001</v>
          </cell>
        </row>
        <row r="3884">
          <cell r="B3884" t="str">
            <v>.C2540.C001</v>
          </cell>
        </row>
        <row r="3885">
          <cell r="B3885" t="str">
            <v>.C2540.C001</v>
          </cell>
        </row>
        <row r="3886">
          <cell r="B3886" t="str">
            <v>.C2540.C001</v>
          </cell>
        </row>
        <row r="3887">
          <cell r="B3887" t="str">
            <v>.C2540.C001</v>
          </cell>
        </row>
        <row r="3888">
          <cell r="B3888" t="str">
            <v>.C2540.C001</v>
          </cell>
        </row>
        <row r="3889">
          <cell r="B3889" t="str">
            <v>.C2540.C000</v>
          </cell>
        </row>
        <row r="3890">
          <cell r="B3890" t="str">
            <v>.C2540.C000</v>
          </cell>
        </row>
        <row r="3891">
          <cell r="B3891" t="str">
            <v>.C2540.C000</v>
          </cell>
        </row>
        <row r="3892">
          <cell r="B3892" t="str">
            <v>.C2540.C000</v>
          </cell>
        </row>
        <row r="3893">
          <cell r="B3893" t="str">
            <v>.C2540.C000</v>
          </cell>
        </row>
        <row r="3894">
          <cell r="B3894" t="str">
            <v>.C2540.C000</v>
          </cell>
        </row>
        <row r="3895">
          <cell r="B3895" t="str">
            <v>.C2540.C000</v>
          </cell>
        </row>
        <row r="3896">
          <cell r="B3896" t="str">
            <v>.C2540.C000</v>
          </cell>
        </row>
        <row r="3897">
          <cell r="B3897" t="str">
            <v>.C2540.C000</v>
          </cell>
        </row>
        <row r="3898">
          <cell r="B3898" t="str">
            <v>.C2540.C000</v>
          </cell>
        </row>
        <row r="3899">
          <cell r="B3899" t="str">
            <v>.C2540.C000</v>
          </cell>
        </row>
        <row r="3900">
          <cell r="B3900" t="str">
            <v>.C2540.C000</v>
          </cell>
        </row>
        <row r="3901">
          <cell r="B3901" t="str">
            <v>.C2540.C000</v>
          </cell>
        </row>
        <row r="3902">
          <cell r="B3902" t="str">
            <v>.C2540.C000</v>
          </cell>
        </row>
        <row r="3903">
          <cell r="B3903" t="str">
            <v>.C2540.C000</v>
          </cell>
        </row>
        <row r="3904">
          <cell r="B3904" t="str">
            <v>.C2540.C000</v>
          </cell>
        </row>
        <row r="3905">
          <cell r="B3905" t="str">
            <v>.C2540.C000</v>
          </cell>
        </row>
        <row r="3906">
          <cell r="B3906" t="str">
            <v>.C2540.C000</v>
          </cell>
        </row>
        <row r="3907">
          <cell r="B3907" t="str">
            <v>.C2540.C000</v>
          </cell>
        </row>
        <row r="3908">
          <cell r="B3908" t="str">
            <v>.C2540.C000</v>
          </cell>
        </row>
        <row r="3909">
          <cell r="B3909" t="str">
            <v>.C2545.C001</v>
          </cell>
        </row>
        <row r="3910">
          <cell r="B3910" t="str">
            <v>.C2545.C001</v>
          </cell>
        </row>
        <row r="3911">
          <cell r="B3911" t="str">
            <v>.C2545.C001</v>
          </cell>
        </row>
        <row r="3912">
          <cell r="B3912" t="str">
            <v>.C2545.C001</v>
          </cell>
        </row>
        <row r="3913">
          <cell r="B3913" t="str">
            <v>.C2545.C001</v>
          </cell>
        </row>
        <row r="3914">
          <cell r="B3914" t="str">
            <v>.C2545.C001</v>
          </cell>
        </row>
        <row r="3915">
          <cell r="B3915" t="str">
            <v>.C2545.C000</v>
          </cell>
        </row>
        <row r="3916">
          <cell r="B3916" t="str">
            <v>.C2545.C000</v>
          </cell>
        </row>
        <row r="3917">
          <cell r="B3917" t="str">
            <v>.C2545.C000</v>
          </cell>
        </row>
        <row r="3918">
          <cell r="B3918" t="str">
            <v>.C2545.C000</v>
          </cell>
        </row>
        <row r="3919">
          <cell r="B3919" t="str">
            <v>.C2545.C000</v>
          </cell>
        </row>
        <row r="3920">
          <cell r="B3920" t="str">
            <v>.C2545.C000</v>
          </cell>
        </row>
        <row r="3921">
          <cell r="B3921" t="str">
            <v>.C2545.C000</v>
          </cell>
        </row>
        <row r="3922">
          <cell r="B3922" t="str">
            <v>.C2545.C000</v>
          </cell>
        </row>
        <row r="3923">
          <cell r="B3923" t="str">
            <v>.C2545.C000</v>
          </cell>
        </row>
        <row r="3924">
          <cell r="B3924" t="str">
            <v>.C2545.C000</v>
          </cell>
        </row>
        <row r="3925">
          <cell r="B3925" t="str">
            <v>.C2545.C000</v>
          </cell>
        </row>
        <row r="3926">
          <cell r="B3926" t="str">
            <v>.C2545.C000</v>
          </cell>
        </row>
        <row r="3927">
          <cell r="B3927" t="str">
            <v>.C2545.C000</v>
          </cell>
        </row>
        <row r="3928">
          <cell r="B3928" t="str">
            <v>.C2545.C000</v>
          </cell>
        </row>
        <row r="3929">
          <cell r="B3929" t="str">
            <v>.C2545.C000</v>
          </cell>
        </row>
        <row r="3930">
          <cell r="B3930" t="str">
            <v>.C2545.C000</v>
          </cell>
        </row>
        <row r="3931">
          <cell r="B3931" t="str">
            <v>.C2545.C000</v>
          </cell>
        </row>
        <row r="3932">
          <cell r="B3932" t="str">
            <v>.C2545.C000</v>
          </cell>
        </row>
        <row r="3933">
          <cell r="B3933" t="str">
            <v>.C2545.C000</v>
          </cell>
        </row>
        <row r="3934">
          <cell r="B3934" t="str">
            <v>.C2545.C000</v>
          </cell>
        </row>
        <row r="3935">
          <cell r="B3935" t="str">
            <v>.C2545.C000</v>
          </cell>
        </row>
        <row r="3936">
          <cell r="B3936" t="str">
            <v>.C2545.C000</v>
          </cell>
        </row>
        <row r="3937">
          <cell r="B3937" t="str">
            <v>.C2545.P000</v>
          </cell>
        </row>
        <row r="3938">
          <cell r="B3938" t="str">
            <v>.C2550.C001</v>
          </cell>
        </row>
        <row r="3939">
          <cell r="B3939" t="str">
            <v>.C2550.C001</v>
          </cell>
        </row>
        <row r="3940">
          <cell r="B3940" t="str">
            <v>.C2550.C001</v>
          </cell>
        </row>
        <row r="3941">
          <cell r="B3941" t="str">
            <v>.C2550.C001</v>
          </cell>
        </row>
        <row r="3942">
          <cell r="B3942" t="str">
            <v>.C2550.C001</v>
          </cell>
        </row>
        <row r="3943">
          <cell r="B3943" t="str">
            <v>.C2550.C001</v>
          </cell>
        </row>
        <row r="3944">
          <cell r="B3944" t="str">
            <v>.C2550.C001</v>
          </cell>
        </row>
        <row r="3945">
          <cell r="B3945" t="str">
            <v>.C2550.C001</v>
          </cell>
        </row>
        <row r="3946">
          <cell r="B3946" t="str">
            <v>.C2550.C000</v>
          </cell>
        </row>
        <row r="3947">
          <cell r="B3947" t="str">
            <v>.C2550.C000</v>
          </cell>
        </row>
        <row r="3948">
          <cell r="B3948" t="str">
            <v>.C2550.C000</v>
          </cell>
        </row>
        <row r="3949">
          <cell r="B3949" t="str">
            <v>.C2550.C000</v>
          </cell>
        </row>
        <row r="3950">
          <cell r="B3950" t="str">
            <v>.C2550.C000</v>
          </cell>
        </row>
        <row r="3951">
          <cell r="B3951" t="str">
            <v>.C2550.C000</v>
          </cell>
        </row>
        <row r="3952">
          <cell r="B3952" t="str">
            <v>.C2550.C000</v>
          </cell>
        </row>
        <row r="3953">
          <cell r="B3953" t="str">
            <v>.C2550.C000</v>
          </cell>
        </row>
        <row r="3954">
          <cell r="B3954" t="str">
            <v>.C2550.C000</v>
          </cell>
        </row>
        <row r="3955">
          <cell r="B3955" t="str">
            <v>.C2550.C000</v>
          </cell>
        </row>
        <row r="3956">
          <cell r="B3956" t="str">
            <v>.C2550.C000</v>
          </cell>
        </row>
        <row r="3957">
          <cell r="B3957" t="str">
            <v>.C2550.C000</v>
          </cell>
        </row>
        <row r="3958">
          <cell r="B3958" t="str">
            <v>.C2550.C000</v>
          </cell>
        </row>
        <row r="3959">
          <cell r="B3959" t="str">
            <v>.C2550.C000</v>
          </cell>
        </row>
        <row r="3960">
          <cell r="B3960" t="str">
            <v>.C2550.C000</v>
          </cell>
        </row>
        <row r="3961">
          <cell r="B3961" t="str">
            <v>.C2550.C000</v>
          </cell>
        </row>
        <row r="3962">
          <cell r="B3962" t="str">
            <v>.C2550.C000</v>
          </cell>
        </row>
        <row r="3963">
          <cell r="B3963" t="str">
            <v>.C2550.C000</v>
          </cell>
        </row>
        <row r="3964">
          <cell r="B3964" t="str">
            <v>.C2550.C000</v>
          </cell>
        </row>
        <row r="3965">
          <cell r="B3965" t="str">
            <v>.C2550.C000</v>
          </cell>
        </row>
        <row r="3966">
          <cell r="B3966" t="str">
            <v>.C2550.C000</v>
          </cell>
        </row>
        <row r="3967">
          <cell r="B3967" t="str">
            <v>.C2550.C000</v>
          </cell>
        </row>
        <row r="3968">
          <cell r="B3968" t="str">
            <v>.C2550.C000</v>
          </cell>
        </row>
        <row r="3969">
          <cell r="B3969" t="str">
            <v>.C2550.C000</v>
          </cell>
        </row>
        <row r="3970">
          <cell r="B3970" t="str">
            <v>.C2550.C000</v>
          </cell>
        </row>
        <row r="3971">
          <cell r="B3971" t="str">
            <v>.C2550.C000</v>
          </cell>
        </row>
        <row r="3972">
          <cell r="B3972" t="str">
            <v>.C2550.C000</v>
          </cell>
        </row>
        <row r="3973">
          <cell r="B3973" t="str">
            <v>.C2550.C000</v>
          </cell>
        </row>
        <row r="3974">
          <cell r="B3974" t="str">
            <v>.C2550.C000</v>
          </cell>
        </row>
        <row r="3975">
          <cell r="B3975" t="str">
            <v>.C2550.C000</v>
          </cell>
        </row>
        <row r="3976">
          <cell r="B3976" t="str">
            <v>.C2550.C000</v>
          </cell>
        </row>
        <row r="3977">
          <cell r="B3977" t="str">
            <v>.C2550.C000</v>
          </cell>
        </row>
        <row r="3978">
          <cell r="B3978" t="str">
            <v>.C2550.C000</v>
          </cell>
        </row>
        <row r="3979">
          <cell r="B3979" t="str">
            <v>.C2550.P000</v>
          </cell>
        </row>
        <row r="3980">
          <cell r="B3980" t="str">
            <v>.C2560.C001</v>
          </cell>
        </row>
        <row r="3981">
          <cell r="B3981" t="str">
            <v>.C2560.C001</v>
          </cell>
        </row>
        <row r="3982">
          <cell r="B3982" t="str">
            <v>.C2560.C001</v>
          </cell>
        </row>
        <row r="3983">
          <cell r="B3983" t="str">
            <v>.C2560.C001</v>
          </cell>
        </row>
        <row r="3984">
          <cell r="B3984" t="str">
            <v>.C2560.C001</v>
          </cell>
        </row>
        <row r="3985">
          <cell r="B3985" t="str">
            <v>.C2560.C000</v>
          </cell>
        </row>
        <row r="3986">
          <cell r="B3986" t="str">
            <v>.C2560.C000</v>
          </cell>
        </row>
        <row r="3987">
          <cell r="B3987" t="str">
            <v>.C2560.C000</v>
          </cell>
        </row>
        <row r="3988">
          <cell r="B3988" t="str">
            <v>.C2560.C000</v>
          </cell>
        </row>
        <row r="3989">
          <cell r="B3989" t="str">
            <v>.C2560.C000</v>
          </cell>
        </row>
        <row r="3990">
          <cell r="B3990" t="str">
            <v>.C2560.C000</v>
          </cell>
        </row>
        <row r="3991">
          <cell r="B3991" t="str">
            <v>.C2560.C000</v>
          </cell>
        </row>
        <row r="3992">
          <cell r="B3992" t="str">
            <v>.C2560.C000</v>
          </cell>
        </row>
        <row r="3993">
          <cell r="B3993" t="str">
            <v>.C2560.C000</v>
          </cell>
        </row>
        <row r="3994">
          <cell r="B3994" t="str">
            <v>.C2560.C000</v>
          </cell>
        </row>
        <row r="3995">
          <cell r="B3995" t="str">
            <v>.C2560.C000</v>
          </cell>
        </row>
        <row r="3996">
          <cell r="B3996" t="str">
            <v>.C2560.C000</v>
          </cell>
        </row>
        <row r="3997">
          <cell r="B3997" t="str">
            <v>.C2560.C000</v>
          </cell>
        </row>
        <row r="3998">
          <cell r="B3998" t="str">
            <v>.C2560.C000</v>
          </cell>
        </row>
        <row r="3999">
          <cell r="B3999" t="str">
            <v>.C2560.C000</v>
          </cell>
        </row>
        <row r="4000">
          <cell r="B4000" t="str">
            <v>.C2560.C000</v>
          </cell>
        </row>
        <row r="4001">
          <cell r="B4001" t="str">
            <v>.C2560.C000</v>
          </cell>
        </row>
        <row r="4002">
          <cell r="B4002" t="str">
            <v>.C2565.C001</v>
          </cell>
        </row>
        <row r="4003">
          <cell r="B4003" t="str">
            <v>.C2565.C001</v>
          </cell>
        </row>
        <row r="4004">
          <cell r="B4004" t="str">
            <v>.C2565.C001</v>
          </cell>
        </row>
        <row r="4005">
          <cell r="B4005" t="str">
            <v>.C2565.C001</v>
          </cell>
        </row>
        <row r="4006">
          <cell r="B4006" t="str">
            <v>.C2565.C001</v>
          </cell>
        </row>
        <row r="4007">
          <cell r="B4007" t="str">
            <v>.C2565.C001</v>
          </cell>
        </row>
        <row r="4008">
          <cell r="B4008" t="str">
            <v>.C2565.C001</v>
          </cell>
        </row>
        <row r="4009">
          <cell r="B4009" t="str">
            <v>.C2565.C000</v>
          </cell>
        </row>
        <row r="4010">
          <cell r="B4010" t="str">
            <v>.C2565.C000</v>
          </cell>
        </row>
        <row r="4011">
          <cell r="B4011" t="str">
            <v>.C2565.C000</v>
          </cell>
        </row>
        <row r="4012">
          <cell r="B4012" t="str">
            <v>.C2565.C000</v>
          </cell>
        </row>
        <row r="4013">
          <cell r="B4013" t="str">
            <v>.C2565.C000</v>
          </cell>
        </row>
        <row r="4014">
          <cell r="B4014" t="str">
            <v>.C2565.C000</v>
          </cell>
        </row>
        <row r="4015">
          <cell r="B4015" t="str">
            <v>.C2565.C000</v>
          </cell>
        </row>
        <row r="4016">
          <cell r="B4016" t="str">
            <v>.C2565.C000</v>
          </cell>
        </row>
        <row r="4017">
          <cell r="B4017" t="str">
            <v>.C2565.C000</v>
          </cell>
        </row>
        <row r="4018">
          <cell r="B4018" t="str">
            <v>.C2565.C000</v>
          </cell>
        </row>
        <row r="4019">
          <cell r="B4019" t="str">
            <v>.C2565.C000</v>
          </cell>
        </row>
        <row r="4020">
          <cell r="B4020" t="str">
            <v>.C2565.C000</v>
          </cell>
        </row>
        <row r="4021">
          <cell r="B4021" t="str">
            <v>.C2565.C000</v>
          </cell>
        </row>
        <row r="4022">
          <cell r="B4022" t="str">
            <v>.C2565.C000</v>
          </cell>
        </row>
        <row r="4023">
          <cell r="B4023" t="str">
            <v>.C2565.C000</v>
          </cell>
        </row>
        <row r="4024">
          <cell r="B4024" t="str">
            <v>.C2565.C000</v>
          </cell>
        </row>
        <row r="4025">
          <cell r="B4025" t="str">
            <v>.C2565.C000</v>
          </cell>
        </row>
        <row r="4026">
          <cell r="B4026" t="str">
            <v>.C2565.C000</v>
          </cell>
        </row>
        <row r="4027">
          <cell r="B4027" t="str">
            <v>.C2565.C000</v>
          </cell>
        </row>
        <row r="4028">
          <cell r="B4028" t="str">
            <v>.C2565.C000</v>
          </cell>
        </row>
        <row r="4029">
          <cell r="B4029" t="str">
            <v>.C2565.C000</v>
          </cell>
        </row>
        <row r="4030">
          <cell r="B4030" t="str">
            <v>.C2565.C000</v>
          </cell>
        </row>
        <row r="4031">
          <cell r="B4031" t="str">
            <v>.C2565.C000</v>
          </cell>
        </row>
        <row r="4032">
          <cell r="B4032" t="str">
            <v>.C2565.C000</v>
          </cell>
        </row>
        <row r="4033">
          <cell r="B4033" t="str">
            <v>.C2570.C000</v>
          </cell>
        </row>
        <row r="4034">
          <cell r="B4034" t="str">
            <v>.C2570.C000</v>
          </cell>
        </row>
        <row r="4035">
          <cell r="B4035" t="str">
            <v>.C2570.C000</v>
          </cell>
        </row>
        <row r="4036">
          <cell r="B4036" t="str">
            <v>.C2570.C000</v>
          </cell>
        </row>
        <row r="4037">
          <cell r="B4037" t="str">
            <v>.C2570.C000</v>
          </cell>
        </row>
        <row r="4038">
          <cell r="B4038" t="str">
            <v>.C3030.C000</v>
          </cell>
        </row>
        <row r="4039">
          <cell r="B4039" t="str">
            <v>.C3030.C000</v>
          </cell>
        </row>
        <row r="4040">
          <cell r="B4040" t="str">
            <v>.C3030.C000</v>
          </cell>
        </row>
        <row r="4041">
          <cell r="B4041" t="str">
            <v>.C3031.C000</v>
          </cell>
        </row>
        <row r="4042">
          <cell r="B4042" t="str">
            <v>.C3031.C000</v>
          </cell>
        </row>
        <row r="4043">
          <cell r="B4043" t="str">
            <v>.C3031.C000</v>
          </cell>
        </row>
        <row r="4044">
          <cell r="B4044" t="str">
            <v>.C3031.C000</v>
          </cell>
        </row>
        <row r="4045">
          <cell r="B4045" t="str">
            <v>.C3031.C000</v>
          </cell>
        </row>
        <row r="4046">
          <cell r="B4046" t="str">
            <v>.C3031.C000</v>
          </cell>
        </row>
        <row r="4047">
          <cell r="B4047" t="str">
            <v>.C3031.C000</v>
          </cell>
        </row>
        <row r="4048">
          <cell r="B4048" t="str">
            <v>.C3031.C000</v>
          </cell>
        </row>
        <row r="4049">
          <cell r="B4049" t="str">
            <v>.C3031.C000</v>
          </cell>
        </row>
        <row r="4050">
          <cell r="B4050" t="str">
            <v>.C3031.C000</v>
          </cell>
        </row>
        <row r="4051">
          <cell r="B4051" t="str">
            <v>.C3031.C000</v>
          </cell>
        </row>
        <row r="4052">
          <cell r="B4052" t="str">
            <v>.C3041.C000</v>
          </cell>
        </row>
        <row r="4053">
          <cell r="B4053" t="str">
            <v>.C3041.C000</v>
          </cell>
        </row>
        <row r="4054">
          <cell r="B4054" t="str">
            <v>.C3041.C000</v>
          </cell>
        </row>
        <row r="4055">
          <cell r="B4055" t="str">
            <v>.C3061.C000</v>
          </cell>
        </row>
        <row r="4056">
          <cell r="B4056" t="str">
            <v>.C3061.C000</v>
          </cell>
        </row>
        <row r="4057">
          <cell r="B4057" t="str">
            <v>.C3510.C001</v>
          </cell>
        </row>
        <row r="4058">
          <cell r="B4058" t="str">
            <v>.C3510.C001</v>
          </cell>
        </row>
        <row r="4059">
          <cell r="B4059" t="str">
            <v>.C3510.C001</v>
          </cell>
        </row>
        <row r="4060">
          <cell r="B4060" t="str">
            <v>.C3510.C001</v>
          </cell>
        </row>
        <row r="4061">
          <cell r="B4061" t="str">
            <v>.C3510.C000</v>
          </cell>
        </row>
        <row r="4062">
          <cell r="B4062" t="str">
            <v>.C3510.C000</v>
          </cell>
        </row>
        <row r="4063">
          <cell r="B4063" t="str">
            <v>.C3510.C000</v>
          </cell>
        </row>
        <row r="4064">
          <cell r="B4064" t="str">
            <v>.C3510.C000</v>
          </cell>
        </row>
        <row r="4065">
          <cell r="B4065" t="str">
            <v>.C3510.C000</v>
          </cell>
        </row>
        <row r="4066">
          <cell r="B4066" t="str">
            <v>.C3510.C000</v>
          </cell>
        </row>
        <row r="4067">
          <cell r="B4067" t="str">
            <v>.C3510.C000</v>
          </cell>
        </row>
        <row r="4068">
          <cell r="B4068" t="str">
            <v>.C3510.C000</v>
          </cell>
        </row>
        <row r="4069">
          <cell r="B4069" t="str">
            <v>.C3510.C000</v>
          </cell>
        </row>
        <row r="4070">
          <cell r="B4070" t="str">
            <v>.C3510.C000</v>
          </cell>
        </row>
        <row r="4071">
          <cell r="B4071" t="str">
            <v>.C3520.C000</v>
          </cell>
        </row>
        <row r="4072">
          <cell r="B4072" t="str">
            <v>.C3520.C000</v>
          </cell>
        </row>
        <row r="4073">
          <cell r="B4073" t="str">
            <v>.C3520.C000</v>
          </cell>
        </row>
        <row r="4074">
          <cell r="B4074" t="str">
            <v>.C3520.C000</v>
          </cell>
        </row>
        <row r="4075">
          <cell r="B4075" t="str">
            <v>.C3520.C000</v>
          </cell>
        </row>
        <row r="4076">
          <cell r="B4076" t="str">
            <v>.C3520.C000</v>
          </cell>
        </row>
        <row r="4077">
          <cell r="B4077" t="str">
            <v>.C3520.C000</v>
          </cell>
        </row>
        <row r="4078">
          <cell r="B4078" t="str">
            <v>.C3560.C001</v>
          </cell>
        </row>
        <row r="4079">
          <cell r="B4079" t="str">
            <v>.C3560.C001</v>
          </cell>
        </row>
        <row r="4080">
          <cell r="B4080" t="str">
            <v>.C3560.C001</v>
          </cell>
        </row>
        <row r="4081">
          <cell r="B4081" t="str">
            <v>.C3560.C000</v>
          </cell>
        </row>
        <row r="4082">
          <cell r="B4082" t="str">
            <v>.C3560.C000</v>
          </cell>
        </row>
        <row r="4083">
          <cell r="B4083" t="str">
            <v>.C3560.C000</v>
          </cell>
        </row>
        <row r="4084">
          <cell r="B4084" t="str">
            <v>.C3560.C000</v>
          </cell>
        </row>
        <row r="4085">
          <cell r="B4085" t="str">
            <v>.C3560.C000</v>
          </cell>
        </row>
        <row r="4086">
          <cell r="B4086" t="str">
            <v>.C3560.C000</v>
          </cell>
        </row>
        <row r="4087">
          <cell r="B4087" t="str">
            <v>.C3560.C000</v>
          </cell>
        </row>
        <row r="4088">
          <cell r="B4088" t="str">
            <v>.C3560.C000</v>
          </cell>
        </row>
        <row r="4089">
          <cell r="B4089" t="str">
            <v>.C3560.C000</v>
          </cell>
        </row>
        <row r="4090">
          <cell r="B4090" t="str">
            <v>.C3560.C000</v>
          </cell>
        </row>
        <row r="4091">
          <cell r="B4091" t="str">
            <v>.C3560.C000</v>
          </cell>
        </row>
        <row r="4092">
          <cell r="B4092" t="str">
            <v>.C3560.C000</v>
          </cell>
        </row>
        <row r="4093">
          <cell r="B4093" t="str">
            <v>.C3560.C000</v>
          </cell>
        </row>
        <row r="4094">
          <cell r="B4094" t="str">
            <v>.C3560.C000</v>
          </cell>
        </row>
        <row r="4095">
          <cell r="B4095" t="str">
            <v>.C5031.C000</v>
          </cell>
        </row>
        <row r="4096">
          <cell r="B4096" t="str">
            <v>.C5031.C000</v>
          </cell>
        </row>
        <row r="4097">
          <cell r="B4097" t="str">
            <v>.C5031.C000</v>
          </cell>
        </row>
        <row r="4098">
          <cell r="B4098" t="str">
            <v>.C5031.C000</v>
          </cell>
        </row>
        <row r="4099">
          <cell r="B4099" t="str">
            <v>.C5031.C000</v>
          </cell>
        </row>
        <row r="4100">
          <cell r="B4100" t="str">
            <v>.C9990.C001</v>
          </cell>
        </row>
        <row r="4101">
          <cell r="B4101" t="str">
            <v>.C9990.C001</v>
          </cell>
        </row>
        <row r="4102">
          <cell r="B4102" t="str">
            <v>.C9990.C000</v>
          </cell>
        </row>
        <row r="4103">
          <cell r="B4103" t="str">
            <v>.C9990.C000</v>
          </cell>
        </row>
        <row r="4104">
          <cell r="B4104" t="str">
            <v>.A8340.C007</v>
          </cell>
        </row>
        <row r="4105">
          <cell r="B4105" t="str">
            <v>.A8640.C007</v>
          </cell>
        </row>
        <row r="4106">
          <cell r="B4106" t="str">
            <v>.A2995.P000</v>
          </cell>
        </row>
        <row r="4107">
          <cell r="B4107" t="str">
            <v>.41100.P000</v>
          </cell>
        </row>
        <row r="4108">
          <cell r="B4108" t="str">
            <v>.41100.P000</v>
          </cell>
        </row>
        <row r="4109">
          <cell r="B4109" t="str">
            <v>.41100.P000</v>
          </cell>
        </row>
        <row r="4110">
          <cell r="B4110" t="str">
            <v>.41100.P000</v>
          </cell>
        </row>
        <row r="4111">
          <cell r="B4111" t="str">
            <v>.41100.P000</v>
          </cell>
        </row>
        <row r="4112">
          <cell r="B4112" t="str">
            <v>.41100.P000</v>
          </cell>
        </row>
        <row r="4113">
          <cell r="B4113" t="str">
            <v>.41100.P000</v>
          </cell>
        </row>
        <row r="4114">
          <cell r="B4114" t="str">
            <v>.41100.P000</v>
          </cell>
        </row>
        <row r="4115">
          <cell r="B4115" t="str">
            <v>.41100.P000</v>
          </cell>
        </row>
        <row r="4116">
          <cell r="B4116" t="str">
            <v>.41100.P000</v>
          </cell>
        </row>
        <row r="4117">
          <cell r="B4117" t="str">
            <v>.41100.P000</v>
          </cell>
        </row>
        <row r="4118">
          <cell r="B4118" t="str">
            <v>.41200.P011</v>
          </cell>
        </row>
        <row r="4119">
          <cell r="B4119" t="str">
            <v>.41200.P000</v>
          </cell>
        </row>
        <row r="4120">
          <cell r="B4120" t="str">
            <v>.41200.P000</v>
          </cell>
        </row>
        <row r="4121">
          <cell r="B4121" t="str">
            <v>.41200.P000</v>
          </cell>
        </row>
        <row r="4122">
          <cell r="B4122" t="str">
            <v>.41200.P000</v>
          </cell>
        </row>
        <row r="4123">
          <cell r="B4123" t="str">
            <v>.41200.P000</v>
          </cell>
        </row>
        <row r="4124">
          <cell r="B4124" t="str">
            <v>.41200.P000</v>
          </cell>
        </row>
        <row r="4125">
          <cell r="B4125" t="str">
            <v>.41200.P000</v>
          </cell>
        </row>
        <row r="4126">
          <cell r="B4126" t="str">
            <v>.41200.P000</v>
          </cell>
        </row>
        <row r="4127">
          <cell r="B4127" t="str">
            <v>.41200.P000</v>
          </cell>
        </row>
        <row r="4128">
          <cell r="B4128" t="str">
            <v>.41200.P000</v>
          </cell>
        </row>
        <row r="4129">
          <cell r="B4129" t="str">
            <v>.41200.P000</v>
          </cell>
        </row>
        <row r="4130">
          <cell r="B4130" t="str">
            <v>.41200.P000</v>
          </cell>
        </row>
        <row r="4131">
          <cell r="B4131" t="str">
            <v>.41200.P000</v>
          </cell>
        </row>
        <row r="4132">
          <cell r="B4132" t="str">
            <v>.41200.P000</v>
          </cell>
        </row>
        <row r="4133">
          <cell r="B4133" t="str">
            <v>.41200.P000</v>
          </cell>
        </row>
        <row r="4134">
          <cell r="B4134" t="str">
            <v>.41200.P000</v>
          </cell>
        </row>
        <row r="4135">
          <cell r="B4135" t="str">
            <v>.41300.P002</v>
          </cell>
        </row>
        <row r="4136">
          <cell r="B4136" t="str">
            <v>.41300.P002</v>
          </cell>
        </row>
        <row r="4137">
          <cell r="B4137" t="str">
            <v>.41300.P002</v>
          </cell>
        </row>
        <row r="4138">
          <cell r="B4138" t="str">
            <v>.41300.P000</v>
          </cell>
        </row>
        <row r="4139">
          <cell r="B4139" t="str">
            <v>.41300.P000</v>
          </cell>
        </row>
        <row r="4140">
          <cell r="B4140" t="str">
            <v>.41300.P000</v>
          </cell>
        </row>
        <row r="4141">
          <cell r="B4141" t="str">
            <v>.41300.P000</v>
          </cell>
        </row>
        <row r="4142">
          <cell r="B4142" t="str">
            <v>.41300.P000</v>
          </cell>
        </row>
        <row r="4143">
          <cell r="B4143" t="str">
            <v>.41300.P000</v>
          </cell>
        </row>
        <row r="4144">
          <cell r="B4144" t="str">
            <v>.41300.P000</v>
          </cell>
        </row>
        <row r="4145">
          <cell r="B4145" t="str">
            <v>.41300.P000</v>
          </cell>
        </row>
        <row r="4146">
          <cell r="B4146" t="str">
            <v>.41300.P000</v>
          </cell>
        </row>
        <row r="4147">
          <cell r="B4147" t="str">
            <v>.41300.P000</v>
          </cell>
        </row>
        <row r="4148">
          <cell r="B4148" t="str">
            <v>.41300.P000</v>
          </cell>
        </row>
        <row r="4149">
          <cell r="B4149" t="str">
            <v>.41300.P000</v>
          </cell>
        </row>
        <row r="4150">
          <cell r="B4150" t="str">
            <v>.41300.P000</v>
          </cell>
        </row>
        <row r="4151">
          <cell r="B4151" t="str">
            <v>.41300.P000</v>
          </cell>
        </row>
        <row r="4152">
          <cell r="B4152" t="str">
            <v>.41300.P000</v>
          </cell>
        </row>
        <row r="4153">
          <cell r="B4153" t="str">
            <v>.41300.P000</v>
          </cell>
        </row>
        <row r="4154">
          <cell r="B4154" t="str">
            <v>.41400.P000</v>
          </cell>
        </row>
        <row r="4155">
          <cell r="B4155" t="str">
            <v>.41400.P000</v>
          </cell>
        </row>
        <row r="4156">
          <cell r="B4156" t="str">
            <v>.41400.P000</v>
          </cell>
        </row>
        <row r="4157">
          <cell r="B4157" t="str">
            <v>.41400.P000</v>
          </cell>
        </row>
        <row r="4158">
          <cell r="B4158" t="str">
            <v>.41400.P000</v>
          </cell>
        </row>
        <row r="4159">
          <cell r="B4159" t="str">
            <v>.41400.P000</v>
          </cell>
        </row>
        <row r="4160">
          <cell r="B4160" t="str">
            <v>.41400.P000</v>
          </cell>
        </row>
        <row r="4161">
          <cell r="B4161" t="str">
            <v>.41400.P000</v>
          </cell>
        </row>
        <row r="4162">
          <cell r="B4162" t="str">
            <v>.41400.P000</v>
          </cell>
        </row>
        <row r="4163">
          <cell r="B4163" t="str">
            <v>.41400.P000</v>
          </cell>
        </row>
        <row r="4164">
          <cell r="B4164" t="str">
            <v>.41400.P000</v>
          </cell>
        </row>
        <row r="4165">
          <cell r="B4165" t="str">
            <v>.41400.P000</v>
          </cell>
        </row>
        <row r="4166">
          <cell r="B4166" t="str">
            <v>.41400.P000</v>
          </cell>
        </row>
        <row r="4167">
          <cell r="B4167" t="str">
            <v>.41400.P000</v>
          </cell>
        </row>
        <row r="4168">
          <cell r="B4168" t="str">
            <v>.41400.P000</v>
          </cell>
        </row>
        <row r="4169">
          <cell r="B4169" t="str">
            <v>.41400.P000</v>
          </cell>
        </row>
        <row r="4170">
          <cell r="B4170" t="str">
            <v>.41400.P000</v>
          </cell>
        </row>
        <row r="4171">
          <cell r="B4171" t="str">
            <v>.41400.P000</v>
          </cell>
        </row>
        <row r="4172">
          <cell r="B4172" t="str">
            <v>.41400.P000</v>
          </cell>
        </row>
        <row r="4173">
          <cell r="B4173" t="str">
            <v>.41400.P000</v>
          </cell>
        </row>
        <row r="4174">
          <cell r="B4174" t="str">
            <v>.41400.P000</v>
          </cell>
        </row>
        <row r="4175">
          <cell r="B4175" t="str">
            <v>.41400.P000</v>
          </cell>
        </row>
        <row r="4176">
          <cell r="B4176" t="str">
            <v>.41400.P000</v>
          </cell>
        </row>
        <row r="4177">
          <cell r="B4177" t="str">
            <v>.41500.P000</v>
          </cell>
        </row>
        <row r="4178">
          <cell r="B4178" t="str">
            <v>.41500.P000</v>
          </cell>
        </row>
        <row r="4179">
          <cell r="B4179" t="str">
            <v>.41500.P000</v>
          </cell>
        </row>
        <row r="4180">
          <cell r="B4180" t="str">
            <v>.41500.P000</v>
          </cell>
        </row>
        <row r="4181">
          <cell r="B4181" t="str">
            <v>.41500.P000</v>
          </cell>
        </row>
        <row r="4182">
          <cell r="B4182" t="str">
            <v>.41500.P000</v>
          </cell>
        </row>
        <row r="4183">
          <cell r="B4183" t="str">
            <v>.41500.P000</v>
          </cell>
        </row>
        <row r="4184">
          <cell r="B4184" t="str">
            <v>.41600.P000</v>
          </cell>
        </row>
        <row r="4185">
          <cell r="B4185" t="str">
            <v>.41600.P000</v>
          </cell>
        </row>
        <row r="4186">
          <cell r="B4186" t="str">
            <v>.41600.P000</v>
          </cell>
        </row>
        <row r="4187">
          <cell r="B4187" t="str">
            <v>.41600.P000</v>
          </cell>
        </row>
        <row r="4188">
          <cell r="B4188" t="str">
            <v>.41600.P000</v>
          </cell>
        </row>
        <row r="4189">
          <cell r="B4189" t="str">
            <v>.41600.P000</v>
          </cell>
        </row>
        <row r="4190">
          <cell r="B4190" t="str">
            <v>.41600.P000</v>
          </cell>
        </row>
        <row r="4191">
          <cell r="B4191" t="str">
            <v>.41600.P000</v>
          </cell>
        </row>
        <row r="4192">
          <cell r="B4192" t="str">
            <v>.41600.P000</v>
          </cell>
        </row>
        <row r="4193">
          <cell r="B4193" t="str">
            <v>.41600.P000</v>
          </cell>
        </row>
        <row r="4194">
          <cell r="B4194" t="str">
            <v>.41600.P000</v>
          </cell>
        </row>
        <row r="4195">
          <cell r="B4195" t="str">
            <v>.41600.P000</v>
          </cell>
        </row>
        <row r="4196">
          <cell r="B4196" t="str">
            <v>.41700.P000</v>
          </cell>
        </row>
        <row r="4197">
          <cell r="B4197" t="str">
            <v>.41700.P000</v>
          </cell>
        </row>
        <row r="4198">
          <cell r="B4198" t="str">
            <v>.41700.P000</v>
          </cell>
        </row>
        <row r="4199">
          <cell r="B4199" t="str">
            <v>.41700.P000</v>
          </cell>
        </row>
        <row r="4200">
          <cell r="B4200" t="str">
            <v>.41700.P000</v>
          </cell>
        </row>
        <row r="4201">
          <cell r="B4201" t="str">
            <v>.41700.P000</v>
          </cell>
        </row>
        <row r="4202">
          <cell r="B4202" t="str">
            <v>.41700.P000</v>
          </cell>
        </row>
        <row r="4203">
          <cell r="B4203" t="str">
            <v>.41700.P000</v>
          </cell>
        </row>
        <row r="4204">
          <cell r="B4204" t="str">
            <v>.41700.P000</v>
          </cell>
        </row>
        <row r="4205">
          <cell r="B4205" t="str">
            <v>.41700.P000</v>
          </cell>
        </row>
        <row r="4206">
          <cell r="B4206" t="str">
            <v>.41800.P000</v>
          </cell>
        </row>
        <row r="4207">
          <cell r="B4207" t="str">
            <v>.41800.P000</v>
          </cell>
        </row>
        <row r="4208">
          <cell r="B4208" t="str">
            <v>.41800.P000</v>
          </cell>
        </row>
        <row r="4209">
          <cell r="B4209" t="str">
            <v>.41800.P000</v>
          </cell>
        </row>
        <row r="4210">
          <cell r="B4210" t="str">
            <v>.41800.P000</v>
          </cell>
        </row>
        <row r="4211">
          <cell r="B4211" t="str">
            <v>.41800.P000</v>
          </cell>
        </row>
        <row r="4212">
          <cell r="B4212" t="str">
            <v>.41800.P000</v>
          </cell>
        </row>
        <row r="4213">
          <cell r="B4213" t="str">
            <v>.41800.P000</v>
          </cell>
        </row>
        <row r="4214">
          <cell r="B4214" t="str">
            <v>.41800.P000</v>
          </cell>
        </row>
        <row r="4215">
          <cell r="B4215" t="str">
            <v>.41800.P000</v>
          </cell>
        </row>
        <row r="4216">
          <cell r="B4216" t="str">
            <v>.41800.P000</v>
          </cell>
        </row>
        <row r="4217">
          <cell r="B4217" t="str">
            <v>.41800.P000</v>
          </cell>
        </row>
        <row r="4218">
          <cell r="B4218" t="str">
            <v>.42100.P002</v>
          </cell>
        </row>
        <row r="4219">
          <cell r="B4219" t="str">
            <v>.42100.P002</v>
          </cell>
        </row>
        <row r="4220">
          <cell r="B4220" t="str">
            <v>.42100.P002</v>
          </cell>
        </row>
        <row r="4221">
          <cell r="B4221" t="str">
            <v>.42100.P002</v>
          </cell>
        </row>
        <row r="4222">
          <cell r="B4222" t="str">
            <v>.42100.P002</v>
          </cell>
        </row>
        <row r="4223">
          <cell r="B4223" t="str">
            <v>.42100.P002</v>
          </cell>
        </row>
        <row r="4224">
          <cell r="B4224" t="str">
            <v>.42100.P002</v>
          </cell>
        </row>
        <row r="4225">
          <cell r="B4225" t="str">
            <v>.42100.P002</v>
          </cell>
        </row>
        <row r="4226">
          <cell r="B4226" t="str">
            <v>.42100.P002</v>
          </cell>
        </row>
        <row r="4227">
          <cell r="B4227" t="str">
            <v>.42100.P002</v>
          </cell>
        </row>
        <row r="4228">
          <cell r="B4228" t="str">
            <v>.42100.P002</v>
          </cell>
        </row>
        <row r="4229">
          <cell r="B4229" t="str">
            <v>.42100.P002</v>
          </cell>
        </row>
        <row r="4230">
          <cell r="B4230" t="str">
            <v>.42100.P005</v>
          </cell>
        </row>
        <row r="4231">
          <cell r="B4231" t="str">
            <v>.42100.P005</v>
          </cell>
        </row>
        <row r="4232">
          <cell r="B4232" t="str">
            <v>.42100.P005</v>
          </cell>
        </row>
        <row r="4233">
          <cell r="B4233" t="str">
            <v>.42100.P005</v>
          </cell>
        </row>
        <row r="4234">
          <cell r="B4234" t="str">
            <v>.42100.P005</v>
          </cell>
        </row>
        <row r="4235">
          <cell r="B4235" t="str">
            <v>.42100.P005</v>
          </cell>
        </row>
        <row r="4236">
          <cell r="B4236" t="str">
            <v>.42100.P005</v>
          </cell>
        </row>
        <row r="4237">
          <cell r="B4237" t="str">
            <v>.42100.P005</v>
          </cell>
        </row>
        <row r="4238">
          <cell r="B4238" t="str">
            <v>.42100.P006</v>
          </cell>
        </row>
        <row r="4239">
          <cell r="B4239" t="str">
            <v>.42100.P006</v>
          </cell>
        </row>
        <row r="4240">
          <cell r="B4240" t="str">
            <v>.42100.P006</v>
          </cell>
        </row>
        <row r="4241">
          <cell r="B4241" t="str">
            <v>.42100.P006</v>
          </cell>
        </row>
        <row r="4242">
          <cell r="B4242" t="str">
            <v>.42100.P006</v>
          </cell>
        </row>
        <row r="4243">
          <cell r="B4243" t="str">
            <v>.42100.P011</v>
          </cell>
        </row>
        <row r="4244">
          <cell r="B4244" t="str">
            <v>.42100.P011</v>
          </cell>
        </row>
        <row r="4245">
          <cell r="B4245" t="str">
            <v>.42100.P011</v>
          </cell>
        </row>
        <row r="4246">
          <cell r="B4246" t="str">
            <v>.42100.P011</v>
          </cell>
        </row>
        <row r="4247">
          <cell r="B4247" t="str">
            <v>.42100.P011</v>
          </cell>
        </row>
        <row r="4248">
          <cell r="B4248" t="str">
            <v>.42100.P011</v>
          </cell>
        </row>
        <row r="4249">
          <cell r="B4249" t="str">
            <v>.42100.P011</v>
          </cell>
        </row>
        <row r="4250">
          <cell r="B4250" t="str">
            <v>.42100.P011</v>
          </cell>
        </row>
        <row r="4251">
          <cell r="B4251" t="str">
            <v>.42100.P011</v>
          </cell>
        </row>
        <row r="4252">
          <cell r="B4252" t="str">
            <v>.42100.P051</v>
          </cell>
        </row>
        <row r="4253">
          <cell r="B4253" t="str">
            <v>.42100.P051</v>
          </cell>
        </row>
        <row r="4254">
          <cell r="B4254" t="str">
            <v>.42100.P051</v>
          </cell>
        </row>
        <row r="4255">
          <cell r="B4255" t="str">
            <v>.42100.P051</v>
          </cell>
        </row>
        <row r="4256">
          <cell r="B4256" t="str">
            <v>.42100.P051</v>
          </cell>
        </row>
        <row r="4257">
          <cell r="B4257" t="str">
            <v>.42100.P051</v>
          </cell>
        </row>
        <row r="4258">
          <cell r="B4258" t="str">
            <v>.42100.P051</v>
          </cell>
        </row>
        <row r="4259">
          <cell r="B4259" t="str">
            <v>.42100.P051</v>
          </cell>
        </row>
        <row r="4260">
          <cell r="B4260" t="str">
            <v>.42100.P051</v>
          </cell>
        </row>
        <row r="4261">
          <cell r="B4261" t="str">
            <v>.42100.P051</v>
          </cell>
        </row>
        <row r="4262">
          <cell r="B4262" t="str">
            <v>.42100.P051</v>
          </cell>
        </row>
        <row r="4263">
          <cell r="B4263" t="str">
            <v>.42100.P051</v>
          </cell>
        </row>
        <row r="4264">
          <cell r="B4264" t="str">
            <v>.42100.P051</v>
          </cell>
        </row>
        <row r="4265">
          <cell r="B4265" t="str">
            <v>.42100.P051</v>
          </cell>
        </row>
        <row r="4266">
          <cell r="B4266" t="str">
            <v>.42100.P052</v>
          </cell>
        </row>
        <row r="4267">
          <cell r="B4267" t="str">
            <v>.42100.P052</v>
          </cell>
        </row>
        <row r="4268">
          <cell r="B4268" t="str">
            <v>.42100.P057</v>
          </cell>
        </row>
        <row r="4269">
          <cell r="B4269" t="str">
            <v>.42100.P057</v>
          </cell>
        </row>
        <row r="4270">
          <cell r="B4270" t="str">
            <v>.42100.P057</v>
          </cell>
        </row>
        <row r="4271">
          <cell r="B4271" t="str">
            <v>.42100.P057</v>
          </cell>
        </row>
        <row r="4272">
          <cell r="B4272" t="str">
            <v>.42100.P057</v>
          </cell>
        </row>
        <row r="4273">
          <cell r="B4273" t="str">
            <v>.42100.P057</v>
          </cell>
        </row>
        <row r="4274">
          <cell r="B4274" t="str">
            <v>.42100.P057</v>
          </cell>
        </row>
        <row r="4275">
          <cell r="B4275" t="str">
            <v>.42100.P061</v>
          </cell>
        </row>
        <row r="4276">
          <cell r="B4276" t="str">
            <v>.42100.P061</v>
          </cell>
        </row>
        <row r="4277">
          <cell r="B4277" t="str">
            <v>.42100.P061</v>
          </cell>
        </row>
        <row r="4278">
          <cell r="B4278" t="str">
            <v>.42100.P061</v>
          </cell>
        </row>
        <row r="4279">
          <cell r="B4279" t="str">
            <v>.42100.P061</v>
          </cell>
        </row>
        <row r="4280">
          <cell r="B4280" t="str">
            <v>.42100.P061</v>
          </cell>
        </row>
        <row r="4281">
          <cell r="B4281" t="str">
            <v>.42100.P061</v>
          </cell>
        </row>
        <row r="4282">
          <cell r="B4282" t="str">
            <v>.42100.P061</v>
          </cell>
        </row>
        <row r="4283">
          <cell r="B4283" t="str">
            <v>.42100.P061</v>
          </cell>
        </row>
        <row r="4284">
          <cell r="B4284" t="str">
            <v>.42100.P061</v>
          </cell>
        </row>
        <row r="4285">
          <cell r="B4285" t="str">
            <v>.42200.P002</v>
          </cell>
        </row>
        <row r="4286">
          <cell r="B4286" t="str">
            <v>.42200.P002</v>
          </cell>
        </row>
        <row r="4287">
          <cell r="B4287" t="str">
            <v>.42200.P002</v>
          </cell>
        </row>
        <row r="4288">
          <cell r="B4288" t="str">
            <v>.42200.P002</v>
          </cell>
        </row>
        <row r="4289">
          <cell r="B4289" t="str">
            <v>.42200.P002</v>
          </cell>
        </row>
        <row r="4290">
          <cell r="B4290" t="str">
            <v>.42200.P002</v>
          </cell>
        </row>
        <row r="4291">
          <cell r="B4291" t="str">
            <v>.42200.P002</v>
          </cell>
        </row>
        <row r="4292">
          <cell r="B4292" t="str">
            <v>.42200.P002</v>
          </cell>
        </row>
        <row r="4293">
          <cell r="B4293" t="str">
            <v>.42200.P002</v>
          </cell>
        </row>
        <row r="4294">
          <cell r="B4294" t="str">
            <v>.42200.P005</v>
          </cell>
        </row>
        <row r="4295">
          <cell r="B4295" t="str">
            <v>.42200.P011</v>
          </cell>
        </row>
        <row r="4296">
          <cell r="B4296" t="str">
            <v>.42200.P011</v>
          </cell>
        </row>
        <row r="4297">
          <cell r="B4297" t="str">
            <v>.42200.P011</v>
          </cell>
        </row>
        <row r="4298">
          <cell r="B4298" t="str">
            <v>.42200.P011</v>
          </cell>
        </row>
        <row r="4299">
          <cell r="B4299" t="str">
            <v>.42200.P011</v>
          </cell>
        </row>
        <row r="4300">
          <cell r="B4300" t="str">
            <v>.42200.P031</v>
          </cell>
        </row>
        <row r="4301">
          <cell r="B4301" t="str">
            <v>.42200.P031</v>
          </cell>
        </row>
        <row r="4302">
          <cell r="B4302" t="str">
            <v>.42200.P031</v>
          </cell>
        </row>
        <row r="4303">
          <cell r="B4303" t="str">
            <v>.42200.P031</v>
          </cell>
        </row>
        <row r="4304">
          <cell r="B4304" t="str">
            <v>.42200.P031</v>
          </cell>
        </row>
        <row r="4305">
          <cell r="B4305" t="str">
            <v>.42200.P031</v>
          </cell>
        </row>
        <row r="4306">
          <cell r="B4306" t="str">
            <v>.42200.P031</v>
          </cell>
        </row>
        <row r="4307">
          <cell r="B4307" t="str">
            <v>.42200.P001</v>
          </cell>
        </row>
        <row r="4308">
          <cell r="B4308" t="str">
            <v>.42200.P001</v>
          </cell>
        </row>
        <row r="4309">
          <cell r="B4309" t="str">
            <v>.42200.P001</v>
          </cell>
        </row>
        <row r="4310">
          <cell r="B4310" t="str">
            <v>.42200.P001</v>
          </cell>
        </row>
        <row r="4311">
          <cell r="B4311" t="str">
            <v>.42200.P001</v>
          </cell>
        </row>
        <row r="4312">
          <cell r="B4312" t="str">
            <v>.42200.P001</v>
          </cell>
        </row>
        <row r="4313">
          <cell r="B4313" t="str">
            <v>.10100.P200</v>
          </cell>
        </row>
        <row r="4314">
          <cell r="B4314" t="str">
            <v>.20095.P002</v>
          </cell>
        </row>
        <row r="4315">
          <cell r="B4315" t="str">
            <v>.20095.P006</v>
          </cell>
        </row>
        <row r="4316">
          <cell r="B4316" t="str">
            <v>.20095.P011</v>
          </cell>
        </row>
        <row r="4317">
          <cell r="B4317" t="str">
            <v>.20095.P051</v>
          </cell>
        </row>
        <row r="4318">
          <cell r="B4318" t="str">
            <v>.20095.P059</v>
          </cell>
        </row>
        <row r="4319">
          <cell r="B4319" t="str">
            <v>.20095.P060</v>
          </cell>
        </row>
        <row r="4320">
          <cell r="B4320" t="str">
            <v>.20095.P061</v>
          </cell>
        </row>
        <row r="4321">
          <cell r="B4321" t="str">
            <v>.20200.P005</v>
          </cell>
        </row>
        <row r="4322">
          <cell r="B4322" t="str">
            <v>.20200.P060</v>
          </cell>
        </row>
        <row r="4323">
          <cell r="B4323" t="str">
            <v>.62010.P000</v>
          </cell>
        </row>
        <row r="4324">
          <cell r="B4324" t="str">
            <v>.62020.P000</v>
          </cell>
        </row>
        <row r="4325">
          <cell r="B4325" t="str">
            <v>.62020.P000</v>
          </cell>
        </row>
        <row r="4326">
          <cell r="B4326" t="str">
            <v>.62020.P000</v>
          </cell>
        </row>
        <row r="4327">
          <cell r="B4327" t="str">
            <v>.62020.P000</v>
          </cell>
        </row>
        <row r="4328">
          <cell r="B4328" t="str">
            <v>.62020.P000</v>
          </cell>
        </row>
        <row r="4329">
          <cell r="B4329" t="str">
            <v>.62020.P000</v>
          </cell>
        </row>
        <row r="4330">
          <cell r="B4330" t="str">
            <v>.62020.P000</v>
          </cell>
        </row>
        <row r="4331">
          <cell r="B4331" t="str">
            <v>.62020.P000</v>
          </cell>
        </row>
        <row r="4332">
          <cell r="B4332" t="str">
            <v>.62020.P000</v>
          </cell>
        </row>
        <row r="4333">
          <cell r="B4333" t="str">
            <v>.62020.P000</v>
          </cell>
        </row>
        <row r="4334">
          <cell r="B4334" t="str">
            <v>.62020.P000</v>
          </cell>
        </row>
        <row r="4335">
          <cell r="B4335" t="str">
            <v>.62020.P000</v>
          </cell>
        </row>
        <row r="4336">
          <cell r="B4336" t="str">
            <v>.62020.P000</v>
          </cell>
        </row>
        <row r="4337">
          <cell r="B4337" t="str">
            <v>.62020.P000</v>
          </cell>
        </row>
        <row r="4338">
          <cell r="B4338" t="str">
            <v>.62020.P000</v>
          </cell>
        </row>
        <row r="4339">
          <cell r="B4339" t="str">
            <v>.62020.P000</v>
          </cell>
        </row>
        <row r="4340">
          <cell r="B4340" t="str">
            <v>.62020.P000</v>
          </cell>
        </row>
        <row r="4341">
          <cell r="B4341" t="str">
            <v>.62020.P000</v>
          </cell>
        </row>
        <row r="4342">
          <cell r="B4342" t="str">
            <v>.62020.P000</v>
          </cell>
        </row>
        <row r="4343">
          <cell r="B4343" t="str">
            <v>.62020.P000</v>
          </cell>
        </row>
        <row r="4344">
          <cell r="B4344" t="str">
            <v>.62020.P000</v>
          </cell>
        </row>
        <row r="4345">
          <cell r="B4345" t="str">
            <v>.62020.P000</v>
          </cell>
        </row>
        <row r="4346">
          <cell r="B4346" t="str">
            <v>.62020.P000</v>
          </cell>
        </row>
        <row r="4347">
          <cell r="B4347" t="str">
            <v>.62020.P000</v>
          </cell>
        </row>
        <row r="4348">
          <cell r="B4348" t="str">
            <v>.62020.P000</v>
          </cell>
        </row>
        <row r="4349">
          <cell r="B4349" t="str">
            <v>.62020.P000</v>
          </cell>
        </row>
        <row r="4350">
          <cell r="B4350" t="str">
            <v>.62020.P000</v>
          </cell>
        </row>
        <row r="4351">
          <cell r="B4351" t="str">
            <v>.62020.P000</v>
          </cell>
        </row>
        <row r="4352">
          <cell r="B4352" t="str">
            <v>.62020.P040</v>
          </cell>
        </row>
        <row r="4353">
          <cell r="B4353" t="str">
            <v>.62020.P040</v>
          </cell>
        </row>
        <row r="4354">
          <cell r="B4354" t="str">
            <v>.62020.P040</v>
          </cell>
        </row>
        <row r="4355">
          <cell r="B4355" t="str">
            <v>.62020.P040</v>
          </cell>
        </row>
        <row r="4356">
          <cell r="B4356" t="str">
            <v>.62020.P040</v>
          </cell>
        </row>
        <row r="4357">
          <cell r="B4357" t="str">
            <v>.62020.P040</v>
          </cell>
        </row>
        <row r="4358">
          <cell r="B4358" t="str">
            <v>.62020.P040</v>
          </cell>
        </row>
        <row r="4359">
          <cell r="B4359" t="str">
            <v>.62020.P040</v>
          </cell>
        </row>
        <row r="4360">
          <cell r="B4360" t="str">
            <v>.62020.P040</v>
          </cell>
        </row>
        <row r="4361">
          <cell r="B4361" t="str">
            <v>.62020.P040</v>
          </cell>
        </row>
        <row r="4362">
          <cell r="B4362" t="str">
            <v>.62020.P040</v>
          </cell>
        </row>
        <row r="4363">
          <cell r="B4363" t="str">
            <v>.62020.P040</v>
          </cell>
        </row>
        <row r="4364">
          <cell r="B4364" t="str">
            <v>.62020.P040</v>
          </cell>
        </row>
        <row r="4365">
          <cell r="B4365" t="str">
            <v>.62020.P040</v>
          </cell>
        </row>
        <row r="4366">
          <cell r="B4366" t="str">
            <v>.62020.P040</v>
          </cell>
        </row>
        <row r="4367">
          <cell r="B4367" t="str">
            <v>.62020.P040</v>
          </cell>
        </row>
        <row r="4368">
          <cell r="B4368" t="str">
            <v>.62020.P040</v>
          </cell>
        </row>
        <row r="4369">
          <cell r="B4369" t="str">
            <v>.62020.P040</v>
          </cell>
        </row>
        <row r="4370">
          <cell r="B4370" t="str">
            <v>.62020.P040</v>
          </cell>
        </row>
        <row r="4371">
          <cell r="B4371" t="str">
            <v>.62020.P040</v>
          </cell>
        </row>
        <row r="4372">
          <cell r="B4372" t="str">
            <v>.62020.P040</v>
          </cell>
        </row>
        <row r="4373">
          <cell r="B4373" t="str">
            <v>.62020.P040</v>
          </cell>
        </row>
        <row r="4374">
          <cell r="B4374" t="str">
            <v>.62020.P040</v>
          </cell>
        </row>
        <row r="4375">
          <cell r="B4375" t="str">
            <v>.62020.P040</v>
          </cell>
        </row>
        <row r="4376">
          <cell r="B4376" t="str">
            <v>.62020.P040</v>
          </cell>
        </row>
        <row r="4377">
          <cell r="B4377" t="str">
            <v>.62020.P040</v>
          </cell>
        </row>
        <row r="4378">
          <cell r="B4378" t="str">
            <v>.62020.P040</v>
          </cell>
        </row>
        <row r="4379">
          <cell r="B4379" t="str">
            <v>.62020.P040</v>
          </cell>
        </row>
        <row r="4380">
          <cell r="B4380" t="str">
            <v>.62020.P040</v>
          </cell>
        </row>
        <row r="4381">
          <cell r="B4381" t="str">
            <v>.62020.P040</v>
          </cell>
        </row>
        <row r="4382">
          <cell r="B4382" t="str">
            <v>.62020.P040</v>
          </cell>
        </row>
        <row r="4383">
          <cell r="B4383" t="str">
            <v>.62020.P040</v>
          </cell>
        </row>
        <row r="4384">
          <cell r="B4384" t="str">
            <v>.62020.P040</v>
          </cell>
        </row>
        <row r="4385">
          <cell r="B4385" t="str">
            <v>.62020.P040</v>
          </cell>
        </row>
        <row r="4386">
          <cell r="B4386" t="str">
            <v>.62020.P040</v>
          </cell>
        </row>
        <row r="4387">
          <cell r="B4387" t="str">
            <v>.62230.P000</v>
          </cell>
        </row>
        <row r="4388">
          <cell r="B4388" t="str">
            <v>.62230.P000</v>
          </cell>
        </row>
        <row r="4389">
          <cell r="B4389" t="str">
            <v>.62230.P000</v>
          </cell>
        </row>
        <row r="4390">
          <cell r="B4390" t="str">
            <v>.62230.P000</v>
          </cell>
        </row>
        <row r="4391">
          <cell r="B4391" t="str">
            <v>.62230.P000</v>
          </cell>
        </row>
        <row r="4392">
          <cell r="B4392" t="str">
            <v>.62230.P000</v>
          </cell>
        </row>
        <row r="4393">
          <cell r="B4393" t="str">
            <v>.62230.P000</v>
          </cell>
        </row>
        <row r="4394">
          <cell r="B4394" t="str">
            <v>.62230.P000</v>
          </cell>
        </row>
        <row r="4395">
          <cell r="B4395" t="str">
            <v>.62230.P000</v>
          </cell>
        </row>
        <row r="4396">
          <cell r="B4396" t="str">
            <v>.62230.P000</v>
          </cell>
        </row>
        <row r="4397">
          <cell r="B4397" t="str">
            <v>.99000.P000</v>
          </cell>
        </row>
        <row r="4398">
          <cell r="B4398" t="str">
            <v>.99000.P000</v>
          </cell>
        </row>
        <row r="4399">
          <cell r="B4399" t="str">
            <v>.45260.P043</v>
          </cell>
        </row>
        <row r="4400">
          <cell r="B4400" t="str">
            <v>.45260.P043</v>
          </cell>
        </row>
        <row r="4401">
          <cell r="B4401" t="str">
            <v>.45260.P043</v>
          </cell>
        </row>
        <row r="4402">
          <cell r="B4402" t="str">
            <v>.45260.P043</v>
          </cell>
        </row>
        <row r="4403">
          <cell r="B4403" t="str">
            <v>.45260.P043</v>
          </cell>
        </row>
        <row r="4404">
          <cell r="B4404" t="str">
            <v>.45000.P022</v>
          </cell>
        </row>
        <row r="4405">
          <cell r="B4405" t="str">
            <v>.C1030.C000</v>
          </cell>
        </row>
        <row r="4406">
          <cell r="B4406" t="str">
            <v>.C1030.C000</v>
          </cell>
        </row>
        <row r="4407">
          <cell r="B4407" t="str">
            <v>.C1030.C000</v>
          </cell>
        </row>
        <row r="4408">
          <cell r="B4408" t="str">
            <v>.C1030.C000</v>
          </cell>
        </row>
        <row r="4409">
          <cell r="B4409" t="str">
            <v>.C1040.C001</v>
          </cell>
        </row>
        <row r="4410">
          <cell r="B4410" t="str">
            <v>.C1040.C001</v>
          </cell>
        </row>
        <row r="4411">
          <cell r="B4411" t="str">
            <v>.C1040.C001</v>
          </cell>
        </row>
        <row r="4412">
          <cell r="B4412" t="str">
            <v>.C1040.C001</v>
          </cell>
        </row>
        <row r="4413">
          <cell r="B4413" t="str">
            <v>.C1050.C001</v>
          </cell>
        </row>
        <row r="4414">
          <cell r="B4414" t="str">
            <v>.C1050.C001</v>
          </cell>
        </row>
        <row r="4415">
          <cell r="B4415" t="str">
            <v>.C1050.C001</v>
          </cell>
        </row>
        <row r="4416">
          <cell r="B4416" t="str">
            <v>.C1050.C001</v>
          </cell>
        </row>
        <row r="4417">
          <cell r="B4417" t="str">
            <v>.C1060.C001</v>
          </cell>
        </row>
        <row r="4418">
          <cell r="B4418" t="str">
            <v>.C1060.C001</v>
          </cell>
        </row>
        <row r="4419">
          <cell r="B4419" t="str">
            <v>.C1060.C001</v>
          </cell>
        </row>
        <row r="4420">
          <cell r="B4420" t="str">
            <v>.C1060.C001</v>
          </cell>
        </row>
        <row r="4421">
          <cell r="B4421" t="str">
            <v>.C1080.C000</v>
          </cell>
        </row>
        <row r="4422">
          <cell r="B4422" t="str">
            <v>.C1080.C000</v>
          </cell>
        </row>
        <row r="4423">
          <cell r="B4423" t="str">
            <v>.C1090.C001</v>
          </cell>
        </row>
        <row r="4424">
          <cell r="B4424" t="str">
            <v>.C2010.C000</v>
          </cell>
        </row>
        <row r="4425">
          <cell r="B4425" t="str">
            <v>.C2010.C000</v>
          </cell>
        </row>
        <row r="4426">
          <cell r="B4426" t="str">
            <v>.C2020.C000</v>
          </cell>
        </row>
        <row r="4427">
          <cell r="B4427" t="str">
            <v>.C2020.C000</v>
          </cell>
        </row>
        <row r="4428">
          <cell r="B4428" t="str">
            <v>.C2020.C000</v>
          </cell>
        </row>
        <row r="4429">
          <cell r="B4429" t="str">
            <v>.C2020.C000</v>
          </cell>
        </row>
        <row r="4430">
          <cell r="B4430" t="str">
            <v>.C2020.C000</v>
          </cell>
        </row>
        <row r="4431">
          <cell r="B4431" t="str">
            <v>.C2030.C000</v>
          </cell>
        </row>
        <row r="4432">
          <cell r="B4432" t="str">
            <v>.C2030.C000</v>
          </cell>
        </row>
        <row r="4433">
          <cell r="B4433" t="str">
            <v>.C2030.C000</v>
          </cell>
        </row>
        <row r="4434">
          <cell r="B4434" t="str">
            <v>.C2030.C000</v>
          </cell>
        </row>
        <row r="4435">
          <cell r="B4435" t="str">
            <v>.C2030.C000</v>
          </cell>
        </row>
        <row r="4436">
          <cell r="B4436" t="str">
            <v>.C2030.C000</v>
          </cell>
        </row>
        <row r="4437">
          <cell r="B4437" t="str">
            <v>.C2030.C000</v>
          </cell>
        </row>
        <row r="4438">
          <cell r="B4438" t="str">
            <v>.C2030.C000</v>
          </cell>
        </row>
        <row r="4439">
          <cell r="B4439" t="str">
            <v>.C2040.C000</v>
          </cell>
        </row>
        <row r="4440">
          <cell r="B4440" t="str">
            <v>.C2040.C000</v>
          </cell>
        </row>
        <row r="4441">
          <cell r="B4441" t="str">
            <v>.C2040.C000</v>
          </cell>
        </row>
        <row r="4442">
          <cell r="B4442" t="str">
            <v>.C2050.C000</v>
          </cell>
        </row>
        <row r="4443">
          <cell r="B4443" t="str">
            <v>.C2050.C000</v>
          </cell>
        </row>
        <row r="4444">
          <cell r="B4444" t="str">
            <v>.C2075.C000</v>
          </cell>
        </row>
        <row r="4445">
          <cell r="B4445" t="str">
            <v>.C2075.C000</v>
          </cell>
        </row>
        <row r="4446">
          <cell r="B4446" t="str">
            <v>.C2075.C000</v>
          </cell>
        </row>
        <row r="4447">
          <cell r="B4447" t="str">
            <v>.C2075.C000</v>
          </cell>
        </row>
        <row r="4448">
          <cell r="B4448" t="str">
            <v>.C2075.C000</v>
          </cell>
        </row>
        <row r="4449">
          <cell r="B4449" t="str">
            <v>.C2075.C000</v>
          </cell>
        </row>
        <row r="4450">
          <cell r="B4450" t="str">
            <v>.C2075.C000</v>
          </cell>
        </row>
        <row r="4451">
          <cell r="B4451" t="str">
            <v>.C2075.C000</v>
          </cell>
        </row>
        <row r="4452">
          <cell r="B4452" t="str">
            <v>.C2075.C000</v>
          </cell>
        </row>
        <row r="4453">
          <cell r="B4453" t="str">
            <v>.C2075.C000</v>
          </cell>
        </row>
        <row r="4454">
          <cell r="B4454" t="str">
            <v>.C2080.C000</v>
          </cell>
        </row>
        <row r="4455">
          <cell r="B4455" t="str">
            <v>.C2080.C000</v>
          </cell>
        </row>
        <row r="4456">
          <cell r="B4456" t="str">
            <v>.C2510.C001</v>
          </cell>
        </row>
        <row r="4457">
          <cell r="B4457" t="str">
            <v>.C2510.C001</v>
          </cell>
        </row>
        <row r="4458">
          <cell r="B4458" t="str">
            <v>.C2510.C001</v>
          </cell>
        </row>
        <row r="4459">
          <cell r="B4459" t="str">
            <v>.C2510.C001</v>
          </cell>
        </row>
        <row r="4460">
          <cell r="B4460" t="str">
            <v>.C2510.C001</v>
          </cell>
        </row>
        <row r="4461">
          <cell r="B4461" t="str">
            <v>.C2510.C001</v>
          </cell>
        </row>
        <row r="4462">
          <cell r="B4462" t="str">
            <v>.C2510.C001</v>
          </cell>
        </row>
        <row r="4463">
          <cell r="B4463" t="str">
            <v>.C2510.C000</v>
          </cell>
        </row>
        <row r="4464">
          <cell r="B4464" t="str">
            <v>.C2510.C000</v>
          </cell>
        </row>
        <row r="4465">
          <cell r="B4465" t="str">
            <v>.C2510.C000</v>
          </cell>
        </row>
        <row r="4466">
          <cell r="B4466" t="str">
            <v>.C2510.C000</v>
          </cell>
        </row>
        <row r="4467">
          <cell r="B4467" t="str">
            <v>.C2510.C000</v>
          </cell>
        </row>
        <row r="4468">
          <cell r="B4468" t="str">
            <v>.C2510.C000</v>
          </cell>
        </row>
        <row r="4469">
          <cell r="B4469" t="str">
            <v>.C2510.C000</v>
          </cell>
        </row>
        <row r="4470">
          <cell r="B4470" t="str">
            <v>.C2510.C000</v>
          </cell>
        </row>
        <row r="4471">
          <cell r="B4471" t="str">
            <v>.C2510.C000</v>
          </cell>
        </row>
        <row r="4472">
          <cell r="B4472" t="str">
            <v>.C2510.C000</v>
          </cell>
        </row>
        <row r="4473">
          <cell r="B4473" t="str">
            <v>.C2510.C000</v>
          </cell>
        </row>
        <row r="4474">
          <cell r="B4474" t="str">
            <v>.C2510.C000</v>
          </cell>
        </row>
        <row r="4475">
          <cell r="B4475" t="str">
            <v>.C2510.C000</v>
          </cell>
        </row>
        <row r="4476">
          <cell r="B4476" t="str">
            <v>.C2510.C000</v>
          </cell>
        </row>
        <row r="4477">
          <cell r="B4477" t="str">
            <v>.C2510.C000</v>
          </cell>
        </row>
        <row r="4478">
          <cell r="B4478" t="str">
            <v>.C2510.C000</v>
          </cell>
        </row>
        <row r="4479">
          <cell r="B4479" t="str">
            <v>.C2510.C000</v>
          </cell>
        </row>
        <row r="4480">
          <cell r="B4480" t="str">
            <v>.C2510.C000</v>
          </cell>
        </row>
        <row r="4481">
          <cell r="B4481" t="str">
            <v>.C2510.C000</v>
          </cell>
        </row>
        <row r="4482">
          <cell r="B4482" t="str">
            <v>.C2510.C000</v>
          </cell>
        </row>
        <row r="4483">
          <cell r="B4483" t="str">
            <v>.C2510.C000</v>
          </cell>
        </row>
        <row r="4484">
          <cell r="B4484" t="str">
            <v>.C2510.C000</v>
          </cell>
        </row>
        <row r="4485">
          <cell r="B4485" t="str">
            <v>.C2510.C000</v>
          </cell>
        </row>
        <row r="4486">
          <cell r="B4486" t="str">
            <v>.C2510.C000</v>
          </cell>
        </row>
        <row r="4487">
          <cell r="B4487" t="str">
            <v>.C2510.C000</v>
          </cell>
        </row>
        <row r="4488">
          <cell r="B4488" t="str">
            <v>.C2510.C000</v>
          </cell>
        </row>
        <row r="4489">
          <cell r="B4489" t="str">
            <v>.C2510.C000</v>
          </cell>
        </row>
        <row r="4490">
          <cell r="B4490" t="str">
            <v>.C2510.C000</v>
          </cell>
        </row>
        <row r="4491">
          <cell r="B4491" t="str">
            <v>.C2510.C000</v>
          </cell>
        </row>
        <row r="4492">
          <cell r="B4492" t="str">
            <v>.C2510.C000</v>
          </cell>
        </row>
        <row r="4493">
          <cell r="B4493" t="str">
            <v>.C2510.C000</v>
          </cell>
        </row>
        <row r="4494">
          <cell r="B4494" t="str">
            <v>.C2510.C000</v>
          </cell>
        </row>
        <row r="4495">
          <cell r="B4495" t="str">
            <v>.C2510.C000</v>
          </cell>
        </row>
        <row r="4496">
          <cell r="B4496" t="str">
            <v>.C2510.C000</v>
          </cell>
        </row>
        <row r="4497">
          <cell r="B4497" t="str">
            <v>.C2520.C001</v>
          </cell>
        </row>
        <row r="4498">
          <cell r="B4498" t="str">
            <v>.C2520.C001</v>
          </cell>
        </row>
        <row r="4499">
          <cell r="B4499" t="str">
            <v>.C2520.C001</v>
          </cell>
        </row>
        <row r="4500">
          <cell r="B4500" t="str">
            <v>.C2520.C001</v>
          </cell>
        </row>
        <row r="4501">
          <cell r="B4501" t="str">
            <v>.C2520.C001</v>
          </cell>
        </row>
        <row r="4502">
          <cell r="B4502" t="str">
            <v>.C2520.C001</v>
          </cell>
        </row>
        <row r="4503">
          <cell r="B4503" t="str">
            <v>.C2520.C001</v>
          </cell>
        </row>
        <row r="4504">
          <cell r="B4504" t="str">
            <v>.C2520.C000</v>
          </cell>
        </row>
        <row r="4505">
          <cell r="B4505" t="str">
            <v>.C2520.C000</v>
          </cell>
        </row>
        <row r="4506">
          <cell r="B4506" t="str">
            <v>.C2520.C000</v>
          </cell>
        </row>
        <row r="4507">
          <cell r="B4507" t="str">
            <v>.C2520.C000</v>
          </cell>
        </row>
        <row r="4508">
          <cell r="B4508" t="str">
            <v>.C2520.C000</v>
          </cell>
        </row>
        <row r="4509">
          <cell r="B4509" t="str">
            <v>.C2520.C000</v>
          </cell>
        </row>
        <row r="4510">
          <cell r="B4510" t="str">
            <v>.C2520.C000</v>
          </cell>
        </row>
        <row r="4511">
          <cell r="B4511" t="str">
            <v>.C2520.C000</v>
          </cell>
        </row>
        <row r="4512">
          <cell r="B4512" t="str">
            <v>.C2520.C000</v>
          </cell>
        </row>
        <row r="4513">
          <cell r="B4513" t="str">
            <v>.C2520.C000</v>
          </cell>
        </row>
        <row r="4514">
          <cell r="B4514" t="str">
            <v>.C2520.C000</v>
          </cell>
        </row>
        <row r="4515">
          <cell r="B4515" t="str">
            <v>.C2520.C000</v>
          </cell>
        </row>
        <row r="4516">
          <cell r="B4516" t="str">
            <v>.C2520.C000</v>
          </cell>
        </row>
        <row r="4517">
          <cell r="B4517" t="str">
            <v>.C2520.C000</v>
          </cell>
        </row>
        <row r="4518">
          <cell r="B4518" t="str">
            <v>.C2520.C000</v>
          </cell>
        </row>
        <row r="4519">
          <cell r="B4519" t="str">
            <v>.C2520.C000</v>
          </cell>
        </row>
        <row r="4520">
          <cell r="B4520" t="str">
            <v>.C2520.C000</v>
          </cell>
        </row>
        <row r="4521">
          <cell r="B4521" t="str">
            <v>.C2520.C000</v>
          </cell>
        </row>
        <row r="4522">
          <cell r="B4522" t="str">
            <v>.C2520.C000</v>
          </cell>
        </row>
        <row r="4523">
          <cell r="B4523" t="str">
            <v>.C2520.C000</v>
          </cell>
        </row>
        <row r="4524">
          <cell r="B4524" t="str">
            <v>.C2520.C000</v>
          </cell>
        </row>
        <row r="4525">
          <cell r="B4525" t="str">
            <v>.C2520.C000</v>
          </cell>
        </row>
        <row r="4526">
          <cell r="B4526" t="str">
            <v>.C2520.C000</v>
          </cell>
        </row>
        <row r="4527">
          <cell r="B4527" t="str">
            <v>.C2520.C000</v>
          </cell>
        </row>
        <row r="4528">
          <cell r="B4528" t="str">
            <v>.C2520.C000</v>
          </cell>
        </row>
        <row r="4529">
          <cell r="B4529" t="str">
            <v>.C2520.C000</v>
          </cell>
        </row>
        <row r="4530">
          <cell r="B4530" t="str">
            <v>.C2520.C000</v>
          </cell>
        </row>
        <row r="4531">
          <cell r="B4531" t="str">
            <v>.C2520.C000</v>
          </cell>
        </row>
        <row r="4532">
          <cell r="B4532" t="str">
            <v>.C2530.C000</v>
          </cell>
        </row>
        <row r="4533">
          <cell r="B4533" t="str">
            <v>.C2530.C000</v>
          </cell>
        </row>
        <row r="4534">
          <cell r="B4534" t="str">
            <v>.C2530.C000</v>
          </cell>
        </row>
        <row r="4535">
          <cell r="B4535" t="str">
            <v>.C2530.C000</v>
          </cell>
        </row>
        <row r="4536">
          <cell r="B4536" t="str">
            <v>.C2530.C000</v>
          </cell>
        </row>
        <row r="4537">
          <cell r="B4537" t="str">
            <v>.C2530.C000</v>
          </cell>
        </row>
        <row r="4538">
          <cell r="B4538" t="str">
            <v>.C2530.C000</v>
          </cell>
        </row>
        <row r="4539">
          <cell r="B4539" t="str">
            <v>.C2530.C000</v>
          </cell>
        </row>
        <row r="4540">
          <cell r="B4540" t="str">
            <v>.C2530.C000</v>
          </cell>
        </row>
        <row r="4541">
          <cell r="B4541" t="str">
            <v>.C2530.C000</v>
          </cell>
        </row>
        <row r="4542">
          <cell r="B4542" t="str">
            <v>.C2530.C000</v>
          </cell>
        </row>
        <row r="4543">
          <cell r="B4543" t="str">
            <v>.C2530.C000</v>
          </cell>
        </row>
        <row r="4544">
          <cell r="B4544" t="str">
            <v>.C2530.C000</v>
          </cell>
        </row>
        <row r="4545">
          <cell r="B4545" t="str">
            <v>.C2530.C000</v>
          </cell>
        </row>
        <row r="4546">
          <cell r="B4546" t="str">
            <v>.C2530.C000</v>
          </cell>
        </row>
        <row r="4547">
          <cell r="B4547" t="str">
            <v>.C2530.C000</v>
          </cell>
        </row>
        <row r="4548">
          <cell r="B4548" t="str">
            <v>.C2530.C000</v>
          </cell>
        </row>
        <row r="4549">
          <cell r="B4549" t="str">
            <v>.C2530.C000</v>
          </cell>
        </row>
        <row r="4550">
          <cell r="B4550" t="str">
            <v>.C2530.C000</v>
          </cell>
        </row>
        <row r="4551">
          <cell r="B4551" t="str">
            <v>.C2530.C000</v>
          </cell>
        </row>
        <row r="4552">
          <cell r="B4552" t="str">
            <v>.C2530.C000</v>
          </cell>
        </row>
        <row r="4553">
          <cell r="B4553" t="str">
            <v>.C2530.C000</v>
          </cell>
        </row>
        <row r="4554">
          <cell r="B4554" t="str">
            <v>.C2530.C000</v>
          </cell>
        </row>
        <row r="4555">
          <cell r="B4555" t="str">
            <v>.C2540.C001</v>
          </cell>
        </row>
        <row r="4556">
          <cell r="B4556" t="str">
            <v>.C2540.C001</v>
          </cell>
        </row>
        <row r="4557">
          <cell r="B4557" t="str">
            <v>.C2540.C001</v>
          </cell>
        </row>
        <row r="4558">
          <cell r="B4558" t="str">
            <v>.C2540.C001</v>
          </cell>
        </row>
        <row r="4559">
          <cell r="B4559" t="str">
            <v>.C2540.C001</v>
          </cell>
        </row>
        <row r="4560">
          <cell r="B4560" t="str">
            <v>.C2540.C001</v>
          </cell>
        </row>
        <row r="4561">
          <cell r="B4561" t="str">
            <v>.C2540.C001</v>
          </cell>
        </row>
        <row r="4562">
          <cell r="B4562" t="str">
            <v>.C2540.C001</v>
          </cell>
        </row>
        <row r="4563">
          <cell r="B4563" t="str">
            <v>.C2540.C000</v>
          </cell>
        </row>
        <row r="4564">
          <cell r="B4564" t="str">
            <v>.C2540.C000</v>
          </cell>
        </row>
        <row r="4565">
          <cell r="B4565" t="str">
            <v>.C2540.C000</v>
          </cell>
        </row>
        <row r="4566">
          <cell r="B4566" t="str">
            <v>.C2540.C000</v>
          </cell>
        </row>
        <row r="4567">
          <cell r="B4567" t="str">
            <v>.C2540.C000</v>
          </cell>
        </row>
        <row r="4568">
          <cell r="B4568" t="str">
            <v>.C2540.C000</v>
          </cell>
        </row>
        <row r="4569">
          <cell r="B4569" t="str">
            <v>.C2540.C000</v>
          </cell>
        </row>
        <row r="4570">
          <cell r="B4570" t="str">
            <v>.C2540.C000</v>
          </cell>
        </row>
        <row r="4571">
          <cell r="B4571" t="str">
            <v>.C2540.C000</v>
          </cell>
        </row>
        <row r="4572">
          <cell r="B4572" t="str">
            <v>.C2540.C000</v>
          </cell>
        </row>
        <row r="4573">
          <cell r="B4573" t="str">
            <v>.C2540.C000</v>
          </cell>
        </row>
        <row r="4574">
          <cell r="B4574" t="str">
            <v>.C2540.C000</v>
          </cell>
        </row>
        <row r="4575">
          <cell r="B4575" t="str">
            <v>.C2540.C000</v>
          </cell>
        </row>
        <row r="4576">
          <cell r="B4576" t="str">
            <v>.C2540.C000</v>
          </cell>
        </row>
        <row r="4577">
          <cell r="B4577" t="str">
            <v>.C2540.C000</v>
          </cell>
        </row>
        <row r="4578">
          <cell r="B4578" t="str">
            <v>.C2540.C000</v>
          </cell>
        </row>
        <row r="4579">
          <cell r="B4579" t="str">
            <v>.C2540.C000</v>
          </cell>
        </row>
        <row r="4580">
          <cell r="B4580" t="str">
            <v>.C2540.C000</v>
          </cell>
        </row>
        <row r="4581">
          <cell r="B4581" t="str">
            <v>.C2540.C000</v>
          </cell>
        </row>
        <row r="4582">
          <cell r="B4582" t="str">
            <v>.C2540.C000</v>
          </cell>
        </row>
        <row r="4583">
          <cell r="B4583" t="str">
            <v>.C2540.C000</v>
          </cell>
        </row>
        <row r="4584">
          <cell r="B4584" t="str">
            <v>.C2540.C000</v>
          </cell>
        </row>
        <row r="4585">
          <cell r="B4585" t="str">
            <v>.C2540.C000</v>
          </cell>
        </row>
        <row r="4586">
          <cell r="B4586" t="str">
            <v>.C2545.C001</v>
          </cell>
        </row>
        <row r="4587">
          <cell r="B4587" t="str">
            <v>.C2545.C001</v>
          </cell>
        </row>
        <row r="4588">
          <cell r="B4588" t="str">
            <v>.C2545.C001</v>
          </cell>
        </row>
        <row r="4589">
          <cell r="B4589" t="str">
            <v>.C2545.C001</v>
          </cell>
        </row>
        <row r="4590">
          <cell r="B4590" t="str">
            <v>.C2545.C001</v>
          </cell>
        </row>
        <row r="4591">
          <cell r="B4591" t="str">
            <v>.C2545.C001</v>
          </cell>
        </row>
        <row r="4592">
          <cell r="B4592" t="str">
            <v>.C2545.C001</v>
          </cell>
        </row>
        <row r="4593">
          <cell r="B4593" t="str">
            <v>.C2545.C000</v>
          </cell>
        </row>
        <row r="4594">
          <cell r="B4594" t="str">
            <v>.C2545.C000</v>
          </cell>
        </row>
        <row r="4595">
          <cell r="B4595" t="str">
            <v>.C2545.C000</v>
          </cell>
        </row>
        <row r="4596">
          <cell r="B4596" t="str">
            <v>.C2545.C000</v>
          </cell>
        </row>
        <row r="4597">
          <cell r="B4597" t="str">
            <v>.C2545.C000</v>
          </cell>
        </row>
        <row r="4598">
          <cell r="B4598" t="str">
            <v>.C2545.C000</v>
          </cell>
        </row>
        <row r="4599">
          <cell r="B4599" t="str">
            <v>.C2545.C000</v>
          </cell>
        </row>
        <row r="4600">
          <cell r="B4600" t="str">
            <v>.C2545.C000</v>
          </cell>
        </row>
        <row r="4601">
          <cell r="B4601" t="str">
            <v>.C2545.C000</v>
          </cell>
        </row>
        <row r="4602">
          <cell r="B4602" t="str">
            <v>.C2545.C000</v>
          </cell>
        </row>
        <row r="4603">
          <cell r="B4603" t="str">
            <v>.C2545.C000</v>
          </cell>
        </row>
        <row r="4604">
          <cell r="B4604" t="str">
            <v>.C2545.C000</v>
          </cell>
        </row>
        <row r="4605">
          <cell r="B4605" t="str">
            <v>.C2545.C000</v>
          </cell>
        </row>
        <row r="4606">
          <cell r="B4606" t="str">
            <v>.C2545.C000</v>
          </cell>
        </row>
        <row r="4607">
          <cell r="B4607" t="str">
            <v>.C2545.C000</v>
          </cell>
        </row>
        <row r="4608">
          <cell r="B4608" t="str">
            <v>.C2545.C000</v>
          </cell>
        </row>
        <row r="4609">
          <cell r="B4609" t="str">
            <v>.C2545.C000</v>
          </cell>
        </row>
        <row r="4610">
          <cell r="B4610" t="str">
            <v>.C2545.C000</v>
          </cell>
        </row>
        <row r="4611">
          <cell r="B4611" t="str">
            <v>.C2545.C000</v>
          </cell>
        </row>
        <row r="4612">
          <cell r="B4612" t="str">
            <v>.C2545.C000</v>
          </cell>
        </row>
        <row r="4613">
          <cell r="B4613" t="str">
            <v>.C2545.C000</v>
          </cell>
        </row>
        <row r="4614">
          <cell r="B4614" t="str">
            <v>.C2545.C000</v>
          </cell>
        </row>
        <row r="4615">
          <cell r="B4615" t="str">
            <v>.C2545.C000</v>
          </cell>
        </row>
        <row r="4616">
          <cell r="B4616" t="str">
            <v>.C2545.C000</v>
          </cell>
        </row>
        <row r="4617">
          <cell r="B4617" t="str">
            <v>.C2545.C000</v>
          </cell>
        </row>
        <row r="4618">
          <cell r="B4618" t="str">
            <v>.C2545.C000</v>
          </cell>
        </row>
        <row r="4619">
          <cell r="B4619" t="str">
            <v>.C2545.C000</v>
          </cell>
        </row>
        <row r="4620">
          <cell r="B4620" t="str">
            <v>.C2545.C000</v>
          </cell>
        </row>
        <row r="4621">
          <cell r="B4621" t="str">
            <v>.C2550.C001</v>
          </cell>
        </row>
        <row r="4622">
          <cell r="B4622" t="str">
            <v>.C2550.C001</v>
          </cell>
        </row>
        <row r="4623">
          <cell r="B4623" t="str">
            <v>.C2550.C001</v>
          </cell>
        </row>
        <row r="4624">
          <cell r="B4624" t="str">
            <v>.C2550.C001</v>
          </cell>
        </row>
        <row r="4625">
          <cell r="B4625" t="str">
            <v>.C2550.C001</v>
          </cell>
        </row>
        <row r="4626">
          <cell r="B4626" t="str">
            <v>.C2550.C001</v>
          </cell>
        </row>
        <row r="4627">
          <cell r="B4627" t="str">
            <v>.C2550.C001</v>
          </cell>
        </row>
        <row r="4628">
          <cell r="B4628" t="str">
            <v>.C2550.C001</v>
          </cell>
        </row>
        <row r="4629">
          <cell r="B4629" t="str">
            <v>.C2550.C001</v>
          </cell>
        </row>
        <row r="4630">
          <cell r="B4630" t="str">
            <v>.C2550.C000</v>
          </cell>
        </row>
        <row r="4631">
          <cell r="B4631" t="str">
            <v>.C2550.C000</v>
          </cell>
        </row>
        <row r="4632">
          <cell r="B4632" t="str">
            <v>.C2550.C000</v>
          </cell>
        </row>
        <row r="4633">
          <cell r="B4633" t="str">
            <v>.C2550.C000</v>
          </cell>
        </row>
        <row r="4634">
          <cell r="B4634" t="str">
            <v>.C2550.C000</v>
          </cell>
        </row>
        <row r="4635">
          <cell r="B4635" t="str">
            <v>.C2550.C000</v>
          </cell>
        </row>
        <row r="4636">
          <cell r="B4636" t="str">
            <v>.C2550.C000</v>
          </cell>
        </row>
        <row r="4637">
          <cell r="B4637" t="str">
            <v>.C2550.C000</v>
          </cell>
        </row>
        <row r="4638">
          <cell r="B4638" t="str">
            <v>.C2550.C000</v>
          </cell>
        </row>
        <row r="4639">
          <cell r="B4639" t="str">
            <v>.C2550.C000</v>
          </cell>
        </row>
        <row r="4640">
          <cell r="B4640" t="str">
            <v>.C2550.C000</v>
          </cell>
        </row>
        <row r="4641">
          <cell r="B4641" t="str">
            <v>.C2550.C000</v>
          </cell>
        </row>
        <row r="4642">
          <cell r="B4642" t="str">
            <v>.C2550.C000</v>
          </cell>
        </row>
        <row r="4643">
          <cell r="B4643" t="str">
            <v>.C2550.C000</v>
          </cell>
        </row>
        <row r="4644">
          <cell r="B4644" t="str">
            <v>.C2550.C000</v>
          </cell>
        </row>
        <row r="4645">
          <cell r="B4645" t="str">
            <v>.C2550.C000</v>
          </cell>
        </row>
        <row r="4646">
          <cell r="B4646" t="str">
            <v>.C2550.C000</v>
          </cell>
        </row>
        <row r="4647">
          <cell r="B4647" t="str">
            <v>.C2550.C000</v>
          </cell>
        </row>
        <row r="4648">
          <cell r="B4648" t="str">
            <v>.C2550.C000</v>
          </cell>
        </row>
        <row r="4649">
          <cell r="B4649" t="str">
            <v>.C2550.C000</v>
          </cell>
        </row>
        <row r="4650">
          <cell r="B4650" t="str">
            <v>.C2550.C000</v>
          </cell>
        </row>
        <row r="4651">
          <cell r="B4651" t="str">
            <v>.C2550.C000</v>
          </cell>
        </row>
        <row r="4652">
          <cell r="B4652" t="str">
            <v>.C2550.C000</v>
          </cell>
        </row>
        <row r="4653">
          <cell r="B4653" t="str">
            <v>.C2550.C000</v>
          </cell>
        </row>
        <row r="4654">
          <cell r="B4654" t="str">
            <v>.C2550.C000</v>
          </cell>
        </row>
        <row r="4655">
          <cell r="B4655" t="str">
            <v>.C2550.C000</v>
          </cell>
        </row>
        <row r="4656">
          <cell r="B4656" t="str">
            <v>.C2550.C000</v>
          </cell>
        </row>
        <row r="4657">
          <cell r="B4657" t="str">
            <v>.C2550.C000</v>
          </cell>
        </row>
        <row r="4658">
          <cell r="B4658" t="str">
            <v>.C2550.C000</v>
          </cell>
        </row>
        <row r="4659">
          <cell r="B4659" t="str">
            <v>.C2550.C000</v>
          </cell>
        </row>
        <row r="4660">
          <cell r="B4660" t="str">
            <v>.C2550.C000</v>
          </cell>
        </row>
        <row r="4661">
          <cell r="B4661" t="str">
            <v>.C2550.C000</v>
          </cell>
        </row>
        <row r="4662">
          <cell r="B4662" t="str">
            <v>.C2550.C000</v>
          </cell>
        </row>
        <row r="4663">
          <cell r="B4663" t="str">
            <v>.C2550.C000</v>
          </cell>
        </row>
        <row r="4664">
          <cell r="B4664" t="str">
            <v>.C2550.C000</v>
          </cell>
        </row>
        <row r="4665">
          <cell r="B4665" t="str">
            <v>.C2550.C000</v>
          </cell>
        </row>
        <row r="4666">
          <cell r="B4666" t="str">
            <v>.C2550.C000</v>
          </cell>
        </row>
        <row r="4667">
          <cell r="B4667" t="str">
            <v>.C2550.C000</v>
          </cell>
        </row>
        <row r="4668">
          <cell r="B4668" t="str">
            <v>.C2550.C000</v>
          </cell>
        </row>
        <row r="4669">
          <cell r="B4669" t="str">
            <v>.C2550.C000</v>
          </cell>
        </row>
        <row r="4670">
          <cell r="B4670" t="str">
            <v>.C2550.C000</v>
          </cell>
        </row>
        <row r="4671">
          <cell r="B4671" t="str">
            <v>.C2560.C001</v>
          </cell>
        </row>
        <row r="4672">
          <cell r="B4672" t="str">
            <v>.C2560.C001</v>
          </cell>
        </row>
        <row r="4673">
          <cell r="B4673" t="str">
            <v>.C2560.C001</v>
          </cell>
        </row>
        <row r="4674">
          <cell r="B4674" t="str">
            <v>.C2560.C001</v>
          </cell>
        </row>
        <row r="4675">
          <cell r="B4675" t="str">
            <v>.C2560.C001</v>
          </cell>
        </row>
        <row r="4676">
          <cell r="B4676" t="str">
            <v>.C2560.C000</v>
          </cell>
        </row>
        <row r="4677">
          <cell r="B4677" t="str">
            <v>.C2560.C000</v>
          </cell>
        </row>
        <row r="4678">
          <cell r="B4678" t="str">
            <v>.C2560.C000</v>
          </cell>
        </row>
        <row r="4679">
          <cell r="B4679" t="str">
            <v>.C2560.C000</v>
          </cell>
        </row>
        <row r="4680">
          <cell r="B4680" t="str">
            <v>.C2560.C000</v>
          </cell>
        </row>
        <row r="4681">
          <cell r="B4681" t="str">
            <v>.C2560.C000</v>
          </cell>
        </row>
        <row r="4682">
          <cell r="B4682" t="str">
            <v>.C2560.C000</v>
          </cell>
        </row>
        <row r="4683">
          <cell r="B4683" t="str">
            <v>.C2560.C000</v>
          </cell>
        </row>
        <row r="4684">
          <cell r="B4684" t="str">
            <v>.C2560.C000</v>
          </cell>
        </row>
        <row r="4685">
          <cell r="B4685" t="str">
            <v>.C2560.C000</v>
          </cell>
        </row>
        <row r="4686">
          <cell r="B4686" t="str">
            <v>.C2560.C000</v>
          </cell>
        </row>
        <row r="4687">
          <cell r="B4687" t="str">
            <v>.C2560.C000</v>
          </cell>
        </row>
        <row r="4688">
          <cell r="B4688" t="str">
            <v>.C2560.C000</v>
          </cell>
        </row>
        <row r="4689">
          <cell r="B4689" t="str">
            <v>.C2560.C000</v>
          </cell>
        </row>
        <row r="4690">
          <cell r="B4690" t="str">
            <v>.C2560.C000</v>
          </cell>
        </row>
        <row r="4691">
          <cell r="B4691" t="str">
            <v>.C2560.C000</v>
          </cell>
        </row>
        <row r="4692">
          <cell r="B4692" t="str">
            <v>.C2560.C000</v>
          </cell>
        </row>
        <row r="4693">
          <cell r="B4693" t="str">
            <v>.C2560.C000</v>
          </cell>
        </row>
        <row r="4694">
          <cell r="B4694" t="str">
            <v>.C2560.C000</v>
          </cell>
        </row>
        <row r="4695">
          <cell r="B4695" t="str">
            <v>.C2560.C000</v>
          </cell>
        </row>
        <row r="4696">
          <cell r="B4696" t="str">
            <v>.C2560.C000</v>
          </cell>
        </row>
        <row r="4697">
          <cell r="B4697" t="str">
            <v>.C2560.C000</v>
          </cell>
        </row>
        <row r="4698">
          <cell r="B4698" t="str">
            <v>.C2560.C000</v>
          </cell>
        </row>
        <row r="4699">
          <cell r="B4699" t="str">
            <v>.C2565.C001</v>
          </cell>
        </row>
        <row r="4700">
          <cell r="B4700" t="str">
            <v>.C2565.C001</v>
          </cell>
        </row>
        <row r="4701">
          <cell r="B4701" t="str">
            <v>.C2565.C001</v>
          </cell>
        </row>
        <row r="4702">
          <cell r="B4702" t="str">
            <v>.C2565.C001</v>
          </cell>
        </row>
        <row r="4703">
          <cell r="B4703" t="str">
            <v>.C2565.C001</v>
          </cell>
        </row>
        <row r="4704">
          <cell r="B4704" t="str">
            <v>.C2565.C001</v>
          </cell>
        </row>
        <row r="4705">
          <cell r="B4705" t="str">
            <v>.C2565.C001</v>
          </cell>
        </row>
        <row r="4706">
          <cell r="B4706" t="str">
            <v>.C2565.C001</v>
          </cell>
        </row>
        <row r="4707">
          <cell r="B4707" t="str">
            <v>.C2565.C001</v>
          </cell>
        </row>
        <row r="4708">
          <cell r="B4708" t="str">
            <v>.C2565.C000</v>
          </cell>
        </row>
        <row r="4709">
          <cell r="B4709" t="str">
            <v>.C2565.C000</v>
          </cell>
        </row>
        <row r="4710">
          <cell r="B4710" t="str">
            <v>.C2565.C000</v>
          </cell>
        </row>
        <row r="4711">
          <cell r="B4711" t="str">
            <v>.C2565.C000</v>
          </cell>
        </row>
        <row r="4712">
          <cell r="B4712" t="str">
            <v>.C2565.C000</v>
          </cell>
        </row>
        <row r="4713">
          <cell r="B4713" t="str">
            <v>.C2565.C000</v>
          </cell>
        </row>
        <row r="4714">
          <cell r="B4714" t="str">
            <v>.C2565.C000</v>
          </cell>
        </row>
        <row r="4715">
          <cell r="B4715" t="str">
            <v>.C2565.C000</v>
          </cell>
        </row>
        <row r="4716">
          <cell r="B4716" t="str">
            <v>.C2565.C000</v>
          </cell>
        </row>
        <row r="4717">
          <cell r="B4717" t="str">
            <v>.C2565.C000</v>
          </cell>
        </row>
        <row r="4718">
          <cell r="B4718" t="str">
            <v>.C2565.C000</v>
          </cell>
        </row>
        <row r="4719">
          <cell r="B4719" t="str">
            <v>.C2565.C000</v>
          </cell>
        </row>
        <row r="4720">
          <cell r="B4720" t="str">
            <v>.C2565.C000</v>
          </cell>
        </row>
        <row r="4721">
          <cell r="B4721" t="str">
            <v>.C2565.C000</v>
          </cell>
        </row>
        <row r="4722">
          <cell r="B4722" t="str">
            <v>.C2565.C000</v>
          </cell>
        </row>
        <row r="4723">
          <cell r="B4723" t="str">
            <v>.C2565.C000</v>
          </cell>
        </row>
        <row r="4724">
          <cell r="B4724" t="str">
            <v>.C2565.C000</v>
          </cell>
        </row>
        <row r="4725">
          <cell r="B4725" t="str">
            <v>.C2565.C000</v>
          </cell>
        </row>
        <row r="4726">
          <cell r="B4726" t="str">
            <v>.C2565.C000</v>
          </cell>
        </row>
        <row r="4727">
          <cell r="B4727" t="str">
            <v>.C2565.C000</v>
          </cell>
        </row>
        <row r="4728">
          <cell r="B4728" t="str">
            <v>.C2565.C000</v>
          </cell>
        </row>
        <row r="4729">
          <cell r="B4729" t="str">
            <v>.C2565.C000</v>
          </cell>
        </row>
        <row r="4730">
          <cell r="B4730" t="str">
            <v>.C2565.C000</v>
          </cell>
        </row>
        <row r="4731">
          <cell r="B4731" t="str">
            <v>.C2565.C000</v>
          </cell>
        </row>
        <row r="4732">
          <cell r="B4732" t="str">
            <v>.C2565.C000</v>
          </cell>
        </row>
        <row r="4733">
          <cell r="B4733" t="str">
            <v>.C2565.C000</v>
          </cell>
        </row>
        <row r="4734">
          <cell r="B4734" t="str">
            <v>.C2565.C000</v>
          </cell>
        </row>
        <row r="4735">
          <cell r="B4735" t="str">
            <v>.C2565.C000</v>
          </cell>
        </row>
        <row r="4736">
          <cell r="B4736" t="str">
            <v>.C2565.C000</v>
          </cell>
        </row>
        <row r="4737">
          <cell r="B4737" t="str">
            <v>.C2565.C000</v>
          </cell>
        </row>
        <row r="4738">
          <cell r="B4738" t="str">
            <v>.C2565.C000</v>
          </cell>
        </row>
        <row r="4739">
          <cell r="B4739" t="str">
            <v>.C2565.C000</v>
          </cell>
        </row>
        <row r="4740">
          <cell r="B4740" t="str">
            <v>.C2565.C000</v>
          </cell>
        </row>
        <row r="4741">
          <cell r="B4741" t="str">
            <v>.C2565.C000</v>
          </cell>
        </row>
        <row r="4742">
          <cell r="B4742" t="str">
            <v>.C2565.C000</v>
          </cell>
        </row>
        <row r="4743">
          <cell r="B4743" t="str">
            <v>.C2570.C000</v>
          </cell>
        </row>
        <row r="4744">
          <cell r="B4744" t="str">
            <v>.C2570.C000</v>
          </cell>
        </row>
        <row r="4745">
          <cell r="B4745" t="str">
            <v>.C2570.C000</v>
          </cell>
        </row>
        <row r="4746">
          <cell r="B4746" t="str">
            <v>.C2570.C000</v>
          </cell>
        </row>
        <row r="4747">
          <cell r="B4747" t="str">
            <v>.C2570.C000</v>
          </cell>
        </row>
        <row r="4748">
          <cell r="B4748" t="str">
            <v>.C2570.C000</v>
          </cell>
        </row>
        <row r="4749">
          <cell r="B4749" t="str">
            <v>.C2570.C000</v>
          </cell>
        </row>
        <row r="4750">
          <cell r="B4750" t="str">
            <v>.C2570.C000</v>
          </cell>
        </row>
        <row r="4751">
          <cell r="B4751" t="str">
            <v>.C2570.C000</v>
          </cell>
        </row>
        <row r="4752">
          <cell r="B4752" t="str">
            <v>.C2570.C000</v>
          </cell>
        </row>
        <row r="4753">
          <cell r="B4753" t="str">
            <v>.C2570.C000</v>
          </cell>
        </row>
        <row r="4754">
          <cell r="B4754" t="str">
            <v>.C2570.C000</v>
          </cell>
        </row>
        <row r="4755">
          <cell r="B4755" t="str">
            <v>.C2570.C000</v>
          </cell>
        </row>
        <row r="4756">
          <cell r="B4756" t="str">
            <v>.C2570.C000</v>
          </cell>
        </row>
        <row r="4757">
          <cell r="B4757" t="str">
            <v>.C2570.C000</v>
          </cell>
        </row>
        <row r="4758">
          <cell r="B4758" t="str">
            <v>.C3010.C000</v>
          </cell>
        </row>
        <row r="4759">
          <cell r="B4759" t="str">
            <v>.C3010.C000</v>
          </cell>
        </row>
        <row r="4760">
          <cell r="B4760" t="str">
            <v>.C3010.C000</v>
          </cell>
        </row>
        <row r="4761">
          <cell r="B4761" t="str">
            <v>.C3010.C000</v>
          </cell>
        </row>
        <row r="4762">
          <cell r="B4762" t="str">
            <v>.C3010.C000</v>
          </cell>
        </row>
        <row r="4763">
          <cell r="B4763" t="str">
            <v>.C3010.C000</v>
          </cell>
        </row>
        <row r="4764">
          <cell r="B4764" t="str">
            <v>.C3010.C000</v>
          </cell>
        </row>
        <row r="4765">
          <cell r="B4765" t="str">
            <v>.C3010.C000</v>
          </cell>
        </row>
        <row r="4766">
          <cell r="B4766" t="str">
            <v>.C3030.C000</v>
          </cell>
        </row>
        <row r="4767">
          <cell r="B4767" t="str">
            <v>.C3030.C000</v>
          </cell>
        </row>
        <row r="4768">
          <cell r="B4768" t="str">
            <v>.C3030.C000</v>
          </cell>
        </row>
        <row r="4769">
          <cell r="B4769" t="str">
            <v>.C3030.C000</v>
          </cell>
        </row>
        <row r="4770">
          <cell r="B4770" t="str">
            <v>.C3030.C000</v>
          </cell>
        </row>
        <row r="4771">
          <cell r="B4771" t="str">
            <v>.C3030.C000</v>
          </cell>
        </row>
        <row r="4772">
          <cell r="B4772" t="str">
            <v>.C3031.C000</v>
          </cell>
        </row>
        <row r="4773">
          <cell r="B4773" t="str">
            <v>.C3031.C000</v>
          </cell>
        </row>
        <row r="4774">
          <cell r="B4774" t="str">
            <v>.C3031.C000</v>
          </cell>
        </row>
        <row r="4775">
          <cell r="B4775" t="str">
            <v>.C3031.C000</v>
          </cell>
        </row>
        <row r="4776">
          <cell r="B4776" t="str">
            <v>.C3031.C000</v>
          </cell>
        </row>
        <row r="4777">
          <cell r="B4777" t="str">
            <v>.C3031.C000</v>
          </cell>
        </row>
        <row r="4778">
          <cell r="B4778" t="str">
            <v>.C3041.C000</v>
          </cell>
        </row>
        <row r="4779">
          <cell r="B4779" t="str">
            <v>.C3041.C000</v>
          </cell>
        </row>
        <row r="4780">
          <cell r="B4780" t="str">
            <v>.C3050.C000</v>
          </cell>
        </row>
        <row r="4781">
          <cell r="B4781" t="str">
            <v>.C3050.C000</v>
          </cell>
        </row>
        <row r="4782">
          <cell r="B4782" t="str">
            <v>.C3050.C000</v>
          </cell>
        </row>
        <row r="4783">
          <cell r="B4783" t="str">
            <v>.C3050.C000</v>
          </cell>
        </row>
        <row r="4784">
          <cell r="B4784" t="str">
            <v>.C3060.C000</v>
          </cell>
        </row>
        <row r="4785">
          <cell r="B4785" t="str">
            <v>.C3060.C000</v>
          </cell>
        </row>
        <row r="4786">
          <cell r="B4786" t="str">
            <v>.C3061.C000</v>
          </cell>
        </row>
        <row r="4787">
          <cell r="B4787" t="str">
            <v>.C3510.C001</v>
          </cell>
        </row>
        <row r="4788">
          <cell r="B4788" t="str">
            <v>.C3510.C001</v>
          </cell>
        </row>
        <row r="4789">
          <cell r="B4789" t="str">
            <v>.C3510.C001</v>
          </cell>
        </row>
        <row r="4790">
          <cell r="B4790" t="str">
            <v>.C3510.C001</v>
          </cell>
        </row>
        <row r="4791">
          <cell r="B4791" t="str">
            <v>.C3510.C000</v>
          </cell>
        </row>
        <row r="4792">
          <cell r="B4792" t="str">
            <v>.C3510.C000</v>
          </cell>
        </row>
        <row r="4793">
          <cell r="B4793" t="str">
            <v>.C3510.C000</v>
          </cell>
        </row>
        <row r="4794">
          <cell r="B4794" t="str">
            <v>.C3510.C000</v>
          </cell>
        </row>
        <row r="4795">
          <cell r="B4795" t="str">
            <v>.C3510.C000</v>
          </cell>
        </row>
        <row r="4796">
          <cell r="B4796" t="str">
            <v>.C3510.C000</v>
          </cell>
        </row>
        <row r="4797">
          <cell r="B4797" t="str">
            <v>.C3510.C000</v>
          </cell>
        </row>
        <row r="4798">
          <cell r="B4798" t="str">
            <v>.C3520.C000</v>
          </cell>
        </row>
        <row r="4799">
          <cell r="B4799" t="str">
            <v>.C3520.C000</v>
          </cell>
        </row>
        <row r="4800">
          <cell r="B4800" t="str">
            <v>.C3520.C000</v>
          </cell>
        </row>
        <row r="4801">
          <cell r="B4801" t="str">
            <v>.C3560.C001</v>
          </cell>
        </row>
        <row r="4802">
          <cell r="B4802" t="str">
            <v>.C3560.C001</v>
          </cell>
        </row>
        <row r="4803">
          <cell r="B4803" t="str">
            <v>.C3560.C001</v>
          </cell>
        </row>
        <row r="4804">
          <cell r="B4804" t="str">
            <v>.C3560.C001</v>
          </cell>
        </row>
        <row r="4805">
          <cell r="B4805" t="str">
            <v>.C3560.C000</v>
          </cell>
        </row>
        <row r="4806">
          <cell r="B4806" t="str">
            <v>.C3560.C000</v>
          </cell>
        </row>
        <row r="4807">
          <cell r="B4807" t="str">
            <v>.C3560.C000</v>
          </cell>
        </row>
        <row r="4808">
          <cell r="B4808" t="str">
            <v>.C3560.C000</v>
          </cell>
        </row>
        <row r="4809">
          <cell r="B4809" t="str">
            <v>.C3560.C000</v>
          </cell>
        </row>
        <row r="4810">
          <cell r="B4810" t="str">
            <v>.C3560.C000</v>
          </cell>
        </row>
        <row r="4811">
          <cell r="B4811" t="str">
            <v>.C3560.C000</v>
          </cell>
        </row>
        <row r="4812">
          <cell r="B4812" t="str">
            <v>.C3560.C000</v>
          </cell>
        </row>
        <row r="4813">
          <cell r="B4813" t="str">
            <v>.C3560.C000</v>
          </cell>
        </row>
        <row r="4814">
          <cell r="B4814" t="str">
            <v>.C3560.C000</v>
          </cell>
        </row>
        <row r="4815">
          <cell r="B4815" t="str">
            <v>.C3560.C000</v>
          </cell>
        </row>
        <row r="4816">
          <cell r="B4816" t="str">
            <v>.C5031.C000</v>
          </cell>
        </row>
        <row r="4817">
          <cell r="B4817" t="str">
            <v>.C5031.C000</v>
          </cell>
        </row>
        <row r="4818">
          <cell r="B4818" t="str">
            <v>.C5031.C000</v>
          </cell>
        </row>
        <row r="4819">
          <cell r="B4819" t="str">
            <v>.C5031.C000</v>
          </cell>
        </row>
        <row r="4820">
          <cell r="B4820" t="str">
            <v>.C5031.C000</v>
          </cell>
        </row>
        <row r="4821">
          <cell r="B4821" t="str">
            <v>.C5031.C000</v>
          </cell>
        </row>
        <row r="4822">
          <cell r="B4822" t="str">
            <v>.C9990.C000</v>
          </cell>
        </row>
        <row r="4823">
          <cell r="B4823" t="str">
            <v>.C9990.C000</v>
          </cell>
        </row>
        <row r="4824">
          <cell r="B4824" t="str">
            <v>.C9990.C000</v>
          </cell>
        </row>
        <row r="4825">
          <cell r="B4825" t="str">
            <v>.C9990.C000</v>
          </cell>
        </row>
        <row r="4826">
          <cell r="B4826" t="str">
            <v>.C9990.C000</v>
          </cell>
        </row>
        <row r="4827">
          <cell r="B4827" t="str">
            <v>.C9990.C000</v>
          </cell>
        </row>
        <row r="4828">
          <cell r="B4828" t="str">
            <v>.C9990.C000</v>
          </cell>
        </row>
        <row r="4829">
          <cell r="B4829" t="str">
            <v>.C9990.C000</v>
          </cell>
        </row>
        <row r="4830">
          <cell r="B4830" t="str">
            <v>.C9990.C000</v>
          </cell>
        </row>
        <row r="4831">
          <cell r="B4831" t="str">
            <v>.C9990.C000</v>
          </cell>
        </row>
        <row r="4832">
          <cell r="B4832" t="str">
            <v>.C9990.C000</v>
          </cell>
        </row>
        <row r="4833">
          <cell r="B4833" t="str">
            <v>.C9990.C000</v>
          </cell>
        </row>
        <row r="4834">
          <cell r="B4834" t="str">
            <v>.C9990.C000</v>
          </cell>
        </row>
        <row r="4835">
          <cell r="B4835" t="str">
            <v>.C9990.C000</v>
          </cell>
        </row>
        <row r="4836">
          <cell r="B4836" t="str">
            <v>.C9990.C000</v>
          </cell>
        </row>
        <row r="4837">
          <cell r="B4837" t="str">
            <v>.C9990.C000</v>
          </cell>
        </row>
        <row r="4838">
          <cell r="B4838" t="str">
            <v>.C9990.C000</v>
          </cell>
        </row>
        <row r="4839">
          <cell r="B4839" t="str">
            <v>.C9990.C000</v>
          </cell>
        </row>
        <row r="4840">
          <cell r="B4840" t="str">
            <v>.A8340.C007</v>
          </cell>
        </row>
        <row r="4841">
          <cell r="B4841" t="str">
            <v>.A8640.C007</v>
          </cell>
        </row>
        <row r="4842">
          <cell r="B4842" t="str">
            <v>.A2995.P043</v>
          </cell>
        </row>
        <row r="4843">
          <cell r="B4843" t="str">
            <v>.A2995.P000</v>
          </cell>
        </row>
        <row r="4844">
          <cell r="B4844" t="str">
            <v>.A2995.P000</v>
          </cell>
        </row>
        <row r="4845">
          <cell r="B4845" t="str">
            <v>.L2000.P000</v>
          </cell>
        </row>
        <row r="4846">
          <cell r="B4846" t="str">
            <v>.41100.P000</v>
          </cell>
        </row>
        <row r="4847">
          <cell r="B4847" t="str">
            <v>.41100.P000</v>
          </cell>
        </row>
        <row r="4848">
          <cell r="B4848" t="str">
            <v>.41100.P000</v>
          </cell>
        </row>
        <row r="4849">
          <cell r="B4849" t="str">
            <v>.41100.P000</v>
          </cell>
        </row>
        <row r="4850">
          <cell r="B4850" t="str">
            <v>.41100.P000</v>
          </cell>
        </row>
        <row r="4851">
          <cell r="B4851" t="str">
            <v>.41100.P000</v>
          </cell>
        </row>
        <row r="4852">
          <cell r="B4852" t="str">
            <v>.41100.P000</v>
          </cell>
        </row>
        <row r="4853">
          <cell r="B4853" t="str">
            <v>.41100.P000</v>
          </cell>
        </row>
        <row r="4854">
          <cell r="B4854" t="str">
            <v>.41100.P000</v>
          </cell>
        </row>
        <row r="4855">
          <cell r="B4855" t="str">
            <v>.41100.P000</v>
          </cell>
        </row>
        <row r="4856">
          <cell r="B4856" t="str">
            <v>.41100.P000</v>
          </cell>
        </row>
        <row r="4857">
          <cell r="B4857" t="str">
            <v>.41100.P000</v>
          </cell>
        </row>
        <row r="4858">
          <cell r="B4858" t="str">
            <v>.41200.P011</v>
          </cell>
        </row>
        <row r="4859">
          <cell r="B4859" t="str">
            <v>.41200.P000</v>
          </cell>
        </row>
        <row r="4860">
          <cell r="B4860" t="str">
            <v>.41200.P000</v>
          </cell>
        </row>
        <row r="4861">
          <cell r="B4861" t="str">
            <v>.41200.P000</v>
          </cell>
        </row>
        <row r="4862">
          <cell r="B4862" t="str">
            <v>.41200.P000</v>
          </cell>
        </row>
        <row r="4863">
          <cell r="B4863" t="str">
            <v>.41200.P000</v>
          </cell>
        </row>
        <row r="4864">
          <cell r="B4864" t="str">
            <v>.41200.P000</v>
          </cell>
        </row>
        <row r="4865">
          <cell r="B4865" t="str">
            <v>.41200.P000</v>
          </cell>
        </row>
        <row r="4866">
          <cell r="B4866" t="str">
            <v>.41200.P000</v>
          </cell>
        </row>
        <row r="4867">
          <cell r="B4867" t="str">
            <v>.41200.P000</v>
          </cell>
        </row>
        <row r="4868">
          <cell r="B4868" t="str">
            <v>.41200.P000</v>
          </cell>
        </row>
        <row r="4869">
          <cell r="B4869" t="str">
            <v>.41200.P000</v>
          </cell>
        </row>
        <row r="4870">
          <cell r="B4870" t="str">
            <v>.41200.P000</v>
          </cell>
        </row>
        <row r="4871">
          <cell r="B4871" t="str">
            <v>.41200.P000</v>
          </cell>
        </row>
        <row r="4872">
          <cell r="B4872" t="str">
            <v>.41200.P000</v>
          </cell>
        </row>
        <row r="4873">
          <cell r="B4873" t="str">
            <v>.41300.P000</v>
          </cell>
        </row>
        <row r="4874">
          <cell r="B4874" t="str">
            <v>.41300.P000</v>
          </cell>
        </row>
        <row r="4875">
          <cell r="B4875" t="str">
            <v>.41300.P000</v>
          </cell>
        </row>
        <row r="4876">
          <cell r="B4876" t="str">
            <v>.41300.P000</v>
          </cell>
        </row>
        <row r="4877">
          <cell r="B4877" t="str">
            <v>.41300.P000</v>
          </cell>
        </row>
        <row r="4878">
          <cell r="B4878" t="str">
            <v>.41300.P000</v>
          </cell>
        </row>
        <row r="4879">
          <cell r="B4879" t="str">
            <v>.41300.P000</v>
          </cell>
        </row>
        <row r="4880">
          <cell r="B4880" t="str">
            <v>.41300.P000</v>
          </cell>
        </row>
        <row r="4881">
          <cell r="B4881" t="str">
            <v>.41300.P000</v>
          </cell>
        </row>
        <row r="4882">
          <cell r="B4882" t="str">
            <v>.41300.P000</v>
          </cell>
        </row>
        <row r="4883">
          <cell r="B4883" t="str">
            <v>.41300.P000</v>
          </cell>
        </row>
        <row r="4884">
          <cell r="B4884" t="str">
            <v>.41300.P000</v>
          </cell>
        </row>
        <row r="4885">
          <cell r="B4885" t="str">
            <v>.41300.P000</v>
          </cell>
        </row>
        <row r="4886">
          <cell r="B4886" t="str">
            <v>.41300.P000</v>
          </cell>
        </row>
        <row r="4887">
          <cell r="B4887" t="str">
            <v>.41300.P000</v>
          </cell>
        </row>
        <row r="4888">
          <cell r="B4888" t="str">
            <v>.41400.P000</v>
          </cell>
        </row>
        <row r="4889">
          <cell r="B4889" t="str">
            <v>.41400.P000</v>
          </cell>
        </row>
        <row r="4890">
          <cell r="B4890" t="str">
            <v>.41400.P000</v>
          </cell>
        </row>
        <row r="4891">
          <cell r="B4891" t="str">
            <v>.41400.P000</v>
          </cell>
        </row>
        <row r="4892">
          <cell r="B4892" t="str">
            <v>.41400.P000</v>
          </cell>
        </row>
        <row r="4893">
          <cell r="B4893" t="str">
            <v>.41400.P000</v>
          </cell>
        </row>
        <row r="4894">
          <cell r="B4894" t="str">
            <v>.41400.P000</v>
          </cell>
        </row>
        <row r="4895">
          <cell r="B4895" t="str">
            <v>.41400.P000</v>
          </cell>
        </row>
        <row r="4896">
          <cell r="B4896" t="str">
            <v>.41400.P000</v>
          </cell>
        </row>
        <row r="4897">
          <cell r="B4897" t="str">
            <v>.41400.P000</v>
          </cell>
        </row>
        <row r="4898">
          <cell r="B4898" t="str">
            <v>.41400.P000</v>
          </cell>
        </row>
        <row r="4899">
          <cell r="B4899" t="str">
            <v>.41400.P000</v>
          </cell>
        </row>
        <row r="4900">
          <cell r="B4900" t="str">
            <v>.41400.P000</v>
          </cell>
        </row>
        <row r="4901">
          <cell r="B4901" t="str">
            <v>.41400.P000</v>
          </cell>
        </row>
        <row r="4902">
          <cell r="B4902" t="str">
            <v>.41400.P000</v>
          </cell>
        </row>
        <row r="4903">
          <cell r="B4903" t="str">
            <v>.41400.P000</v>
          </cell>
        </row>
        <row r="4904">
          <cell r="B4904" t="str">
            <v>.41400.P000</v>
          </cell>
        </row>
        <row r="4905">
          <cell r="B4905" t="str">
            <v>.41400.P000</v>
          </cell>
        </row>
        <row r="4906">
          <cell r="B4906" t="str">
            <v>.41500.P000</v>
          </cell>
        </row>
        <row r="4907">
          <cell r="B4907" t="str">
            <v>.41500.P000</v>
          </cell>
        </row>
        <row r="4908">
          <cell r="B4908" t="str">
            <v>.41500.P000</v>
          </cell>
        </row>
        <row r="4909">
          <cell r="B4909" t="str">
            <v>.41500.P000</v>
          </cell>
        </row>
        <row r="4910">
          <cell r="B4910" t="str">
            <v>.41500.P000</v>
          </cell>
        </row>
        <row r="4911">
          <cell r="B4911" t="str">
            <v>.41500.P000</v>
          </cell>
        </row>
        <row r="4912">
          <cell r="B4912" t="str">
            <v>.41500.P000</v>
          </cell>
        </row>
        <row r="4913">
          <cell r="B4913" t="str">
            <v>.41500.P000</v>
          </cell>
        </row>
        <row r="4914">
          <cell r="B4914" t="str">
            <v>.41600.P000</v>
          </cell>
        </row>
        <row r="4915">
          <cell r="B4915" t="str">
            <v>.41600.P000</v>
          </cell>
        </row>
        <row r="4916">
          <cell r="B4916" t="str">
            <v>.41600.P000</v>
          </cell>
        </row>
        <row r="4917">
          <cell r="B4917" t="str">
            <v>.41600.P000</v>
          </cell>
        </row>
        <row r="4918">
          <cell r="B4918" t="str">
            <v>.41600.P000</v>
          </cell>
        </row>
        <row r="4919">
          <cell r="B4919" t="str">
            <v>.41600.P000</v>
          </cell>
        </row>
        <row r="4920">
          <cell r="B4920" t="str">
            <v>.41600.P000</v>
          </cell>
        </row>
        <row r="4921">
          <cell r="B4921" t="str">
            <v>.41600.P000</v>
          </cell>
        </row>
        <row r="4922">
          <cell r="B4922" t="str">
            <v>.41600.P000</v>
          </cell>
        </row>
        <row r="4923">
          <cell r="B4923" t="str">
            <v>.41600.P000</v>
          </cell>
        </row>
        <row r="4924">
          <cell r="B4924" t="str">
            <v>.41700.P000</v>
          </cell>
        </row>
        <row r="4925">
          <cell r="B4925" t="str">
            <v>.41700.P000</v>
          </cell>
        </row>
        <row r="4926">
          <cell r="B4926" t="str">
            <v>.41700.P000</v>
          </cell>
        </row>
        <row r="4927">
          <cell r="B4927" t="str">
            <v>.41700.P000</v>
          </cell>
        </row>
        <row r="4928">
          <cell r="B4928" t="str">
            <v>.41700.P000</v>
          </cell>
        </row>
        <row r="4929">
          <cell r="B4929" t="str">
            <v>.41700.P000</v>
          </cell>
        </row>
        <row r="4930">
          <cell r="B4930" t="str">
            <v>.41700.P000</v>
          </cell>
        </row>
        <row r="4931">
          <cell r="B4931" t="str">
            <v>.41700.P000</v>
          </cell>
        </row>
        <row r="4932">
          <cell r="B4932" t="str">
            <v>.41800.P000</v>
          </cell>
        </row>
        <row r="4933">
          <cell r="B4933" t="str">
            <v>.41800.P000</v>
          </cell>
        </row>
        <row r="4934">
          <cell r="B4934" t="str">
            <v>.41800.P000</v>
          </cell>
        </row>
        <row r="4935">
          <cell r="B4935" t="str">
            <v>.41800.P000</v>
          </cell>
        </row>
        <row r="4936">
          <cell r="B4936" t="str">
            <v>.41800.P000</v>
          </cell>
        </row>
        <row r="4937">
          <cell r="B4937" t="str">
            <v>.41800.P000</v>
          </cell>
        </row>
        <row r="4938">
          <cell r="B4938" t="str">
            <v>.41800.P000</v>
          </cell>
        </row>
        <row r="4939">
          <cell r="B4939" t="str">
            <v>.41800.P000</v>
          </cell>
        </row>
        <row r="4940">
          <cell r="B4940" t="str">
            <v>.41800.P000</v>
          </cell>
        </row>
        <row r="4941">
          <cell r="B4941" t="str">
            <v>.41800.P000</v>
          </cell>
        </row>
        <row r="4942">
          <cell r="B4942" t="str">
            <v>.41800.P000</v>
          </cell>
        </row>
        <row r="4943">
          <cell r="B4943" t="str">
            <v>.42100.P002</v>
          </cell>
        </row>
        <row r="4944">
          <cell r="B4944" t="str">
            <v>.42100.P002</v>
          </cell>
        </row>
        <row r="4945">
          <cell r="B4945" t="str">
            <v>.42100.P002</v>
          </cell>
        </row>
        <row r="4946">
          <cell r="B4946" t="str">
            <v>.42100.P002</v>
          </cell>
        </row>
        <row r="4947">
          <cell r="B4947" t="str">
            <v>.42100.P002</v>
          </cell>
        </row>
        <row r="4948">
          <cell r="B4948" t="str">
            <v>.42100.P002</v>
          </cell>
        </row>
        <row r="4949">
          <cell r="B4949" t="str">
            <v>.42100.P002</v>
          </cell>
        </row>
        <row r="4950">
          <cell r="B4950" t="str">
            <v>.42100.P002</v>
          </cell>
        </row>
        <row r="4951">
          <cell r="B4951" t="str">
            <v>.42100.P002</v>
          </cell>
        </row>
        <row r="4952">
          <cell r="B4952" t="str">
            <v>.42100.P002</v>
          </cell>
        </row>
        <row r="4953">
          <cell r="B4953" t="str">
            <v>.42100.P002</v>
          </cell>
        </row>
        <row r="4954">
          <cell r="B4954" t="str">
            <v>.42100.P005</v>
          </cell>
        </row>
        <row r="4955">
          <cell r="B4955" t="str">
            <v>.42100.P005</v>
          </cell>
        </row>
        <row r="4956">
          <cell r="B4956" t="str">
            <v>.42100.P005</v>
          </cell>
        </row>
        <row r="4957">
          <cell r="B4957" t="str">
            <v>.42100.P005</v>
          </cell>
        </row>
        <row r="4958">
          <cell r="B4958" t="str">
            <v>.42100.P005</v>
          </cell>
        </row>
        <row r="4959">
          <cell r="B4959" t="str">
            <v>.42100.P005</v>
          </cell>
        </row>
        <row r="4960">
          <cell r="B4960" t="str">
            <v>.42100.P006</v>
          </cell>
        </row>
        <row r="4961">
          <cell r="B4961" t="str">
            <v>.42100.P006</v>
          </cell>
        </row>
        <row r="4962">
          <cell r="B4962" t="str">
            <v>.42100.P006</v>
          </cell>
        </row>
        <row r="4963">
          <cell r="B4963" t="str">
            <v>.42100.P006</v>
          </cell>
        </row>
        <row r="4964">
          <cell r="B4964" t="str">
            <v>.42100.P011</v>
          </cell>
        </row>
        <row r="4965">
          <cell r="B4965" t="str">
            <v>.42100.P011</v>
          </cell>
        </row>
        <row r="4966">
          <cell r="B4966" t="str">
            <v>.42100.P011</v>
          </cell>
        </row>
        <row r="4967">
          <cell r="B4967" t="str">
            <v>.42100.P011</v>
          </cell>
        </row>
        <row r="4968">
          <cell r="B4968" t="str">
            <v>.42100.P011</v>
          </cell>
        </row>
        <row r="4969">
          <cell r="B4969" t="str">
            <v>.42100.P011</v>
          </cell>
        </row>
        <row r="4970">
          <cell r="B4970" t="str">
            <v>.42100.P011</v>
          </cell>
        </row>
        <row r="4971">
          <cell r="B4971" t="str">
            <v>.42100.P011</v>
          </cell>
        </row>
        <row r="4972">
          <cell r="B4972" t="str">
            <v>.42100.P011</v>
          </cell>
        </row>
        <row r="4973">
          <cell r="B4973" t="str">
            <v>.42100.P051</v>
          </cell>
        </row>
        <row r="4974">
          <cell r="B4974" t="str">
            <v>.42100.P051</v>
          </cell>
        </row>
        <row r="4975">
          <cell r="B4975" t="str">
            <v>.42100.P051</v>
          </cell>
        </row>
        <row r="4976">
          <cell r="B4976" t="str">
            <v>.42100.P051</v>
          </cell>
        </row>
        <row r="4977">
          <cell r="B4977" t="str">
            <v>.42100.P051</v>
          </cell>
        </row>
        <row r="4978">
          <cell r="B4978" t="str">
            <v>.42100.P051</v>
          </cell>
        </row>
        <row r="4979">
          <cell r="B4979" t="str">
            <v>.42100.P051</v>
          </cell>
        </row>
        <row r="4980">
          <cell r="B4980" t="str">
            <v>.42100.P051</v>
          </cell>
        </row>
        <row r="4981">
          <cell r="B4981" t="str">
            <v>.42100.P051</v>
          </cell>
        </row>
        <row r="4982">
          <cell r="B4982" t="str">
            <v>.42100.P051</v>
          </cell>
        </row>
        <row r="4983">
          <cell r="B4983" t="str">
            <v>.42100.P051</v>
          </cell>
        </row>
        <row r="4984">
          <cell r="B4984" t="str">
            <v>.42100.P051</v>
          </cell>
        </row>
        <row r="4985">
          <cell r="B4985" t="str">
            <v>.42100.P051</v>
          </cell>
        </row>
        <row r="4986">
          <cell r="B4986" t="str">
            <v>.42100.P051</v>
          </cell>
        </row>
        <row r="4987">
          <cell r="B4987" t="str">
            <v>.42100.P051</v>
          </cell>
        </row>
        <row r="4988">
          <cell r="B4988" t="str">
            <v>.42100.P051</v>
          </cell>
        </row>
        <row r="4989">
          <cell r="B4989" t="str">
            <v>.42100.P052</v>
          </cell>
        </row>
        <row r="4990">
          <cell r="B4990" t="str">
            <v>.42100.P052</v>
          </cell>
        </row>
        <row r="4991">
          <cell r="B4991" t="str">
            <v>.42100.P052</v>
          </cell>
        </row>
        <row r="4992">
          <cell r="B4992" t="str">
            <v>.42100.P052</v>
          </cell>
        </row>
        <row r="4993">
          <cell r="B4993" t="str">
            <v>.42200.P002</v>
          </cell>
        </row>
        <row r="4994">
          <cell r="B4994" t="str">
            <v>.42200.P002</v>
          </cell>
        </row>
        <row r="4995">
          <cell r="B4995" t="str">
            <v>.42200.P002</v>
          </cell>
        </row>
        <row r="4996">
          <cell r="B4996" t="str">
            <v>.42200.P002</v>
          </cell>
        </row>
        <row r="4997">
          <cell r="B4997" t="str">
            <v>.42200.P002</v>
          </cell>
        </row>
        <row r="4998">
          <cell r="B4998" t="str">
            <v>.42200.P002</v>
          </cell>
        </row>
        <row r="4999">
          <cell r="B4999" t="str">
            <v>.42200.P002</v>
          </cell>
        </row>
        <row r="5000">
          <cell r="B5000" t="str">
            <v>.42200.P002</v>
          </cell>
        </row>
        <row r="5001">
          <cell r="B5001" t="str">
            <v>.42200.P005</v>
          </cell>
        </row>
        <row r="5002">
          <cell r="B5002" t="str">
            <v>.42200.P005</v>
          </cell>
        </row>
        <row r="5003">
          <cell r="B5003" t="str">
            <v>.42200.P005</v>
          </cell>
        </row>
        <row r="5004">
          <cell r="B5004" t="str">
            <v>.42200.P011</v>
          </cell>
        </row>
        <row r="5005">
          <cell r="B5005" t="str">
            <v>.42200.P011</v>
          </cell>
        </row>
        <row r="5006">
          <cell r="B5006" t="str">
            <v>.42200.P011</v>
          </cell>
        </row>
        <row r="5007">
          <cell r="B5007" t="str">
            <v>.42200.P011</v>
          </cell>
        </row>
        <row r="5008">
          <cell r="B5008" t="str">
            <v>.42200.P031</v>
          </cell>
        </row>
        <row r="5009">
          <cell r="B5009" t="str">
            <v>.42200.P031</v>
          </cell>
        </row>
        <row r="5010">
          <cell r="B5010" t="str">
            <v>.42200.P031</v>
          </cell>
        </row>
        <row r="5011">
          <cell r="B5011" t="str">
            <v>.42200.P031</v>
          </cell>
        </row>
        <row r="5012">
          <cell r="B5012" t="str">
            <v>.42200.P031</v>
          </cell>
        </row>
        <row r="5013">
          <cell r="B5013" t="str">
            <v>.42200.P031</v>
          </cell>
        </row>
        <row r="5014">
          <cell r="B5014" t="str">
            <v>.42200.P031</v>
          </cell>
        </row>
        <row r="5015">
          <cell r="B5015" t="str">
            <v>.42200.P001</v>
          </cell>
        </row>
        <row r="5016">
          <cell r="B5016" t="str">
            <v>.42200.P001</v>
          </cell>
        </row>
        <row r="5017">
          <cell r="B5017" t="str">
            <v>.42200.P001</v>
          </cell>
        </row>
        <row r="5018">
          <cell r="B5018" t="str">
            <v>.42200.P001</v>
          </cell>
        </row>
        <row r="5019">
          <cell r="B5019" t="str">
            <v>.42200.P001</v>
          </cell>
        </row>
        <row r="5020">
          <cell r="B5020" t="str">
            <v>.42200.P001</v>
          </cell>
        </row>
        <row r="5021">
          <cell r="B5021" t="str">
            <v>.42200.P001</v>
          </cell>
        </row>
        <row r="5022">
          <cell r="B5022" t="str">
            <v>.42200.P001</v>
          </cell>
        </row>
        <row r="5023">
          <cell r="B5023" t="str">
            <v>.10100.P200</v>
          </cell>
        </row>
        <row r="5024">
          <cell r="B5024" t="str">
            <v>.20095.P002</v>
          </cell>
        </row>
        <row r="5025">
          <cell r="B5025" t="str">
            <v>.20095.P006</v>
          </cell>
        </row>
        <row r="5026">
          <cell r="B5026" t="str">
            <v>.20095.P011</v>
          </cell>
        </row>
        <row r="5027">
          <cell r="B5027" t="str">
            <v>.20095.P051</v>
          </cell>
        </row>
        <row r="5028">
          <cell r="B5028" t="str">
            <v>.20095.P052</v>
          </cell>
        </row>
        <row r="5029">
          <cell r="B5029" t="str">
            <v>.20100.P011</v>
          </cell>
        </row>
        <row r="5030">
          <cell r="B5030" t="str">
            <v>.20120.P000</v>
          </cell>
        </row>
        <row r="5031">
          <cell r="B5031" t="str">
            <v>.20200.P005</v>
          </cell>
        </row>
        <row r="5032">
          <cell r="B5032" t="str">
            <v>.20200.P005</v>
          </cell>
        </row>
        <row r="5033">
          <cell r="B5033" t="str">
            <v>.20200.P060</v>
          </cell>
        </row>
        <row r="5034">
          <cell r="B5034" t="str">
            <v>.62020.P000</v>
          </cell>
        </row>
        <row r="5035">
          <cell r="B5035" t="str">
            <v>.62020.P000</v>
          </cell>
        </row>
        <row r="5036">
          <cell r="B5036" t="str">
            <v>.62020.P000</v>
          </cell>
        </row>
        <row r="5037">
          <cell r="B5037" t="str">
            <v>.62020.P000</v>
          </cell>
        </row>
        <row r="5038">
          <cell r="B5038" t="str">
            <v>.62020.P000</v>
          </cell>
        </row>
        <row r="5039">
          <cell r="B5039" t="str">
            <v>.62020.P000</v>
          </cell>
        </row>
        <row r="5040">
          <cell r="B5040" t="str">
            <v>.62020.P000</v>
          </cell>
        </row>
        <row r="5041">
          <cell r="B5041" t="str">
            <v>.62020.P000</v>
          </cell>
        </row>
        <row r="5042">
          <cell r="B5042" t="str">
            <v>.62020.P000</v>
          </cell>
        </row>
        <row r="5043">
          <cell r="B5043" t="str">
            <v>.62020.P000</v>
          </cell>
        </row>
        <row r="5044">
          <cell r="B5044" t="str">
            <v>.62020.P000</v>
          </cell>
        </row>
        <row r="5045">
          <cell r="B5045" t="str">
            <v>.62020.P000</v>
          </cell>
        </row>
        <row r="5046">
          <cell r="B5046" t="str">
            <v>.62020.P000</v>
          </cell>
        </row>
        <row r="5047">
          <cell r="B5047" t="str">
            <v>.62020.P000</v>
          </cell>
        </row>
        <row r="5048">
          <cell r="B5048" t="str">
            <v>.62020.P000</v>
          </cell>
        </row>
        <row r="5049">
          <cell r="B5049" t="str">
            <v>.62020.P000</v>
          </cell>
        </row>
        <row r="5050">
          <cell r="B5050" t="str">
            <v>.62020.P000</v>
          </cell>
        </row>
        <row r="5051">
          <cell r="B5051" t="str">
            <v>.62020.P000</v>
          </cell>
        </row>
        <row r="5052">
          <cell r="B5052" t="str">
            <v>.62020.P000</v>
          </cell>
        </row>
        <row r="5053">
          <cell r="B5053" t="str">
            <v>.62020.P000</v>
          </cell>
        </row>
        <row r="5054">
          <cell r="B5054" t="str">
            <v>.62020.P000</v>
          </cell>
        </row>
        <row r="5055">
          <cell r="B5055" t="str">
            <v>.62020.P000</v>
          </cell>
        </row>
        <row r="5056">
          <cell r="B5056" t="str">
            <v>.62020.P000</v>
          </cell>
        </row>
        <row r="5057">
          <cell r="B5057" t="str">
            <v>.62020.P000</v>
          </cell>
        </row>
        <row r="5058">
          <cell r="B5058" t="str">
            <v>.62020.P000</v>
          </cell>
        </row>
        <row r="5059">
          <cell r="B5059" t="str">
            <v>.62020.P000</v>
          </cell>
        </row>
        <row r="5060">
          <cell r="B5060" t="str">
            <v>.62020.P000</v>
          </cell>
        </row>
        <row r="5061">
          <cell r="B5061" t="str">
            <v>.62020.P000</v>
          </cell>
        </row>
        <row r="5062">
          <cell r="B5062" t="str">
            <v>.62020.P040</v>
          </cell>
        </row>
        <row r="5063">
          <cell r="B5063" t="str">
            <v>.62020.P040</v>
          </cell>
        </row>
        <row r="5064">
          <cell r="B5064" t="str">
            <v>.62020.P040</v>
          </cell>
        </row>
        <row r="5065">
          <cell r="B5065" t="str">
            <v>.62020.P040</v>
          </cell>
        </row>
        <row r="5066">
          <cell r="B5066" t="str">
            <v>.62020.P040</v>
          </cell>
        </row>
        <row r="5067">
          <cell r="B5067" t="str">
            <v>.62020.P040</v>
          </cell>
        </row>
        <row r="5068">
          <cell r="B5068" t="str">
            <v>.62020.P040</v>
          </cell>
        </row>
        <row r="5069">
          <cell r="B5069" t="str">
            <v>.62020.P040</v>
          </cell>
        </row>
        <row r="5070">
          <cell r="B5070" t="str">
            <v>.62020.P040</v>
          </cell>
        </row>
        <row r="5071">
          <cell r="B5071" t="str">
            <v>.62020.P040</v>
          </cell>
        </row>
        <row r="5072">
          <cell r="B5072" t="str">
            <v>.62020.P040</v>
          </cell>
        </row>
        <row r="5073">
          <cell r="B5073" t="str">
            <v>.62020.P040</v>
          </cell>
        </row>
        <row r="5074">
          <cell r="B5074" t="str">
            <v>.62020.P040</v>
          </cell>
        </row>
        <row r="5075">
          <cell r="B5075" t="str">
            <v>.62020.P040</v>
          </cell>
        </row>
        <row r="5076">
          <cell r="B5076" t="str">
            <v>.62020.P040</v>
          </cell>
        </row>
        <row r="5077">
          <cell r="B5077" t="str">
            <v>.62020.P040</v>
          </cell>
        </row>
        <row r="5078">
          <cell r="B5078" t="str">
            <v>.62020.P040</v>
          </cell>
        </row>
        <row r="5079">
          <cell r="B5079" t="str">
            <v>.62020.P040</v>
          </cell>
        </row>
        <row r="5080">
          <cell r="B5080" t="str">
            <v>.62020.P040</v>
          </cell>
        </row>
        <row r="5081">
          <cell r="B5081" t="str">
            <v>.62020.P040</v>
          </cell>
        </row>
        <row r="5082">
          <cell r="B5082" t="str">
            <v>.62020.P040</v>
          </cell>
        </row>
        <row r="5083">
          <cell r="B5083" t="str">
            <v>.62020.P040</v>
          </cell>
        </row>
        <row r="5084">
          <cell r="B5084" t="str">
            <v>.62020.P040</v>
          </cell>
        </row>
        <row r="5085">
          <cell r="B5085" t="str">
            <v>.62020.P040</v>
          </cell>
        </row>
        <row r="5086">
          <cell r="B5086" t="str">
            <v>.62020.P040</v>
          </cell>
        </row>
        <row r="5087">
          <cell r="B5087" t="str">
            <v>.62020.P040</v>
          </cell>
        </row>
        <row r="5088">
          <cell r="B5088" t="str">
            <v>.62020.P040</v>
          </cell>
        </row>
        <row r="5089">
          <cell r="B5089" t="str">
            <v>.62020.P040</v>
          </cell>
        </row>
        <row r="5090">
          <cell r="B5090" t="str">
            <v>.62020.P040</v>
          </cell>
        </row>
        <row r="5091">
          <cell r="B5091" t="str">
            <v>.62020.P040</v>
          </cell>
        </row>
        <row r="5092">
          <cell r="B5092" t="str">
            <v>.62020.P040</v>
          </cell>
        </row>
        <row r="5093">
          <cell r="B5093" t="str">
            <v>.62020.P040</v>
          </cell>
        </row>
        <row r="5094">
          <cell r="B5094" t="str">
            <v>.62020.P040</v>
          </cell>
        </row>
        <row r="5095">
          <cell r="B5095" t="str">
            <v>.62020.P040</v>
          </cell>
        </row>
        <row r="5096">
          <cell r="B5096" t="str">
            <v>.62020.P040</v>
          </cell>
        </row>
        <row r="5097">
          <cell r="B5097" t="str">
            <v>.62230.P000</v>
          </cell>
        </row>
        <row r="5098">
          <cell r="B5098" t="str">
            <v>.62230.P000</v>
          </cell>
        </row>
        <row r="5099">
          <cell r="B5099" t="str">
            <v>.62230.P000</v>
          </cell>
        </row>
        <row r="5100">
          <cell r="B5100" t="str">
            <v>.62230.P000</v>
          </cell>
        </row>
        <row r="5101">
          <cell r="B5101" t="str">
            <v>.62230.P000</v>
          </cell>
        </row>
        <row r="5102">
          <cell r="B5102" t="str">
            <v>.62230.P000</v>
          </cell>
        </row>
        <row r="5103">
          <cell r="B5103" t="str">
            <v>.62230.P000</v>
          </cell>
        </row>
        <row r="5104">
          <cell r="B5104" t="str">
            <v>.62230.P000</v>
          </cell>
        </row>
        <row r="5105">
          <cell r="B5105" t="str">
            <v>.62230.P000</v>
          </cell>
        </row>
        <row r="5106">
          <cell r="B5106" t="str">
            <v>.62230.P000</v>
          </cell>
        </row>
        <row r="5107">
          <cell r="B5107" t="str">
            <v>.62230.P000</v>
          </cell>
        </row>
        <row r="5108">
          <cell r="B5108" t="str">
            <v>.62230.P000</v>
          </cell>
        </row>
        <row r="5109">
          <cell r="B5109" t="str">
            <v>.62230.P000</v>
          </cell>
        </row>
        <row r="5110">
          <cell r="B5110" t="str">
            <v>.62230.P000</v>
          </cell>
        </row>
        <row r="5111">
          <cell r="B5111" t="str">
            <v>.99000.P000</v>
          </cell>
        </row>
        <row r="5112">
          <cell r="B5112" t="str">
            <v>.99000.P000</v>
          </cell>
        </row>
        <row r="5113">
          <cell r="B5113" t="str">
            <v>.45260.P003</v>
          </cell>
        </row>
        <row r="5114">
          <cell r="B5114" t="str">
            <v>.45260.P003</v>
          </cell>
        </row>
        <row r="5115">
          <cell r="B5115" t="str">
            <v>.45260.P003</v>
          </cell>
        </row>
        <row r="5116">
          <cell r="B5116" t="str">
            <v>.45260.P003</v>
          </cell>
        </row>
        <row r="5117">
          <cell r="B5117" t="str">
            <v>.45260.P003</v>
          </cell>
        </row>
        <row r="5118">
          <cell r="B5118" t="str">
            <v>.45260.P043</v>
          </cell>
        </row>
        <row r="5119">
          <cell r="B5119" t="str">
            <v>.45260.P043</v>
          </cell>
        </row>
        <row r="5120">
          <cell r="B5120" t="str">
            <v>.45260.P043</v>
          </cell>
        </row>
        <row r="5121">
          <cell r="B5121" t="str">
            <v>.45260.P043</v>
          </cell>
        </row>
        <row r="5122">
          <cell r="B5122" t="str">
            <v>.28000.P003</v>
          </cell>
        </row>
        <row r="5123">
          <cell r="B5123" t="str">
            <v>.28000.P043</v>
          </cell>
        </row>
        <row r="5124">
          <cell r="B5124" t="str">
            <v>.28000.P000</v>
          </cell>
        </row>
        <row r="5125">
          <cell r="B5125" t="str">
            <v>.45000.P022</v>
          </cell>
        </row>
        <row r="5126">
          <cell r="B5126" t="str">
            <v>.C1030.C000</v>
          </cell>
        </row>
        <row r="5127">
          <cell r="B5127" t="str">
            <v>.C1030.C000</v>
          </cell>
        </row>
        <row r="5128">
          <cell r="B5128" t="str">
            <v>.C1030.C000</v>
          </cell>
        </row>
        <row r="5129">
          <cell r="B5129" t="str">
            <v>.C1030.C000</v>
          </cell>
        </row>
        <row r="5130">
          <cell r="B5130" t="str">
            <v>.C1040.C001</v>
          </cell>
        </row>
        <row r="5131">
          <cell r="B5131" t="str">
            <v>.C1040.C001</v>
          </cell>
        </row>
        <row r="5132">
          <cell r="B5132" t="str">
            <v>.C1040.C001</v>
          </cell>
        </row>
        <row r="5133">
          <cell r="B5133" t="str">
            <v>.C1050.C001</v>
          </cell>
        </row>
        <row r="5134">
          <cell r="B5134" t="str">
            <v>.C1050.C001</v>
          </cell>
        </row>
        <row r="5135">
          <cell r="B5135" t="str">
            <v>.C1050.C001</v>
          </cell>
        </row>
        <row r="5136">
          <cell r="B5136" t="str">
            <v>.C1050.C001</v>
          </cell>
        </row>
        <row r="5137">
          <cell r="B5137" t="str">
            <v>.C1050.C001</v>
          </cell>
        </row>
        <row r="5138">
          <cell r="B5138" t="str">
            <v>.C1060.C001</v>
          </cell>
        </row>
        <row r="5139">
          <cell r="B5139" t="str">
            <v>.C1060.C001</v>
          </cell>
        </row>
        <row r="5140">
          <cell r="B5140" t="str">
            <v>.C1060.C001</v>
          </cell>
        </row>
        <row r="5141">
          <cell r="B5141" t="str">
            <v>.C1060.C001</v>
          </cell>
        </row>
        <row r="5142">
          <cell r="B5142" t="str">
            <v>.C1080.C000</v>
          </cell>
        </row>
        <row r="5143">
          <cell r="B5143" t="str">
            <v>.C1080.C000</v>
          </cell>
        </row>
        <row r="5144">
          <cell r="B5144" t="str">
            <v>.C1080.C000</v>
          </cell>
        </row>
        <row r="5145">
          <cell r="B5145" t="str">
            <v>.C1090.C001</v>
          </cell>
        </row>
        <row r="5146">
          <cell r="B5146" t="str">
            <v>.C2010.C000</v>
          </cell>
        </row>
        <row r="5147">
          <cell r="B5147" t="str">
            <v>.C2010.C000</v>
          </cell>
        </row>
        <row r="5148">
          <cell r="B5148" t="str">
            <v>.C2010.C000</v>
          </cell>
        </row>
        <row r="5149">
          <cell r="B5149" t="str">
            <v>.C2010.C000</v>
          </cell>
        </row>
        <row r="5150">
          <cell r="B5150" t="str">
            <v>.C2010.C000</v>
          </cell>
        </row>
        <row r="5151">
          <cell r="B5151" t="str">
            <v>.C2010.C000</v>
          </cell>
        </row>
        <row r="5152">
          <cell r="B5152" t="str">
            <v>.C2010.C000</v>
          </cell>
        </row>
        <row r="5153">
          <cell r="B5153" t="str">
            <v>.C2020.C000</v>
          </cell>
        </row>
        <row r="5154">
          <cell r="B5154" t="str">
            <v>.C2020.C000</v>
          </cell>
        </row>
        <row r="5155">
          <cell r="B5155" t="str">
            <v>.C2020.C000</v>
          </cell>
        </row>
        <row r="5156">
          <cell r="B5156" t="str">
            <v>.C2020.C000</v>
          </cell>
        </row>
        <row r="5157">
          <cell r="B5157" t="str">
            <v>.C2020.C000</v>
          </cell>
        </row>
        <row r="5158">
          <cell r="B5158" t="str">
            <v>.C2030.C000</v>
          </cell>
        </row>
        <row r="5159">
          <cell r="B5159" t="str">
            <v>.C2030.C000</v>
          </cell>
        </row>
        <row r="5160">
          <cell r="B5160" t="str">
            <v>.C2030.C000</v>
          </cell>
        </row>
        <row r="5161">
          <cell r="B5161" t="str">
            <v>.C2030.C000</v>
          </cell>
        </row>
        <row r="5162">
          <cell r="B5162" t="str">
            <v>.C2040.C000</v>
          </cell>
        </row>
        <row r="5163">
          <cell r="B5163" t="str">
            <v>.C2040.C000</v>
          </cell>
        </row>
        <row r="5164">
          <cell r="B5164" t="str">
            <v>.C2040.C000</v>
          </cell>
        </row>
        <row r="5165">
          <cell r="B5165" t="str">
            <v>.C2040.C000</v>
          </cell>
        </row>
        <row r="5166">
          <cell r="B5166" t="str">
            <v>.C2040.C000</v>
          </cell>
        </row>
        <row r="5167">
          <cell r="B5167" t="str">
            <v>.C2040.C000</v>
          </cell>
        </row>
        <row r="5168">
          <cell r="B5168" t="str">
            <v>.C2040.C000</v>
          </cell>
        </row>
        <row r="5169">
          <cell r="B5169" t="str">
            <v>.C2040.C000</v>
          </cell>
        </row>
        <row r="5170">
          <cell r="B5170" t="str">
            <v>.C2040.C000</v>
          </cell>
        </row>
        <row r="5171">
          <cell r="B5171" t="str">
            <v>.C2060.C000</v>
          </cell>
        </row>
        <row r="5172">
          <cell r="B5172" t="str">
            <v>.C2060.C000</v>
          </cell>
        </row>
        <row r="5173">
          <cell r="B5173" t="str">
            <v>.C2510.C001</v>
          </cell>
        </row>
        <row r="5174">
          <cell r="B5174" t="str">
            <v>.C2510.C001</v>
          </cell>
        </row>
        <row r="5175">
          <cell r="B5175" t="str">
            <v>.C2510.C001</v>
          </cell>
        </row>
        <row r="5176">
          <cell r="B5176" t="str">
            <v>.C2510.C001</v>
          </cell>
        </row>
        <row r="5177">
          <cell r="B5177" t="str">
            <v>.C2510.C001</v>
          </cell>
        </row>
        <row r="5178">
          <cell r="B5178" t="str">
            <v>.C2510.C001</v>
          </cell>
        </row>
        <row r="5179">
          <cell r="B5179" t="str">
            <v>.C2510.C001</v>
          </cell>
        </row>
        <row r="5180">
          <cell r="B5180" t="str">
            <v>.C2510.C001</v>
          </cell>
        </row>
        <row r="5181">
          <cell r="B5181" t="str">
            <v>.C2510.C000</v>
          </cell>
        </row>
        <row r="5182">
          <cell r="B5182" t="str">
            <v>.C2510.C000</v>
          </cell>
        </row>
        <row r="5183">
          <cell r="B5183" t="str">
            <v>.C2510.C000</v>
          </cell>
        </row>
        <row r="5184">
          <cell r="B5184" t="str">
            <v>.C2510.C000</v>
          </cell>
        </row>
        <row r="5185">
          <cell r="B5185" t="str">
            <v>.C2510.C000</v>
          </cell>
        </row>
        <row r="5186">
          <cell r="B5186" t="str">
            <v>.C2510.C000</v>
          </cell>
        </row>
        <row r="5187">
          <cell r="B5187" t="str">
            <v>.C2510.C000</v>
          </cell>
        </row>
        <row r="5188">
          <cell r="B5188" t="str">
            <v>.C2510.C000</v>
          </cell>
        </row>
        <row r="5189">
          <cell r="B5189" t="str">
            <v>.C2510.C000</v>
          </cell>
        </row>
        <row r="5190">
          <cell r="B5190" t="str">
            <v>.C2510.C000</v>
          </cell>
        </row>
        <row r="5191">
          <cell r="B5191" t="str">
            <v>.C2510.C000</v>
          </cell>
        </row>
        <row r="5192">
          <cell r="B5192" t="str">
            <v>.C2510.C000</v>
          </cell>
        </row>
        <row r="5193">
          <cell r="B5193" t="str">
            <v>.C2510.C000</v>
          </cell>
        </row>
        <row r="5194">
          <cell r="B5194" t="str">
            <v>.C2510.C000</v>
          </cell>
        </row>
        <row r="5195">
          <cell r="B5195" t="str">
            <v>.C2510.C000</v>
          </cell>
        </row>
        <row r="5196">
          <cell r="B5196" t="str">
            <v>.C2510.C000</v>
          </cell>
        </row>
        <row r="5197">
          <cell r="B5197" t="str">
            <v>.C2510.C000</v>
          </cell>
        </row>
        <row r="5198">
          <cell r="B5198" t="str">
            <v>.C2510.C000</v>
          </cell>
        </row>
        <row r="5199">
          <cell r="B5199" t="str">
            <v>.C2510.C000</v>
          </cell>
        </row>
        <row r="5200">
          <cell r="B5200" t="str">
            <v>.C2510.C000</v>
          </cell>
        </row>
        <row r="5201">
          <cell r="B5201" t="str">
            <v>.C2510.C000</v>
          </cell>
        </row>
        <row r="5202">
          <cell r="B5202" t="str">
            <v>.C2510.C000</v>
          </cell>
        </row>
        <row r="5203">
          <cell r="B5203" t="str">
            <v>.C2510.C000</v>
          </cell>
        </row>
        <row r="5204">
          <cell r="B5204" t="str">
            <v>.C2510.C000</v>
          </cell>
        </row>
        <row r="5205">
          <cell r="B5205" t="str">
            <v>.C2510.C000</v>
          </cell>
        </row>
        <row r="5206">
          <cell r="B5206" t="str">
            <v>.C2510.C000</v>
          </cell>
        </row>
        <row r="5207">
          <cell r="B5207" t="str">
            <v>.C2510.C000</v>
          </cell>
        </row>
        <row r="5208">
          <cell r="B5208" t="str">
            <v>.C2510.C000</v>
          </cell>
        </row>
        <row r="5209">
          <cell r="B5209" t="str">
            <v>.C2510.C000</v>
          </cell>
        </row>
        <row r="5210">
          <cell r="B5210" t="str">
            <v>.C2510.C000</v>
          </cell>
        </row>
        <row r="5211">
          <cell r="B5211" t="str">
            <v>.C2510.C000</v>
          </cell>
        </row>
        <row r="5212">
          <cell r="B5212" t="str">
            <v>.C2510.C000</v>
          </cell>
        </row>
        <row r="5213">
          <cell r="B5213" t="str">
            <v>.C2510.C000</v>
          </cell>
        </row>
        <row r="5214">
          <cell r="B5214" t="str">
            <v>.C2510.C000</v>
          </cell>
        </row>
        <row r="5215">
          <cell r="B5215" t="str">
            <v>.C2510.C000</v>
          </cell>
        </row>
        <row r="5216">
          <cell r="B5216" t="str">
            <v>.C2520.C001</v>
          </cell>
        </row>
        <row r="5217">
          <cell r="B5217" t="str">
            <v>.C2520.C001</v>
          </cell>
        </row>
        <row r="5218">
          <cell r="B5218" t="str">
            <v>.C2520.C001</v>
          </cell>
        </row>
        <row r="5219">
          <cell r="B5219" t="str">
            <v>.C2520.C001</v>
          </cell>
        </row>
        <row r="5220">
          <cell r="B5220" t="str">
            <v>.C2520.C001</v>
          </cell>
        </row>
        <row r="5221">
          <cell r="B5221" t="str">
            <v>.C2520.C001</v>
          </cell>
        </row>
        <row r="5222">
          <cell r="B5222" t="str">
            <v>.C2520.C000</v>
          </cell>
        </row>
        <row r="5223">
          <cell r="B5223" t="str">
            <v>.C2520.C000</v>
          </cell>
        </row>
        <row r="5224">
          <cell r="B5224" t="str">
            <v>.C2520.C000</v>
          </cell>
        </row>
        <row r="5225">
          <cell r="B5225" t="str">
            <v>.C2520.C000</v>
          </cell>
        </row>
        <row r="5226">
          <cell r="B5226" t="str">
            <v>.C2520.C000</v>
          </cell>
        </row>
        <row r="5227">
          <cell r="B5227" t="str">
            <v>.C2520.C000</v>
          </cell>
        </row>
        <row r="5228">
          <cell r="B5228" t="str">
            <v>.C2520.C000</v>
          </cell>
        </row>
        <row r="5229">
          <cell r="B5229" t="str">
            <v>.C2520.C000</v>
          </cell>
        </row>
        <row r="5230">
          <cell r="B5230" t="str">
            <v>.C2520.C000</v>
          </cell>
        </row>
        <row r="5231">
          <cell r="B5231" t="str">
            <v>.C2520.C000</v>
          </cell>
        </row>
        <row r="5232">
          <cell r="B5232" t="str">
            <v>.C2520.C000</v>
          </cell>
        </row>
        <row r="5233">
          <cell r="B5233" t="str">
            <v>.C2520.C000</v>
          </cell>
        </row>
        <row r="5234">
          <cell r="B5234" t="str">
            <v>.C2520.C000</v>
          </cell>
        </row>
        <row r="5235">
          <cell r="B5235" t="str">
            <v>.C2520.C000</v>
          </cell>
        </row>
        <row r="5236">
          <cell r="B5236" t="str">
            <v>.C2520.C000</v>
          </cell>
        </row>
        <row r="5237">
          <cell r="B5237" t="str">
            <v>.C2520.C000</v>
          </cell>
        </row>
        <row r="5238">
          <cell r="B5238" t="str">
            <v>.C2520.C000</v>
          </cell>
        </row>
        <row r="5239">
          <cell r="B5239" t="str">
            <v>.C2520.C000</v>
          </cell>
        </row>
        <row r="5240">
          <cell r="B5240" t="str">
            <v>.C2530.C000</v>
          </cell>
        </row>
        <row r="5241">
          <cell r="B5241" t="str">
            <v>.C2530.C000</v>
          </cell>
        </row>
        <row r="5242">
          <cell r="B5242" t="str">
            <v>.C2530.C000</v>
          </cell>
        </row>
        <row r="5243">
          <cell r="B5243" t="str">
            <v>.C2530.C000</v>
          </cell>
        </row>
        <row r="5244">
          <cell r="B5244" t="str">
            <v>.C2530.C000</v>
          </cell>
        </row>
        <row r="5245">
          <cell r="B5245" t="str">
            <v>.C2530.C000</v>
          </cell>
        </row>
        <row r="5246">
          <cell r="B5246" t="str">
            <v>.C2530.C000</v>
          </cell>
        </row>
        <row r="5247">
          <cell r="B5247" t="str">
            <v>.C2530.C000</v>
          </cell>
        </row>
        <row r="5248">
          <cell r="B5248" t="str">
            <v>.C2530.C000</v>
          </cell>
        </row>
        <row r="5249">
          <cell r="B5249" t="str">
            <v>.C2530.C000</v>
          </cell>
        </row>
        <row r="5250">
          <cell r="B5250" t="str">
            <v>.C2530.C000</v>
          </cell>
        </row>
        <row r="5251">
          <cell r="B5251" t="str">
            <v>.C2530.C000</v>
          </cell>
        </row>
        <row r="5252">
          <cell r="B5252" t="str">
            <v>.C2530.C000</v>
          </cell>
        </row>
        <row r="5253">
          <cell r="B5253" t="str">
            <v>.C2530.C000</v>
          </cell>
        </row>
        <row r="5254">
          <cell r="B5254" t="str">
            <v>.C2540.C001</v>
          </cell>
        </row>
        <row r="5255">
          <cell r="B5255" t="str">
            <v>.C2540.C001</v>
          </cell>
        </row>
        <row r="5256">
          <cell r="B5256" t="str">
            <v>.C2540.C001</v>
          </cell>
        </row>
        <row r="5257">
          <cell r="B5257" t="str">
            <v>.C2540.C001</v>
          </cell>
        </row>
        <row r="5258">
          <cell r="B5258" t="str">
            <v>.C2540.C001</v>
          </cell>
        </row>
        <row r="5259">
          <cell r="B5259" t="str">
            <v>.C2540.C001</v>
          </cell>
        </row>
        <row r="5260">
          <cell r="B5260" t="str">
            <v>.C2540.C000</v>
          </cell>
        </row>
        <row r="5261">
          <cell r="B5261" t="str">
            <v>.C2540.C000</v>
          </cell>
        </row>
        <row r="5262">
          <cell r="B5262" t="str">
            <v>.C2540.C000</v>
          </cell>
        </row>
        <row r="5263">
          <cell r="B5263" t="str">
            <v>.C2540.C000</v>
          </cell>
        </row>
        <row r="5264">
          <cell r="B5264" t="str">
            <v>.C2540.C000</v>
          </cell>
        </row>
        <row r="5265">
          <cell r="B5265" t="str">
            <v>.C2540.C000</v>
          </cell>
        </row>
        <row r="5266">
          <cell r="B5266" t="str">
            <v>.C2540.C000</v>
          </cell>
        </row>
        <row r="5267">
          <cell r="B5267" t="str">
            <v>.C2540.C000</v>
          </cell>
        </row>
        <row r="5268">
          <cell r="B5268" t="str">
            <v>.C2540.C000</v>
          </cell>
        </row>
        <row r="5269">
          <cell r="B5269" t="str">
            <v>.C2540.C000</v>
          </cell>
        </row>
        <row r="5270">
          <cell r="B5270" t="str">
            <v>.C2540.C000</v>
          </cell>
        </row>
        <row r="5271">
          <cell r="B5271" t="str">
            <v>.C2540.C000</v>
          </cell>
        </row>
        <row r="5272">
          <cell r="B5272" t="str">
            <v>.C2540.C000</v>
          </cell>
        </row>
        <row r="5273">
          <cell r="B5273" t="str">
            <v>.C2540.C000</v>
          </cell>
        </row>
        <row r="5274">
          <cell r="B5274" t="str">
            <v>.C2540.C000</v>
          </cell>
        </row>
        <row r="5275">
          <cell r="B5275" t="str">
            <v>.C2540.C000</v>
          </cell>
        </row>
        <row r="5276">
          <cell r="B5276" t="str">
            <v>.C2540.C000</v>
          </cell>
        </row>
        <row r="5277">
          <cell r="B5277" t="str">
            <v>.C2540.C000</v>
          </cell>
        </row>
        <row r="5278">
          <cell r="B5278" t="str">
            <v>.C2540.C000</v>
          </cell>
        </row>
        <row r="5279">
          <cell r="B5279" t="str">
            <v>.C2540.C000</v>
          </cell>
        </row>
        <row r="5280">
          <cell r="B5280" t="str">
            <v>.C2545.C001</v>
          </cell>
        </row>
        <row r="5281">
          <cell r="B5281" t="str">
            <v>.C2545.C001</v>
          </cell>
        </row>
        <row r="5282">
          <cell r="B5282" t="str">
            <v>.C2545.C001</v>
          </cell>
        </row>
        <row r="5283">
          <cell r="B5283" t="str">
            <v>.C2545.C001</v>
          </cell>
        </row>
        <row r="5284">
          <cell r="B5284" t="str">
            <v>.C2545.C001</v>
          </cell>
        </row>
        <row r="5285">
          <cell r="B5285" t="str">
            <v>.C2545.C001</v>
          </cell>
        </row>
        <row r="5286">
          <cell r="B5286" t="str">
            <v>.C2545.C001</v>
          </cell>
        </row>
        <row r="5287">
          <cell r="B5287" t="str">
            <v>.C2545.C000</v>
          </cell>
        </row>
        <row r="5288">
          <cell r="B5288" t="str">
            <v>.C2545.C000</v>
          </cell>
        </row>
        <row r="5289">
          <cell r="B5289" t="str">
            <v>.C2545.C000</v>
          </cell>
        </row>
        <row r="5290">
          <cell r="B5290" t="str">
            <v>.C2545.C000</v>
          </cell>
        </row>
        <row r="5291">
          <cell r="B5291" t="str">
            <v>.C2545.C000</v>
          </cell>
        </row>
        <row r="5292">
          <cell r="B5292" t="str">
            <v>.C2545.C000</v>
          </cell>
        </row>
        <row r="5293">
          <cell r="B5293" t="str">
            <v>.C2545.C000</v>
          </cell>
        </row>
        <row r="5294">
          <cell r="B5294" t="str">
            <v>.C2545.C000</v>
          </cell>
        </row>
        <row r="5295">
          <cell r="B5295" t="str">
            <v>.C2545.C000</v>
          </cell>
        </row>
        <row r="5296">
          <cell r="B5296" t="str">
            <v>.C2545.C000</v>
          </cell>
        </row>
        <row r="5297">
          <cell r="B5297" t="str">
            <v>.C2545.C000</v>
          </cell>
        </row>
        <row r="5298">
          <cell r="B5298" t="str">
            <v>.C2545.C000</v>
          </cell>
        </row>
        <row r="5299">
          <cell r="B5299" t="str">
            <v>.C2545.C000</v>
          </cell>
        </row>
        <row r="5300">
          <cell r="B5300" t="str">
            <v>.C2545.C000</v>
          </cell>
        </row>
        <row r="5301">
          <cell r="B5301" t="str">
            <v>.C2545.C000</v>
          </cell>
        </row>
        <row r="5302">
          <cell r="B5302" t="str">
            <v>.C2545.C000</v>
          </cell>
        </row>
        <row r="5303">
          <cell r="B5303" t="str">
            <v>.C2545.C000</v>
          </cell>
        </row>
        <row r="5304">
          <cell r="B5304" t="str">
            <v>.C2545.C000</v>
          </cell>
        </row>
        <row r="5305">
          <cell r="B5305" t="str">
            <v>.C2545.C000</v>
          </cell>
        </row>
        <row r="5306">
          <cell r="B5306" t="str">
            <v>.C2550.C001</v>
          </cell>
        </row>
        <row r="5307">
          <cell r="B5307" t="str">
            <v>.C2550.C001</v>
          </cell>
        </row>
        <row r="5308">
          <cell r="B5308" t="str">
            <v>.C2550.C001</v>
          </cell>
        </row>
        <row r="5309">
          <cell r="B5309" t="str">
            <v>.C2550.C001</v>
          </cell>
        </row>
        <row r="5310">
          <cell r="B5310" t="str">
            <v>.C2550.C001</v>
          </cell>
        </row>
        <row r="5311">
          <cell r="B5311" t="str">
            <v>.C2550.C001</v>
          </cell>
        </row>
        <row r="5312">
          <cell r="B5312" t="str">
            <v>.C2550.C000</v>
          </cell>
        </row>
        <row r="5313">
          <cell r="B5313" t="str">
            <v>.C2550.C000</v>
          </cell>
        </row>
        <row r="5314">
          <cell r="B5314" t="str">
            <v>.C2550.C000</v>
          </cell>
        </row>
        <row r="5315">
          <cell r="B5315" t="str">
            <v>.C2550.C000</v>
          </cell>
        </row>
        <row r="5316">
          <cell r="B5316" t="str">
            <v>.C2550.C000</v>
          </cell>
        </row>
        <row r="5317">
          <cell r="B5317" t="str">
            <v>.C2550.C000</v>
          </cell>
        </row>
        <row r="5318">
          <cell r="B5318" t="str">
            <v>.C2550.C000</v>
          </cell>
        </row>
        <row r="5319">
          <cell r="B5319" t="str">
            <v>.C2550.C000</v>
          </cell>
        </row>
        <row r="5320">
          <cell r="B5320" t="str">
            <v>.C2550.C000</v>
          </cell>
        </row>
        <row r="5321">
          <cell r="B5321" t="str">
            <v>.C2550.C000</v>
          </cell>
        </row>
        <row r="5322">
          <cell r="B5322" t="str">
            <v>.C2550.C000</v>
          </cell>
        </row>
        <row r="5323">
          <cell r="B5323" t="str">
            <v>.C2550.C000</v>
          </cell>
        </row>
        <row r="5324">
          <cell r="B5324" t="str">
            <v>.C2550.C000</v>
          </cell>
        </row>
        <row r="5325">
          <cell r="B5325" t="str">
            <v>.C2550.C000</v>
          </cell>
        </row>
        <row r="5326">
          <cell r="B5326" t="str">
            <v>.C2550.C000</v>
          </cell>
        </row>
        <row r="5327">
          <cell r="B5327" t="str">
            <v>.C2550.C000</v>
          </cell>
        </row>
        <row r="5328">
          <cell r="B5328" t="str">
            <v>.C2550.C000</v>
          </cell>
        </row>
        <row r="5329">
          <cell r="B5329" t="str">
            <v>.C2550.C000</v>
          </cell>
        </row>
        <row r="5330">
          <cell r="B5330" t="str">
            <v>.C2550.C000</v>
          </cell>
        </row>
        <row r="5331">
          <cell r="B5331" t="str">
            <v>.C2550.C000</v>
          </cell>
        </row>
        <row r="5332">
          <cell r="B5332" t="str">
            <v>.C2550.C000</v>
          </cell>
        </row>
        <row r="5333">
          <cell r="B5333" t="str">
            <v>.C2550.C000</v>
          </cell>
        </row>
        <row r="5334">
          <cell r="B5334" t="str">
            <v>.C2550.C000</v>
          </cell>
        </row>
        <row r="5335">
          <cell r="B5335" t="str">
            <v>.C2550.C000</v>
          </cell>
        </row>
        <row r="5336">
          <cell r="B5336" t="str">
            <v>.C2550.C000</v>
          </cell>
        </row>
        <row r="5337">
          <cell r="B5337" t="str">
            <v>.C2550.C000</v>
          </cell>
        </row>
        <row r="5338">
          <cell r="B5338" t="str">
            <v>.C2550.C000</v>
          </cell>
        </row>
        <row r="5339">
          <cell r="B5339" t="str">
            <v>.C2550.C000</v>
          </cell>
        </row>
        <row r="5340">
          <cell r="B5340" t="str">
            <v>.C2550.C000</v>
          </cell>
        </row>
        <row r="5341">
          <cell r="B5341" t="str">
            <v>.C2550.C000</v>
          </cell>
        </row>
        <row r="5342">
          <cell r="B5342" t="str">
            <v>.C2550.C000</v>
          </cell>
        </row>
        <row r="5343">
          <cell r="B5343" t="str">
            <v>.C2560.C001</v>
          </cell>
        </row>
        <row r="5344">
          <cell r="B5344" t="str">
            <v>.C2560.C001</v>
          </cell>
        </row>
        <row r="5345">
          <cell r="B5345" t="str">
            <v>.C2560.C001</v>
          </cell>
        </row>
        <row r="5346">
          <cell r="B5346" t="str">
            <v>.C2560.C001</v>
          </cell>
        </row>
        <row r="5347">
          <cell r="B5347" t="str">
            <v>.C2560.C000</v>
          </cell>
        </row>
        <row r="5348">
          <cell r="B5348" t="str">
            <v>.C2560.C000</v>
          </cell>
        </row>
        <row r="5349">
          <cell r="B5349" t="str">
            <v>.C2560.C000</v>
          </cell>
        </row>
        <row r="5350">
          <cell r="B5350" t="str">
            <v>.C2560.C000</v>
          </cell>
        </row>
        <row r="5351">
          <cell r="B5351" t="str">
            <v>.C2560.C000</v>
          </cell>
        </row>
        <row r="5352">
          <cell r="B5352" t="str">
            <v>.C2560.C000</v>
          </cell>
        </row>
        <row r="5353">
          <cell r="B5353" t="str">
            <v>.C2560.C000</v>
          </cell>
        </row>
        <row r="5354">
          <cell r="B5354" t="str">
            <v>.C2560.C000</v>
          </cell>
        </row>
        <row r="5355">
          <cell r="B5355" t="str">
            <v>.C2560.C000</v>
          </cell>
        </row>
        <row r="5356">
          <cell r="B5356" t="str">
            <v>.C2560.C000</v>
          </cell>
        </row>
        <row r="5357">
          <cell r="B5357" t="str">
            <v>.C2560.C000</v>
          </cell>
        </row>
        <row r="5358">
          <cell r="B5358" t="str">
            <v>.C2560.C000</v>
          </cell>
        </row>
        <row r="5359">
          <cell r="B5359" t="str">
            <v>.C2560.C000</v>
          </cell>
        </row>
        <row r="5360">
          <cell r="B5360" t="str">
            <v>.C2560.C000</v>
          </cell>
        </row>
        <row r="5361">
          <cell r="B5361" t="str">
            <v>.C2560.C000</v>
          </cell>
        </row>
        <row r="5362">
          <cell r="B5362" t="str">
            <v>.C2560.C000</v>
          </cell>
        </row>
        <row r="5363">
          <cell r="B5363" t="str">
            <v>.C2560.C000</v>
          </cell>
        </row>
        <row r="5364">
          <cell r="B5364" t="str">
            <v>.C2560.C000</v>
          </cell>
        </row>
        <row r="5365">
          <cell r="B5365" t="str">
            <v>.C2565.C001</v>
          </cell>
        </row>
        <row r="5366">
          <cell r="B5366" t="str">
            <v>.C2565.C001</v>
          </cell>
        </row>
        <row r="5367">
          <cell r="B5367" t="str">
            <v>.C2565.C001</v>
          </cell>
        </row>
        <row r="5368">
          <cell r="B5368" t="str">
            <v>.C2565.C001</v>
          </cell>
        </row>
        <row r="5369">
          <cell r="B5369" t="str">
            <v>.C2565.C001</v>
          </cell>
        </row>
        <row r="5370">
          <cell r="B5370" t="str">
            <v>.C2565.C001</v>
          </cell>
        </row>
        <row r="5371">
          <cell r="B5371" t="str">
            <v>.C2565.C000</v>
          </cell>
        </row>
        <row r="5372">
          <cell r="B5372" t="str">
            <v>.C2565.C000</v>
          </cell>
        </row>
        <row r="5373">
          <cell r="B5373" t="str">
            <v>.C2565.C000</v>
          </cell>
        </row>
        <row r="5374">
          <cell r="B5374" t="str">
            <v>.C2565.C000</v>
          </cell>
        </row>
        <row r="5375">
          <cell r="B5375" t="str">
            <v>.C2565.C000</v>
          </cell>
        </row>
        <row r="5376">
          <cell r="B5376" t="str">
            <v>.C2565.C000</v>
          </cell>
        </row>
        <row r="5377">
          <cell r="B5377" t="str">
            <v>.C2565.C000</v>
          </cell>
        </row>
        <row r="5378">
          <cell r="B5378" t="str">
            <v>.C2565.C000</v>
          </cell>
        </row>
        <row r="5379">
          <cell r="B5379" t="str">
            <v>.C2565.C000</v>
          </cell>
        </row>
        <row r="5380">
          <cell r="B5380" t="str">
            <v>.C2565.C000</v>
          </cell>
        </row>
        <row r="5381">
          <cell r="B5381" t="str">
            <v>.C2565.C000</v>
          </cell>
        </row>
        <row r="5382">
          <cell r="B5382" t="str">
            <v>.C2565.C000</v>
          </cell>
        </row>
        <row r="5383">
          <cell r="B5383" t="str">
            <v>.C2565.C000</v>
          </cell>
        </row>
        <row r="5384">
          <cell r="B5384" t="str">
            <v>.C2565.C000</v>
          </cell>
        </row>
        <row r="5385">
          <cell r="B5385" t="str">
            <v>.C2565.C000</v>
          </cell>
        </row>
        <row r="5386">
          <cell r="B5386" t="str">
            <v>.C2565.C000</v>
          </cell>
        </row>
        <row r="5387">
          <cell r="B5387" t="str">
            <v>.C2565.C000</v>
          </cell>
        </row>
        <row r="5388">
          <cell r="B5388" t="str">
            <v>.C2565.C000</v>
          </cell>
        </row>
        <row r="5389">
          <cell r="B5389" t="str">
            <v>.C2565.C000</v>
          </cell>
        </row>
        <row r="5390">
          <cell r="B5390" t="str">
            <v>.C2565.C000</v>
          </cell>
        </row>
        <row r="5391">
          <cell r="B5391" t="str">
            <v>.C2565.C000</v>
          </cell>
        </row>
        <row r="5392">
          <cell r="B5392" t="str">
            <v>.C2565.C000</v>
          </cell>
        </row>
        <row r="5393">
          <cell r="B5393" t="str">
            <v>.C2565.C000</v>
          </cell>
        </row>
        <row r="5394">
          <cell r="B5394" t="str">
            <v>.C2565.C000</v>
          </cell>
        </row>
        <row r="5395">
          <cell r="B5395" t="str">
            <v>.C2565.C000</v>
          </cell>
        </row>
        <row r="5396">
          <cell r="B5396" t="str">
            <v>.C2565.C000</v>
          </cell>
        </row>
        <row r="5397">
          <cell r="B5397" t="str">
            <v>.C2565.C000</v>
          </cell>
        </row>
        <row r="5398">
          <cell r="B5398" t="str">
            <v>.C2565.C000</v>
          </cell>
        </row>
        <row r="5399">
          <cell r="B5399" t="str">
            <v>.C2570.C000</v>
          </cell>
        </row>
        <row r="5400">
          <cell r="B5400" t="str">
            <v>.C2570.C000</v>
          </cell>
        </row>
        <row r="5401">
          <cell r="B5401" t="str">
            <v>.C2570.C000</v>
          </cell>
        </row>
        <row r="5402">
          <cell r="B5402" t="str">
            <v>.C2570.C000</v>
          </cell>
        </row>
        <row r="5403">
          <cell r="B5403" t="str">
            <v>.C2570.C000</v>
          </cell>
        </row>
        <row r="5404">
          <cell r="B5404" t="str">
            <v>.C2570.C000</v>
          </cell>
        </row>
        <row r="5405">
          <cell r="B5405" t="str">
            <v>.C2570.C000</v>
          </cell>
        </row>
        <row r="5406">
          <cell r="B5406" t="str">
            <v>.C2570.C000</v>
          </cell>
        </row>
        <row r="5407">
          <cell r="B5407" t="str">
            <v>.C2570.C000</v>
          </cell>
        </row>
        <row r="5408">
          <cell r="B5408" t="str">
            <v>.C2570.C000</v>
          </cell>
        </row>
        <row r="5409">
          <cell r="B5409" t="str">
            <v>.C2570.C000</v>
          </cell>
        </row>
        <row r="5410">
          <cell r="B5410" t="str">
            <v>.C2570.C000</v>
          </cell>
        </row>
        <row r="5411">
          <cell r="B5411" t="str">
            <v>.C2570.C000</v>
          </cell>
        </row>
        <row r="5412">
          <cell r="B5412" t="str">
            <v>.C2570.C000</v>
          </cell>
        </row>
        <row r="5413">
          <cell r="B5413" t="str">
            <v>.C2596.C001</v>
          </cell>
        </row>
        <row r="5414">
          <cell r="B5414" t="str">
            <v>.C2596.C001</v>
          </cell>
        </row>
        <row r="5415">
          <cell r="B5415" t="str">
            <v>.C2596.C001</v>
          </cell>
        </row>
        <row r="5416">
          <cell r="B5416" t="str">
            <v>.C3030.C000</v>
          </cell>
        </row>
        <row r="5417">
          <cell r="B5417" t="str">
            <v>.C3030.C000</v>
          </cell>
        </row>
        <row r="5418">
          <cell r="B5418" t="str">
            <v>.C3030.C000</v>
          </cell>
        </row>
        <row r="5419">
          <cell r="B5419" t="str">
            <v>.C3030.C000</v>
          </cell>
        </row>
        <row r="5420">
          <cell r="B5420" t="str">
            <v>.C3031.C000</v>
          </cell>
        </row>
        <row r="5421">
          <cell r="B5421" t="str">
            <v>.C3031.C000</v>
          </cell>
        </row>
        <row r="5422">
          <cell r="B5422" t="str">
            <v>.C3031.C000</v>
          </cell>
        </row>
        <row r="5423">
          <cell r="B5423" t="str">
            <v>.C3031.C000</v>
          </cell>
        </row>
        <row r="5424">
          <cell r="B5424" t="str">
            <v>.C3031.C000</v>
          </cell>
        </row>
        <row r="5425">
          <cell r="B5425" t="str">
            <v>.C3031.C000</v>
          </cell>
        </row>
        <row r="5426">
          <cell r="B5426" t="str">
            <v>.C3031.C000</v>
          </cell>
        </row>
        <row r="5427">
          <cell r="B5427" t="str">
            <v>.C3031.C000</v>
          </cell>
        </row>
        <row r="5428">
          <cell r="B5428" t="str">
            <v>.C3031.C000</v>
          </cell>
        </row>
        <row r="5429">
          <cell r="B5429" t="str">
            <v>.C3031.C000</v>
          </cell>
        </row>
        <row r="5430">
          <cell r="B5430" t="str">
            <v>.C3031.C000</v>
          </cell>
        </row>
        <row r="5431">
          <cell r="B5431" t="str">
            <v>.C3041.C000</v>
          </cell>
        </row>
        <row r="5432">
          <cell r="B5432" t="str">
            <v>.C3061.C000</v>
          </cell>
        </row>
        <row r="5433">
          <cell r="B5433" t="str">
            <v>.C3510.C001</v>
          </cell>
        </row>
        <row r="5434">
          <cell r="B5434" t="str">
            <v>.C3510.C001</v>
          </cell>
        </row>
        <row r="5435">
          <cell r="B5435" t="str">
            <v>.C3510.C001</v>
          </cell>
        </row>
        <row r="5436">
          <cell r="B5436" t="str">
            <v>.C3510.C000</v>
          </cell>
        </row>
        <row r="5437">
          <cell r="B5437" t="str">
            <v>.C3510.C000</v>
          </cell>
        </row>
        <row r="5438">
          <cell r="B5438" t="str">
            <v>.C3510.C000</v>
          </cell>
        </row>
        <row r="5439">
          <cell r="B5439" t="str">
            <v>.C3510.C000</v>
          </cell>
        </row>
        <row r="5440">
          <cell r="B5440" t="str">
            <v>.C3510.C000</v>
          </cell>
        </row>
        <row r="5441">
          <cell r="B5441" t="str">
            <v>.C3560.C001</v>
          </cell>
        </row>
        <row r="5442">
          <cell r="B5442" t="str">
            <v>.C3560.C001</v>
          </cell>
        </row>
        <row r="5443">
          <cell r="B5443" t="str">
            <v>.C3560.C001</v>
          </cell>
        </row>
        <row r="5444">
          <cell r="B5444" t="str">
            <v>.C3560.C000</v>
          </cell>
        </row>
        <row r="5445">
          <cell r="B5445" t="str">
            <v>.C3560.C000</v>
          </cell>
        </row>
        <row r="5446">
          <cell r="B5446" t="str">
            <v>.C3560.C000</v>
          </cell>
        </row>
        <row r="5447">
          <cell r="B5447" t="str">
            <v>.C3560.C000</v>
          </cell>
        </row>
        <row r="5448">
          <cell r="B5448" t="str">
            <v>.C3560.C000</v>
          </cell>
        </row>
        <row r="5449">
          <cell r="B5449" t="str">
            <v>.C3560.C000</v>
          </cell>
        </row>
        <row r="5450">
          <cell r="B5450" t="str">
            <v>.C3560.C000</v>
          </cell>
        </row>
        <row r="5451">
          <cell r="B5451" t="str">
            <v>.C3560.C000</v>
          </cell>
        </row>
        <row r="5452">
          <cell r="B5452" t="str">
            <v>.C3560.C000</v>
          </cell>
        </row>
        <row r="5453">
          <cell r="B5453" t="str">
            <v>.C3560.C000</v>
          </cell>
        </row>
        <row r="5454">
          <cell r="B5454" t="str">
            <v>.C3560.C000</v>
          </cell>
        </row>
        <row r="5455">
          <cell r="B5455" t="str">
            <v>.C3560.C000</v>
          </cell>
        </row>
        <row r="5456">
          <cell r="B5456" t="str">
            <v>.C5031.C000</v>
          </cell>
        </row>
        <row r="5457">
          <cell r="B5457" t="str">
            <v>.C5031.C000</v>
          </cell>
        </row>
        <row r="5458">
          <cell r="B5458" t="str">
            <v>.C5031.C000</v>
          </cell>
        </row>
        <row r="5459">
          <cell r="B5459" t="str">
            <v>.C5031.C000</v>
          </cell>
        </row>
        <row r="5460">
          <cell r="B5460" t="str">
            <v>.C9990.C001</v>
          </cell>
        </row>
        <row r="5461">
          <cell r="B5461" t="str">
            <v>.C9990.C001</v>
          </cell>
        </row>
        <row r="5462">
          <cell r="B5462" t="str">
            <v>.C9990.C001</v>
          </cell>
        </row>
        <row r="5463">
          <cell r="B5463" t="str">
            <v>.C9990.C000</v>
          </cell>
        </row>
        <row r="5464">
          <cell r="B5464" t="str">
            <v>.C9990.C000</v>
          </cell>
        </row>
        <row r="5465">
          <cell r="B5465" t="str">
            <v>.C9990.C000</v>
          </cell>
        </row>
        <row r="5466">
          <cell r="B5466" t="str">
            <v>.C9990.C000</v>
          </cell>
        </row>
        <row r="5467">
          <cell r="B5467" t="str">
            <v>.C9990.C000</v>
          </cell>
        </row>
        <row r="5468">
          <cell r="B5468" t="str">
            <v>.C9990.C000</v>
          </cell>
        </row>
        <row r="5469">
          <cell r="B5469" t="str">
            <v>.C9990.C000</v>
          </cell>
        </row>
        <row r="5470">
          <cell r="B5470" t="str">
            <v>.C9990.C000</v>
          </cell>
        </row>
        <row r="5471">
          <cell r="B5471" t="str">
            <v>.C9990.C000</v>
          </cell>
        </row>
        <row r="5472">
          <cell r="B5472" t="str">
            <v>.C9990.C000</v>
          </cell>
        </row>
        <row r="5473">
          <cell r="B5473" t="str">
            <v>.C9990.C000</v>
          </cell>
        </row>
        <row r="5474">
          <cell r="B5474" t="str">
            <v>.C9990.C000</v>
          </cell>
        </row>
        <row r="5475">
          <cell r="B5475" t="str">
            <v>.C9990.C000</v>
          </cell>
        </row>
        <row r="5476">
          <cell r="B5476" t="str">
            <v>.C9990.C000</v>
          </cell>
        </row>
        <row r="5477">
          <cell r="B5477" t="str">
            <v>.C9990.C000</v>
          </cell>
        </row>
        <row r="5478">
          <cell r="B5478" t="str">
            <v>.C9990.C000</v>
          </cell>
        </row>
        <row r="5479">
          <cell r="B5479" t="str">
            <v>.C9990.C000</v>
          </cell>
        </row>
        <row r="5480">
          <cell r="B5480" t="str">
            <v>.C9990.C000</v>
          </cell>
        </row>
        <row r="5481">
          <cell r="B5481" t="str">
            <v>.C9990.C000</v>
          </cell>
        </row>
        <row r="5482">
          <cell r="B5482" t="str">
            <v>.A8340.C007</v>
          </cell>
        </row>
        <row r="5483">
          <cell r="B5483" t="str">
            <v>.A8640.C007</v>
          </cell>
        </row>
        <row r="5484">
          <cell r="B5484" t="str">
            <v>.A2995.P043</v>
          </cell>
        </row>
        <row r="5485">
          <cell r="B5485" t="str">
            <v>.A2995.P043</v>
          </cell>
        </row>
        <row r="5486">
          <cell r="B5486" t="str">
            <v>.A2995.P000</v>
          </cell>
        </row>
        <row r="5487">
          <cell r="B5487" t="str">
            <v>.A2995.P000</v>
          </cell>
        </row>
        <row r="5488">
          <cell r="B5488" t="str">
            <v>.A2995.P000</v>
          </cell>
        </row>
        <row r="5489">
          <cell r="B5489" t="str">
            <v>.L2000.P000</v>
          </cell>
        </row>
        <row r="5490">
          <cell r="B5490" t="str">
            <v>.41100.P000</v>
          </cell>
        </row>
        <row r="5491">
          <cell r="B5491" t="str">
            <v>.41100.P000</v>
          </cell>
        </row>
        <row r="5492">
          <cell r="B5492" t="str">
            <v>.41100.P000</v>
          </cell>
        </row>
        <row r="5493">
          <cell r="B5493" t="str">
            <v>.41100.P000</v>
          </cell>
        </row>
        <row r="5494">
          <cell r="B5494" t="str">
            <v>.41100.P000</v>
          </cell>
        </row>
        <row r="5495">
          <cell r="B5495" t="str">
            <v>.41100.P000</v>
          </cell>
        </row>
        <row r="5496">
          <cell r="B5496" t="str">
            <v>.41100.P000</v>
          </cell>
        </row>
        <row r="5497">
          <cell r="B5497" t="str">
            <v>.41100.P000</v>
          </cell>
        </row>
        <row r="5498">
          <cell r="B5498" t="str">
            <v>.41100.P000</v>
          </cell>
        </row>
        <row r="5499">
          <cell r="B5499" t="str">
            <v>.41100.P000</v>
          </cell>
        </row>
        <row r="5500">
          <cell r="B5500" t="str">
            <v>.41100.P000</v>
          </cell>
        </row>
        <row r="5501">
          <cell r="B5501" t="str">
            <v>.41100.P000</v>
          </cell>
        </row>
        <row r="5502">
          <cell r="B5502" t="str">
            <v>.41100.P000</v>
          </cell>
        </row>
        <row r="5503">
          <cell r="B5503" t="str">
            <v>.41200.P011</v>
          </cell>
        </row>
        <row r="5504">
          <cell r="B5504" t="str">
            <v>.41200.P011</v>
          </cell>
        </row>
        <row r="5505">
          <cell r="B5505" t="str">
            <v>.41200.P000</v>
          </cell>
        </row>
        <row r="5506">
          <cell r="B5506" t="str">
            <v>.41200.P000</v>
          </cell>
        </row>
        <row r="5507">
          <cell r="B5507" t="str">
            <v>.41200.P000</v>
          </cell>
        </row>
        <row r="5508">
          <cell r="B5508" t="str">
            <v>.41200.P000</v>
          </cell>
        </row>
        <row r="5509">
          <cell r="B5509" t="str">
            <v>.41200.P000</v>
          </cell>
        </row>
        <row r="5510">
          <cell r="B5510" t="str">
            <v>.41200.P000</v>
          </cell>
        </row>
        <row r="5511">
          <cell r="B5511" t="str">
            <v>.41200.P000</v>
          </cell>
        </row>
        <row r="5512">
          <cell r="B5512" t="str">
            <v>.41200.P000</v>
          </cell>
        </row>
        <row r="5513">
          <cell r="B5513" t="str">
            <v>.41200.P000</v>
          </cell>
        </row>
        <row r="5514">
          <cell r="B5514" t="str">
            <v>.41200.P000</v>
          </cell>
        </row>
        <row r="5515">
          <cell r="B5515" t="str">
            <v>.41200.P000</v>
          </cell>
        </row>
        <row r="5516">
          <cell r="B5516" t="str">
            <v>.41200.P000</v>
          </cell>
        </row>
        <row r="5517">
          <cell r="B5517" t="str">
            <v>.41200.P000</v>
          </cell>
        </row>
        <row r="5518">
          <cell r="B5518" t="str">
            <v>.41200.P000</v>
          </cell>
        </row>
        <row r="5519">
          <cell r="B5519" t="str">
            <v>.41200.P000</v>
          </cell>
        </row>
        <row r="5520">
          <cell r="B5520" t="str">
            <v>.41300.P000</v>
          </cell>
        </row>
        <row r="5521">
          <cell r="B5521" t="str">
            <v>.41300.P000</v>
          </cell>
        </row>
        <row r="5522">
          <cell r="B5522" t="str">
            <v>.41300.P000</v>
          </cell>
        </row>
        <row r="5523">
          <cell r="B5523" t="str">
            <v>.41300.P000</v>
          </cell>
        </row>
        <row r="5524">
          <cell r="B5524" t="str">
            <v>.41300.P000</v>
          </cell>
        </row>
        <row r="5525">
          <cell r="B5525" t="str">
            <v>.41300.P000</v>
          </cell>
        </row>
        <row r="5526">
          <cell r="B5526" t="str">
            <v>.41300.P000</v>
          </cell>
        </row>
        <row r="5527">
          <cell r="B5527" t="str">
            <v>.41300.P000</v>
          </cell>
        </row>
        <row r="5528">
          <cell r="B5528" t="str">
            <v>.41300.P000</v>
          </cell>
        </row>
        <row r="5529">
          <cell r="B5529" t="str">
            <v>.41300.P000</v>
          </cell>
        </row>
        <row r="5530">
          <cell r="B5530" t="str">
            <v>.41300.P000</v>
          </cell>
        </row>
        <row r="5531">
          <cell r="B5531" t="str">
            <v>.41300.P000</v>
          </cell>
        </row>
        <row r="5532">
          <cell r="B5532" t="str">
            <v>.41300.P000</v>
          </cell>
        </row>
        <row r="5533">
          <cell r="B5533" t="str">
            <v>.41300.P000</v>
          </cell>
        </row>
        <row r="5534">
          <cell r="B5534" t="str">
            <v>.41300.P000</v>
          </cell>
        </row>
        <row r="5535">
          <cell r="B5535" t="str">
            <v>.41300.P000</v>
          </cell>
        </row>
        <row r="5536">
          <cell r="B5536" t="str">
            <v>.41400.P000</v>
          </cell>
        </row>
        <row r="5537">
          <cell r="B5537" t="str">
            <v>.41400.P000</v>
          </cell>
        </row>
        <row r="5538">
          <cell r="B5538" t="str">
            <v>.41400.P000</v>
          </cell>
        </row>
        <row r="5539">
          <cell r="B5539" t="str">
            <v>.41400.P000</v>
          </cell>
        </row>
        <row r="5540">
          <cell r="B5540" t="str">
            <v>.41400.P000</v>
          </cell>
        </row>
        <row r="5541">
          <cell r="B5541" t="str">
            <v>.41400.P000</v>
          </cell>
        </row>
        <row r="5542">
          <cell r="B5542" t="str">
            <v>.41400.P000</v>
          </cell>
        </row>
        <row r="5543">
          <cell r="B5543" t="str">
            <v>.41400.P000</v>
          </cell>
        </row>
        <row r="5544">
          <cell r="B5544" t="str">
            <v>.41400.P000</v>
          </cell>
        </row>
        <row r="5545">
          <cell r="B5545" t="str">
            <v>.41400.P000</v>
          </cell>
        </row>
        <row r="5546">
          <cell r="B5546" t="str">
            <v>.41400.P000</v>
          </cell>
        </row>
        <row r="5547">
          <cell r="B5547" t="str">
            <v>.41400.P000</v>
          </cell>
        </row>
        <row r="5548">
          <cell r="B5548" t="str">
            <v>.41400.P000</v>
          </cell>
        </row>
        <row r="5549">
          <cell r="B5549" t="str">
            <v>.41400.P000</v>
          </cell>
        </row>
        <row r="5550">
          <cell r="B5550" t="str">
            <v>.41400.P000</v>
          </cell>
        </row>
        <row r="5551">
          <cell r="B5551" t="str">
            <v>.41400.P000</v>
          </cell>
        </row>
        <row r="5552">
          <cell r="B5552" t="str">
            <v>.41400.P000</v>
          </cell>
        </row>
        <row r="5553">
          <cell r="B5553" t="str">
            <v>.41400.P000</v>
          </cell>
        </row>
        <row r="5554">
          <cell r="B5554" t="str">
            <v>.41400.P000</v>
          </cell>
        </row>
        <row r="5555">
          <cell r="B5555" t="str">
            <v>.41400.P000</v>
          </cell>
        </row>
        <row r="5556">
          <cell r="B5556" t="str">
            <v>.41400.P000</v>
          </cell>
        </row>
        <row r="5557">
          <cell r="B5557" t="str">
            <v>.41500.P000</v>
          </cell>
        </row>
        <row r="5558">
          <cell r="B5558" t="str">
            <v>.41500.P000</v>
          </cell>
        </row>
        <row r="5559">
          <cell r="B5559" t="str">
            <v>.41500.P000</v>
          </cell>
        </row>
        <row r="5560">
          <cell r="B5560" t="str">
            <v>.41500.P000</v>
          </cell>
        </row>
        <row r="5561">
          <cell r="B5561" t="str">
            <v>.41500.P000</v>
          </cell>
        </row>
        <row r="5562">
          <cell r="B5562" t="str">
            <v>.41500.P000</v>
          </cell>
        </row>
        <row r="5563">
          <cell r="B5563" t="str">
            <v>.41500.P000</v>
          </cell>
        </row>
        <row r="5564">
          <cell r="B5564" t="str">
            <v>.41500.P000</v>
          </cell>
        </row>
        <row r="5565">
          <cell r="B5565" t="str">
            <v>.41600.P000</v>
          </cell>
        </row>
        <row r="5566">
          <cell r="B5566" t="str">
            <v>.41600.P000</v>
          </cell>
        </row>
        <row r="5567">
          <cell r="B5567" t="str">
            <v>.41600.P000</v>
          </cell>
        </row>
        <row r="5568">
          <cell r="B5568" t="str">
            <v>.41600.P000</v>
          </cell>
        </row>
        <row r="5569">
          <cell r="B5569" t="str">
            <v>.41600.P000</v>
          </cell>
        </row>
        <row r="5570">
          <cell r="B5570" t="str">
            <v>.41600.P000</v>
          </cell>
        </row>
        <row r="5571">
          <cell r="B5571" t="str">
            <v>.41600.P000</v>
          </cell>
        </row>
        <row r="5572">
          <cell r="B5572" t="str">
            <v>.41600.P000</v>
          </cell>
        </row>
        <row r="5573">
          <cell r="B5573" t="str">
            <v>.41600.P000</v>
          </cell>
        </row>
        <row r="5574">
          <cell r="B5574" t="str">
            <v>.41600.P000</v>
          </cell>
        </row>
        <row r="5575">
          <cell r="B5575" t="str">
            <v>.41600.P000</v>
          </cell>
        </row>
        <row r="5576">
          <cell r="B5576" t="str">
            <v>.41600.P000</v>
          </cell>
        </row>
        <row r="5577">
          <cell r="B5577" t="str">
            <v>.41700.P000</v>
          </cell>
        </row>
        <row r="5578">
          <cell r="B5578" t="str">
            <v>.41700.P000</v>
          </cell>
        </row>
        <row r="5579">
          <cell r="B5579" t="str">
            <v>.41700.P000</v>
          </cell>
        </row>
        <row r="5580">
          <cell r="B5580" t="str">
            <v>.41700.P000</v>
          </cell>
        </row>
        <row r="5581">
          <cell r="B5581" t="str">
            <v>.41700.P000</v>
          </cell>
        </row>
        <row r="5582">
          <cell r="B5582" t="str">
            <v>.41700.P000</v>
          </cell>
        </row>
        <row r="5583">
          <cell r="B5583" t="str">
            <v>.41700.P000</v>
          </cell>
        </row>
        <row r="5584">
          <cell r="B5584" t="str">
            <v>.41800.P000</v>
          </cell>
        </row>
        <row r="5585">
          <cell r="B5585" t="str">
            <v>.41800.P000</v>
          </cell>
        </row>
        <row r="5586">
          <cell r="B5586" t="str">
            <v>.41800.P000</v>
          </cell>
        </row>
        <row r="5587">
          <cell r="B5587" t="str">
            <v>.41800.P000</v>
          </cell>
        </row>
        <row r="5588">
          <cell r="B5588" t="str">
            <v>.41800.P000</v>
          </cell>
        </row>
        <row r="5589">
          <cell r="B5589" t="str">
            <v>.41800.P000</v>
          </cell>
        </row>
        <row r="5590">
          <cell r="B5590" t="str">
            <v>.41800.P000</v>
          </cell>
        </row>
        <row r="5591">
          <cell r="B5591" t="str">
            <v>.41800.P000</v>
          </cell>
        </row>
        <row r="5592">
          <cell r="B5592" t="str">
            <v>.41800.P000</v>
          </cell>
        </row>
        <row r="5593">
          <cell r="B5593" t="str">
            <v>.42100.P002</v>
          </cell>
        </row>
        <row r="5594">
          <cell r="B5594" t="str">
            <v>.42100.P002</v>
          </cell>
        </row>
        <row r="5595">
          <cell r="B5595" t="str">
            <v>.42100.P002</v>
          </cell>
        </row>
        <row r="5596">
          <cell r="B5596" t="str">
            <v>.42100.P002</v>
          </cell>
        </row>
        <row r="5597">
          <cell r="B5597" t="str">
            <v>.42100.P002</v>
          </cell>
        </row>
        <row r="5598">
          <cell r="B5598" t="str">
            <v>.42100.P002</v>
          </cell>
        </row>
        <row r="5599">
          <cell r="B5599" t="str">
            <v>.42100.P002</v>
          </cell>
        </row>
        <row r="5600">
          <cell r="B5600" t="str">
            <v>.42100.P002</v>
          </cell>
        </row>
        <row r="5601">
          <cell r="B5601" t="str">
            <v>.42100.P002</v>
          </cell>
        </row>
        <row r="5602">
          <cell r="B5602" t="str">
            <v>.42100.P002</v>
          </cell>
        </row>
        <row r="5603">
          <cell r="B5603" t="str">
            <v>.42100.P005</v>
          </cell>
        </row>
        <row r="5604">
          <cell r="B5604" t="str">
            <v>.42100.P005</v>
          </cell>
        </row>
        <row r="5605">
          <cell r="B5605" t="str">
            <v>.42100.P005</v>
          </cell>
        </row>
        <row r="5606">
          <cell r="B5606" t="str">
            <v>.42100.P005</v>
          </cell>
        </row>
        <row r="5607">
          <cell r="B5607" t="str">
            <v>.42100.P005</v>
          </cell>
        </row>
        <row r="5608">
          <cell r="B5608" t="str">
            <v>.42100.P005</v>
          </cell>
        </row>
        <row r="5609">
          <cell r="B5609" t="str">
            <v>.42100.P005</v>
          </cell>
        </row>
        <row r="5610">
          <cell r="B5610" t="str">
            <v>.42100.P005</v>
          </cell>
        </row>
        <row r="5611">
          <cell r="B5611" t="str">
            <v>.42100.P005</v>
          </cell>
        </row>
        <row r="5612">
          <cell r="B5612" t="str">
            <v>.42100.P005</v>
          </cell>
        </row>
        <row r="5613">
          <cell r="B5613" t="str">
            <v>.42100.P005</v>
          </cell>
        </row>
        <row r="5614">
          <cell r="B5614" t="str">
            <v>.42100.P011</v>
          </cell>
        </row>
        <row r="5615">
          <cell r="B5615" t="str">
            <v>.42100.P011</v>
          </cell>
        </row>
        <row r="5616">
          <cell r="B5616" t="str">
            <v>.42100.P011</v>
          </cell>
        </row>
        <row r="5617">
          <cell r="B5617" t="str">
            <v>.42100.P011</v>
          </cell>
        </row>
        <row r="5618">
          <cell r="B5618" t="str">
            <v>.42100.P011</v>
          </cell>
        </row>
        <row r="5619">
          <cell r="B5619" t="str">
            <v>.42100.P011</v>
          </cell>
        </row>
        <row r="5620">
          <cell r="B5620" t="str">
            <v>.42100.P011</v>
          </cell>
        </row>
        <row r="5621">
          <cell r="B5621" t="str">
            <v>.42100.P011</v>
          </cell>
        </row>
        <row r="5622">
          <cell r="B5622" t="str">
            <v>.42100.P011</v>
          </cell>
        </row>
        <row r="5623">
          <cell r="B5623" t="str">
            <v>.42100.P051</v>
          </cell>
        </row>
        <row r="5624">
          <cell r="B5624" t="str">
            <v>.42100.P051</v>
          </cell>
        </row>
        <row r="5625">
          <cell r="B5625" t="str">
            <v>.42100.P051</v>
          </cell>
        </row>
        <row r="5626">
          <cell r="B5626" t="str">
            <v>.42100.P051</v>
          </cell>
        </row>
        <row r="5627">
          <cell r="B5627" t="str">
            <v>.42100.P051</v>
          </cell>
        </row>
        <row r="5628">
          <cell r="B5628" t="str">
            <v>.42100.P051</v>
          </cell>
        </row>
        <row r="5629">
          <cell r="B5629" t="str">
            <v>.42100.P051</v>
          </cell>
        </row>
        <row r="5630">
          <cell r="B5630" t="str">
            <v>.42100.P051</v>
          </cell>
        </row>
        <row r="5631">
          <cell r="B5631" t="str">
            <v>.42100.P051</v>
          </cell>
        </row>
        <row r="5632">
          <cell r="B5632" t="str">
            <v>.42100.P051</v>
          </cell>
        </row>
        <row r="5633">
          <cell r="B5633" t="str">
            <v>.42100.P051</v>
          </cell>
        </row>
        <row r="5634">
          <cell r="B5634" t="str">
            <v>.42100.P051</v>
          </cell>
        </row>
        <row r="5635">
          <cell r="B5635" t="str">
            <v>.42100.P051</v>
          </cell>
        </row>
        <row r="5636">
          <cell r="B5636" t="str">
            <v>.42100.P051</v>
          </cell>
        </row>
        <row r="5637">
          <cell r="B5637" t="str">
            <v>.42100.P051</v>
          </cell>
        </row>
        <row r="5638">
          <cell r="B5638" t="str">
            <v>.42100.P052</v>
          </cell>
        </row>
        <row r="5639">
          <cell r="B5639" t="str">
            <v>.42100.P052</v>
          </cell>
        </row>
        <row r="5640">
          <cell r="B5640" t="str">
            <v>.42100.P052</v>
          </cell>
        </row>
        <row r="5641">
          <cell r="B5641" t="str">
            <v>.42100.P052</v>
          </cell>
        </row>
        <row r="5642">
          <cell r="B5642" t="str">
            <v>.42100.P057</v>
          </cell>
        </row>
        <row r="5643">
          <cell r="B5643" t="str">
            <v>.42100.P057</v>
          </cell>
        </row>
        <row r="5644">
          <cell r="B5644" t="str">
            <v>.42100.P057</v>
          </cell>
        </row>
        <row r="5645">
          <cell r="B5645" t="str">
            <v>.42100.P057</v>
          </cell>
        </row>
        <row r="5646">
          <cell r="B5646" t="str">
            <v>.42100.P057</v>
          </cell>
        </row>
        <row r="5647">
          <cell r="B5647" t="str">
            <v>.42100.P057</v>
          </cell>
        </row>
        <row r="5648">
          <cell r="B5648" t="str">
            <v>.42100.P057</v>
          </cell>
        </row>
        <row r="5649">
          <cell r="B5649" t="str">
            <v>.42100.P057</v>
          </cell>
        </row>
        <row r="5650">
          <cell r="B5650" t="str">
            <v>.42100.P057</v>
          </cell>
        </row>
        <row r="5651">
          <cell r="B5651" t="str">
            <v>.42100.P061</v>
          </cell>
        </row>
        <row r="5652">
          <cell r="B5652" t="str">
            <v>.42100.P061</v>
          </cell>
        </row>
        <row r="5653">
          <cell r="B5653" t="str">
            <v>.42100.P061</v>
          </cell>
        </row>
        <row r="5654">
          <cell r="B5654" t="str">
            <v>.42200.P002</v>
          </cell>
        </row>
        <row r="5655">
          <cell r="B5655" t="str">
            <v>.42200.P002</v>
          </cell>
        </row>
        <row r="5656">
          <cell r="B5656" t="str">
            <v>.42200.P002</v>
          </cell>
        </row>
        <row r="5657">
          <cell r="B5657" t="str">
            <v>.42200.P002</v>
          </cell>
        </row>
        <row r="5658">
          <cell r="B5658" t="str">
            <v>.42200.P002</v>
          </cell>
        </row>
        <row r="5659">
          <cell r="B5659" t="str">
            <v>.42200.P002</v>
          </cell>
        </row>
        <row r="5660">
          <cell r="B5660" t="str">
            <v>.42200.P002</v>
          </cell>
        </row>
        <row r="5661">
          <cell r="B5661" t="str">
            <v>.42200.P005</v>
          </cell>
        </row>
        <row r="5662">
          <cell r="B5662" t="str">
            <v>.42200.P005</v>
          </cell>
        </row>
        <row r="5663">
          <cell r="B5663" t="str">
            <v>.42200.P005</v>
          </cell>
        </row>
        <row r="5664">
          <cell r="B5664" t="str">
            <v>.42200.P005</v>
          </cell>
        </row>
        <row r="5665">
          <cell r="B5665" t="str">
            <v>.42200.P011</v>
          </cell>
        </row>
        <row r="5666">
          <cell r="B5666" t="str">
            <v>.42200.P011</v>
          </cell>
        </row>
        <row r="5667">
          <cell r="B5667" t="str">
            <v>.42200.P011</v>
          </cell>
        </row>
        <row r="5668">
          <cell r="B5668" t="str">
            <v>.42200.P011</v>
          </cell>
        </row>
        <row r="5669">
          <cell r="B5669" t="str">
            <v>.42200.P031</v>
          </cell>
        </row>
        <row r="5670">
          <cell r="B5670" t="str">
            <v>.42200.P031</v>
          </cell>
        </row>
        <row r="5671">
          <cell r="B5671" t="str">
            <v>.42200.P031</v>
          </cell>
        </row>
        <row r="5672">
          <cell r="B5672" t="str">
            <v>.42200.P031</v>
          </cell>
        </row>
        <row r="5673">
          <cell r="B5673" t="str">
            <v>.42200.P031</v>
          </cell>
        </row>
        <row r="5674">
          <cell r="B5674" t="str">
            <v>.42200.P031</v>
          </cell>
        </row>
        <row r="5675">
          <cell r="B5675" t="str">
            <v>.42200.P031</v>
          </cell>
        </row>
        <row r="5676">
          <cell r="B5676" t="str">
            <v>.42200.P051</v>
          </cell>
        </row>
        <row r="5677">
          <cell r="B5677" t="str">
            <v>.42200.P001</v>
          </cell>
        </row>
        <row r="5678">
          <cell r="B5678" t="str">
            <v>.42200.P001</v>
          </cell>
        </row>
        <row r="5679">
          <cell r="B5679" t="str">
            <v>.42200.P001</v>
          </cell>
        </row>
        <row r="5680">
          <cell r="B5680" t="str">
            <v>.42200.P001</v>
          </cell>
        </row>
        <row r="5681">
          <cell r="B5681" t="str">
            <v>.10100.P200</v>
          </cell>
        </row>
        <row r="5682">
          <cell r="B5682" t="str">
            <v>.20095.P002</v>
          </cell>
        </row>
        <row r="5683">
          <cell r="B5683" t="str">
            <v>.20095.P011</v>
          </cell>
        </row>
        <row r="5684">
          <cell r="B5684" t="str">
            <v>.20095.P051</v>
          </cell>
        </row>
        <row r="5685">
          <cell r="B5685" t="str">
            <v>.20095.P052</v>
          </cell>
        </row>
        <row r="5686">
          <cell r="B5686" t="str">
            <v>.20095.P057</v>
          </cell>
        </row>
        <row r="5687">
          <cell r="B5687" t="str">
            <v>.20095.P061</v>
          </cell>
        </row>
        <row r="5688">
          <cell r="B5688" t="str">
            <v>.20100.P031</v>
          </cell>
        </row>
        <row r="5689">
          <cell r="B5689" t="str">
            <v>.20200.P005</v>
          </cell>
        </row>
        <row r="5690">
          <cell r="B5690" t="str">
            <v>.20200.P005</v>
          </cell>
        </row>
        <row r="5691">
          <cell r="B5691" t="str">
            <v>.62010.P000</v>
          </cell>
        </row>
        <row r="5692">
          <cell r="B5692" t="str">
            <v>.62020.P000</v>
          </cell>
        </row>
        <row r="5693">
          <cell r="B5693" t="str">
            <v>.62020.P000</v>
          </cell>
        </row>
        <row r="5694">
          <cell r="B5694" t="str">
            <v>.62020.P000</v>
          </cell>
        </row>
        <row r="5695">
          <cell r="B5695" t="str">
            <v>.62020.P000</v>
          </cell>
        </row>
        <row r="5696">
          <cell r="B5696" t="str">
            <v>.62020.P000</v>
          </cell>
        </row>
        <row r="5697">
          <cell r="B5697" t="str">
            <v>.62020.P000</v>
          </cell>
        </row>
        <row r="5698">
          <cell r="B5698" t="str">
            <v>.62020.P000</v>
          </cell>
        </row>
        <row r="5699">
          <cell r="B5699" t="str">
            <v>.62020.P000</v>
          </cell>
        </row>
        <row r="5700">
          <cell r="B5700" t="str">
            <v>.62020.P000</v>
          </cell>
        </row>
        <row r="5701">
          <cell r="B5701" t="str">
            <v>.62020.P000</v>
          </cell>
        </row>
        <row r="5702">
          <cell r="B5702" t="str">
            <v>.62020.P000</v>
          </cell>
        </row>
        <row r="5703">
          <cell r="B5703" t="str">
            <v>.62020.P000</v>
          </cell>
        </row>
        <row r="5704">
          <cell r="B5704" t="str">
            <v>.62020.P000</v>
          </cell>
        </row>
        <row r="5705">
          <cell r="B5705" t="str">
            <v>.62020.P000</v>
          </cell>
        </row>
        <row r="5706">
          <cell r="B5706" t="str">
            <v>.62020.P000</v>
          </cell>
        </row>
        <row r="5707">
          <cell r="B5707" t="str">
            <v>.62020.P000</v>
          </cell>
        </row>
        <row r="5708">
          <cell r="B5708" t="str">
            <v>.62020.P000</v>
          </cell>
        </row>
        <row r="5709">
          <cell r="B5709" t="str">
            <v>.62020.P000</v>
          </cell>
        </row>
        <row r="5710">
          <cell r="B5710" t="str">
            <v>.62020.P000</v>
          </cell>
        </row>
        <row r="5711">
          <cell r="B5711" t="str">
            <v>.62020.P000</v>
          </cell>
        </row>
        <row r="5712">
          <cell r="B5712" t="str">
            <v>.62020.P000</v>
          </cell>
        </row>
        <row r="5713">
          <cell r="B5713" t="str">
            <v>.62020.P000</v>
          </cell>
        </row>
        <row r="5714">
          <cell r="B5714" t="str">
            <v>.62020.P000</v>
          </cell>
        </row>
        <row r="5715">
          <cell r="B5715" t="str">
            <v>.62020.P000</v>
          </cell>
        </row>
        <row r="5716">
          <cell r="B5716" t="str">
            <v>.62020.P000</v>
          </cell>
        </row>
        <row r="5717">
          <cell r="B5717" t="str">
            <v>.62020.P000</v>
          </cell>
        </row>
        <row r="5718">
          <cell r="B5718" t="str">
            <v>.62020.P000</v>
          </cell>
        </row>
        <row r="5719">
          <cell r="B5719" t="str">
            <v>.62020.P000</v>
          </cell>
        </row>
        <row r="5720">
          <cell r="B5720" t="str">
            <v>.62020.P000</v>
          </cell>
        </row>
        <row r="5721">
          <cell r="B5721" t="str">
            <v>.62020.P040</v>
          </cell>
        </row>
        <row r="5722">
          <cell r="B5722" t="str">
            <v>.62020.P040</v>
          </cell>
        </row>
        <row r="5723">
          <cell r="B5723" t="str">
            <v>.62020.P040</v>
          </cell>
        </row>
        <row r="5724">
          <cell r="B5724" t="str">
            <v>.62020.P040</v>
          </cell>
        </row>
        <row r="5725">
          <cell r="B5725" t="str">
            <v>.62020.P040</v>
          </cell>
        </row>
        <row r="5726">
          <cell r="B5726" t="str">
            <v>.62020.P040</v>
          </cell>
        </row>
        <row r="5727">
          <cell r="B5727" t="str">
            <v>.62020.P040</v>
          </cell>
        </row>
        <row r="5728">
          <cell r="B5728" t="str">
            <v>.62020.P040</v>
          </cell>
        </row>
        <row r="5729">
          <cell r="B5729" t="str">
            <v>.62020.P040</v>
          </cell>
        </row>
        <row r="5730">
          <cell r="B5730" t="str">
            <v>.62020.P040</v>
          </cell>
        </row>
        <row r="5731">
          <cell r="B5731" t="str">
            <v>.62020.P040</v>
          </cell>
        </row>
        <row r="5732">
          <cell r="B5732" t="str">
            <v>.62020.P040</v>
          </cell>
        </row>
        <row r="5733">
          <cell r="B5733" t="str">
            <v>.62020.P040</v>
          </cell>
        </row>
        <row r="5734">
          <cell r="B5734" t="str">
            <v>.62020.P040</v>
          </cell>
        </row>
        <row r="5735">
          <cell r="B5735" t="str">
            <v>.62020.P040</v>
          </cell>
        </row>
        <row r="5736">
          <cell r="B5736" t="str">
            <v>.62020.P040</v>
          </cell>
        </row>
        <row r="5737">
          <cell r="B5737" t="str">
            <v>.62020.P040</v>
          </cell>
        </row>
        <row r="5738">
          <cell r="B5738" t="str">
            <v>.62020.P040</v>
          </cell>
        </row>
        <row r="5739">
          <cell r="B5739" t="str">
            <v>.62020.P040</v>
          </cell>
        </row>
        <row r="5740">
          <cell r="B5740" t="str">
            <v>.62020.P040</v>
          </cell>
        </row>
        <row r="5741">
          <cell r="B5741" t="str">
            <v>.62020.P040</v>
          </cell>
        </row>
        <row r="5742">
          <cell r="B5742" t="str">
            <v>.62020.P040</v>
          </cell>
        </row>
        <row r="5743">
          <cell r="B5743" t="str">
            <v>.62020.P040</v>
          </cell>
        </row>
        <row r="5744">
          <cell r="B5744" t="str">
            <v>.62020.P040</v>
          </cell>
        </row>
        <row r="5745">
          <cell r="B5745" t="str">
            <v>.62020.P040</v>
          </cell>
        </row>
        <row r="5746">
          <cell r="B5746" t="str">
            <v>.62020.P040</v>
          </cell>
        </row>
        <row r="5747">
          <cell r="B5747" t="str">
            <v>.62020.P040</v>
          </cell>
        </row>
        <row r="5748">
          <cell r="B5748" t="str">
            <v>.62020.P040</v>
          </cell>
        </row>
        <row r="5749">
          <cell r="B5749" t="str">
            <v>.62020.P040</v>
          </cell>
        </row>
        <row r="5750">
          <cell r="B5750" t="str">
            <v>.62020.P040</v>
          </cell>
        </row>
        <row r="5751">
          <cell r="B5751" t="str">
            <v>.62020.P040</v>
          </cell>
        </row>
        <row r="5752">
          <cell r="B5752" t="str">
            <v>.62020.P040</v>
          </cell>
        </row>
        <row r="5753">
          <cell r="B5753" t="str">
            <v>.62020.P040</v>
          </cell>
        </row>
        <row r="5754">
          <cell r="B5754" t="str">
            <v>.62020.P040</v>
          </cell>
        </row>
        <row r="5755">
          <cell r="B5755" t="str">
            <v>.62020.P040</v>
          </cell>
        </row>
        <row r="5756">
          <cell r="B5756" t="str">
            <v>.62020.P040</v>
          </cell>
        </row>
        <row r="5757">
          <cell r="B5757" t="str">
            <v>.62020.P040</v>
          </cell>
        </row>
        <row r="5758">
          <cell r="B5758" t="str">
            <v>.62020.P040</v>
          </cell>
        </row>
        <row r="5759">
          <cell r="B5759" t="str">
            <v>.62020.P040</v>
          </cell>
        </row>
        <row r="5760">
          <cell r="B5760" t="str">
            <v>.62230.P000</v>
          </cell>
        </row>
        <row r="5761">
          <cell r="B5761" t="str">
            <v>.62230.P000</v>
          </cell>
        </row>
        <row r="5762">
          <cell r="B5762" t="str">
            <v>.62230.P000</v>
          </cell>
        </row>
        <row r="5763">
          <cell r="B5763" t="str">
            <v>.62230.P000</v>
          </cell>
        </row>
        <row r="5764">
          <cell r="B5764" t="str">
            <v>.62230.P000</v>
          </cell>
        </row>
        <row r="5765">
          <cell r="B5765" t="str">
            <v>.62230.P000</v>
          </cell>
        </row>
        <row r="5766">
          <cell r="B5766" t="str">
            <v>.62230.P000</v>
          </cell>
        </row>
        <row r="5767">
          <cell r="B5767" t="str">
            <v>.99000.P000</v>
          </cell>
        </row>
        <row r="5768">
          <cell r="B5768" t="str">
            <v>.99000.P000</v>
          </cell>
        </row>
        <row r="5769">
          <cell r="B5769" t="str">
            <v>.45260.P003</v>
          </cell>
        </row>
        <row r="5770">
          <cell r="B5770" t="str">
            <v>.45260.P003</v>
          </cell>
        </row>
        <row r="5771">
          <cell r="B5771" t="str">
            <v>.45260.P043</v>
          </cell>
        </row>
        <row r="5772">
          <cell r="B5772" t="str">
            <v>.45260.P043</v>
          </cell>
        </row>
        <row r="5773">
          <cell r="B5773" t="str">
            <v>.45260.P043</v>
          </cell>
        </row>
        <row r="5774">
          <cell r="B5774" t="str">
            <v>.45260.P043</v>
          </cell>
        </row>
        <row r="5775">
          <cell r="B5775" t="str">
            <v>.45260.P043</v>
          </cell>
        </row>
        <row r="5776">
          <cell r="B5776" t="str">
            <v>.45260.P043</v>
          </cell>
        </row>
        <row r="5777">
          <cell r="B5777" t="str">
            <v>.28000.P003</v>
          </cell>
        </row>
        <row r="5778">
          <cell r="B5778" t="str">
            <v>.28000.P043</v>
          </cell>
        </row>
        <row r="5779">
          <cell r="B5779" t="str">
            <v>.45000.P022</v>
          </cell>
        </row>
        <row r="5780">
          <cell r="B5780" t="str">
            <v>.C1030.C001</v>
          </cell>
        </row>
        <row r="5781">
          <cell r="B5781" t="str">
            <v>.C1030.C000</v>
          </cell>
        </row>
        <row r="5782">
          <cell r="B5782" t="str">
            <v>.C1030.C000</v>
          </cell>
        </row>
        <row r="5783">
          <cell r="B5783" t="str">
            <v>.C1030.C000</v>
          </cell>
        </row>
        <row r="5784">
          <cell r="B5784" t="str">
            <v>.C1030.C000</v>
          </cell>
        </row>
        <row r="5785">
          <cell r="B5785" t="str">
            <v>.C1040.C001</v>
          </cell>
        </row>
        <row r="5786">
          <cell r="B5786" t="str">
            <v>.C1040.C001</v>
          </cell>
        </row>
        <row r="5787">
          <cell r="B5787" t="str">
            <v>.C1040.C001</v>
          </cell>
        </row>
        <row r="5788">
          <cell r="B5788" t="str">
            <v>.C1050.C001</v>
          </cell>
        </row>
        <row r="5789">
          <cell r="B5789" t="str">
            <v>.C1050.C001</v>
          </cell>
        </row>
        <row r="5790">
          <cell r="B5790" t="str">
            <v>.C1050.C001</v>
          </cell>
        </row>
        <row r="5791">
          <cell r="B5791" t="str">
            <v>.C1050.C001</v>
          </cell>
        </row>
        <row r="5792">
          <cell r="B5792" t="str">
            <v>.C1050.C001</v>
          </cell>
        </row>
        <row r="5793">
          <cell r="B5793" t="str">
            <v>.C1060.C001</v>
          </cell>
        </row>
        <row r="5794">
          <cell r="B5794" t="str">
            <v>.C1060.C001</v>
          </cell>
        </row>
        <row r="5795">
          <cell r="B5795" t="str">
            <v>.C1060.C001</v>
          </cell>
        </row>
        <row r="5796">
          <cell r="B5796" t="str">
            <v>.C1060.C001</v>
          </cell>
        </row>
        <row r="5797">
          <cell r="B5797" t="str">
            <v>.C1080.C000</v>
          </cell>
        </row>
        <row r="5798">
          <cell r="B5798" t="str">
            <v>.C1080.C000</v>
          </cell>
        </row>
        <row r="5799">
          <cell r="B5799" t="str">
            <v>.C1080.C000</v>
          </cell>
        </row>
        <row r="5800">
          <cell r="B5800" t="str">
            <v>.C1080.C000</v>
          </cell>
        </row>
        <row r="5801">
          <cell r="B5801" t="str">
            <v>.C1090.C001</v>
          </cell>
        </row>
        <row r="5802">
          <cell r="B5802" t="str">
            <v>.C1090.C001</v>
          </cell>
        </row>
        <row r="5803">
          <cell r="B5803" t="str">
            <v>.C1090.C001</v>
          </cell>
        </row>
        <row r="5804">
          <cell r="B5804" t="str">
            <v>.C2020.C000</v>
          </cell>
        </row>
        <row r="5805">
          <cell r="B5805" t="str">
            <v>.C2020.C000</v>
          </cell>
        </row>
        <row r="5806">
          <cell r="B5806" t="str">
            <v>.C2030.C000</v>
          </cell>
        </row>
        <row r="5807">
          <cell r="B5807" t="str">
            <v>.C2030.C000</v>
          </cell>
        </row>
        <row r="5808">
          <cell r="B5808" t="str">
            <v>.C2030.C000</v>
          </cell>
        </row>
        <row r="5809">
          <cell r="B5809" t="str">
            <v>.C2030.C000</v>
          </cell>
        </row>
        <row r="5810">
          <cell r="B5810" t="str">
            <v>.C2030.C000</v>
          </cell>
        </row>
        <row r="5811">
          <cell r="B5811" t="str">
            <v>.C2030.C000</v>
          </cell>
        </row>
        <row r="5812">
          <cell r="B5812" t="str">
            <v>.C2030.C000</v>
          </cell>
        </row>
        <row r="5813">
          <cell r="B5813" t="str">
            <v>.C2030.C000</v>
          </cell>
        </row>
        <row r="5814">
          <cell r="B5814" t="str">
            <v>.C2030.C000</v>
          </cell>
        </row>
        <row r="5815">
          <cell r="B5815" t="str">
            <v>.C2030.C000</v>
          </cell>
        </row>
        <row r="5816">
          <cell r="B5816" t="str">
            <v>.C2030.C000</v>
          </cell>
        </row>
        <row r="5817">
          <cell r="B5817" t="str">
            <v>.C2030.C000</v>
          </cell>
        </row>
        <row r="5818">
          <cell r="B5818" t="str">
            <v>.C2030.C000</v>
          </cell>
        </row>
        <row r="5819">
          <cell r="B5819" t="str">
            <v>.C2030.C000</v>
          </cell>
        </row>
        <row r="5820">
          <cell r="B5820" t="str">
            <v>.C2030.C000</v>
          </cell>
        </row>
        <row r="5821">
          <cell r="B5821" t="str">
            <v>.C2030.C000</v>
          </cell>
        </row>
        <row r="5822">
          <cell r="B5822" t="str">
            <v>.C2030.C000</v>
          </cell>
        </row>
        <row r="5823">
          <cell r="B5823" t="str">
            <v>.C2040.C000</v>
          </cell>
        </row>
        <row r="5824">
          <cell r="B5824" t="str">
            <v>.C2040.C000</v>
          </cell>
        </row>
        <row r="5825">
          <cell r="B5825" t="str">
            <v>.C2040.C000</v>
          </cell>
        </row>
        <row r="5826">
          <cell r="B5826" t="str">
            <v>.C2040.C000</v>
          </cell>
        </row>
        <row r="5827">
          <cell r="B5827" t="str">
            <v>.C2040.C000</v>
          </cell>
        </row>
        <row r="5828">
          <cell r="B5828" t="str">
            <v>.C2040.C000</v>
          </cell>
        </row>
        <row r="5829">
          <cell r="B5829" t="str">
            <v>.C2050.C000</v>
          </cell>
        </row>
        <row r="5830">
          <cell r="B5830" t="str">
            <v>.C2050.C000</v>
          </cell>
        </row>
        <row r="5831">
          <cell r="B5831" t="str">
            <v>.C2080.C000</v>
          </cell>
        </row>
        <row r="5832">
          <cell r="B5832" t="str">
            <v>.C2080.C000</v>
          </cell>
        </row>
        <row r="5833">
          <cell r="B5833" t="str">
            <v>.C2080.C000</v>
          </cell>
        </row>
        <row r="5834">
          <cell r="B5834" t="str">
            <v>.C2080.C000</v>
          </cell>
        </row>
        <row r="5835">
          <cell r="B5835" t="str">
            <v>.C2510.C001</v>
          </cell>
        </row>
        <row r="5836">
          <cell r="B5836" t="str">
            <v>.C2510.C001</v>
          </cell>
        </row>
        <row r="5837">
          <cell r="B5837" t="str">
            <v>.C2510.C001</v>
          </cell>
        </row>
        <row r="5838">
          <cell r="B5838" t="str">
            <v>.C2510.C001</v>
          </cell>
        </row>
        <row r="5839">
          <cell r="B5839" t="str">
            <v>.C2510.C001</v>
          </cell>
        </row>
        <row r="5840">
          <cell r="B5840" t="str">
            <v>.C2510.C001</v>
          </cell>
        </row>
        <row r="5841">
          <cell r="B5841" t="str">
            <v>.C2510.C001</v>
          </cell>
        </row>
        <row r="5842">
          <cell r="B5842" t="str">
            <v>.C2510.C000</v>
          </cell>
        </row>
        <row r="5843">
          <cell r="B5843" t="str">
            <v>.C2510.C000</v>
          </cell>
        </row>
        <row r="5844">
          <cell r="B5844" t="str">
            <v>.C2510.C000</v>
          </cell>
        </row>
        <row r="5845">
          <cell r="B5845" t="str">
            <v>.C2510.C000</v>
          </cell>
        </row>
        <row r="5846">
          <cell r="B5846" t="str">
            <v>.C2510.C000</v>
          </cell>
        </row>
        <row r="5847">
          <cell r="B5847" t="str">
            <v>.C2510.C000</v>
          </cell>
        </row>
        <row r="5848">
          <cell r="B5848" t="str">
            <v>.C2510.C000</v>
          </cell>
        </row>
        <row r="5849">
          <cell r="B5849" t="str">
            <v>.C2510.C000</v>
          </cell>
        </row>
        <row r="5850">
          <cell r="B5850" t="str">
            <v>.C2510.C000</v>
          </cell>
        </row>
        <row r="5851">
          <cell r="B5851" t="str">
            <v>.C2510.C000</v>
          </cell>
        </row>
        <row r="5852">
          <cell r="B5852" t="str">
            <v>.C2510.C000</v>
          </cell>
        </row>
        <row r="5853">
          <cell r="B5853" t="str">
            <v>.C2510.C000</v>
          </cell>
        </row>
        <row r="5854">
          <cell r="B5854" t="str">
            <v>.C2510.C000</v>
          </cell>
        </row>
        <row r="5855">
          <cell r="B5855" t="str">
            <v>.C2510.C000</v>
          </cell>
        </row>
        <row r="5856">
          <cell r="B5856" t="str">
            <v>.C2510.C000</v>
          </cell>
        </row>
        <row r="5857">
          <cell r="B5857" t="str">
            <v>.C2510.C000</v>
          </cell>
        </row>
        <row r="5858">
          <cell r="B5858" t="str">
            <v>.C2510.C000</v>
          </cell>
        </row>
        <row r="5859">
          <cell r="B5859" t="str">
            <v>.C2510.C000</v>
          </cell>
        </row>
        <row r="5860">
          <cell r="B5860" t="str">
            <v>.C2510.C000</v>
          </cell>
        </row>
        <row r="5861">
          <cell r="B5861" t="str">
            <v>.C2510.C000</v>
          </cell>
        </row>
        <row r="5862">
          <cell r="B5862" t="str">
            <v>.C2510.C000</v>
          </cell>
        </row>
        <row r="5863">
          <cell r="B5863" t="str">
            <v>.C2510.C000</v>
          </cell>
        </row>
        <row r="5864">
          <cell r="B5864" t="str">
            <v>.C2510.C000</v>
          </cell>
        </row>
        <row r="5865">
          <cell r="B5865" t="str">
            <v>.C2510.C000</v>
          </cell>
        </row>
        <row r="5866">
          <cell r="B5866" t="str">
            <v>.C2510.C000</v>
          </cell>
        </row>
        <row r="5867">
          <cell r="B5867" t="str">
            <v>.C2510.C000</v>
          </cell>
        </row>
        <row r="5868">
          <cell r="B5868" t="str">
            <v>.C2510.C000</v>
          </cell>
        </row>
        <row r="5869">
          <cell r="B5869" t="str">
            <v>.C2510.C000</v>
          </cell>
        </row>
        <row r="5870">
          <cell r="B5870" t="str">
            <v>.C2510.C000</v>
          </cell>
        </row>
        <row r="5871">
          <cell r="B5871" t="str">
            <v>.C2510.C000</v>
          </cell>
        </row>
        <row r="5872">
          <cell r="B5872" t="str">
            <v>.C2510.C000</v>
          </cell>
        </row>
        <row r="5873">
          <cell r="B5873" t="str">
            <v>.C2510.C000</v>
          </cell>
        </row>
        <row r="5874">
          <cell r="B5874" t="str">
            <v>.C2520.C001</v>
          </cell>
        </row>
        <row r="5875">
          <cell r="B5875" t="str">
            <v>.C2520.C001</v>
          </cell>
        </row>
        <row r="5876">
          <cell r="B5876" t="str">
            <v>.C2520.C001</v>
          </cell>
        </row>
        <row r="5877">
          <cell r="B5877" t="str">
            <v>.C2520.C001</v>
          </cell>
        </row>
        <row r="5878">
          <cell r="B5878" t="str">
            <v>.C2520.C001</v>
          </cell>
        </row>
        <row r="5879">
          <cell r="B5879" t="str">
            <v>.C2520.C001</v>
          </cell>
        </row>
        <row r="5880">
          <cell r="B5880" t="str">
            <v>.C2520.C001</v>
          </cell>
        </row>
        <row r="5881">
          <cell r="B5881" t="str">
            <v>.C2520.C001</v>
          </cell>
        </row>
        <row r="5882">
          <cell r="B5882" t="str">
            <v>.C2520.C001</v>
          </cell>
        </row>
        <row r="5883">
          <cell r="B5883" t="str">
            <v>.C2520.C000</v>
          </cell>
        </row>
        <row r="5884">
          <cell r="B5884" t="str">
            <v>.C2520.C000</v>
          </cell>
        </row>
        <row r="5885">
          <cell r="B5885" t="str">
            <v>.C2520.C000</v>
          </cell>
        </row>
        <row r="5886">
          <cell r="B5886" t="str">
            <v>.C2520.C000</v>
          </cell>
        </row>
        <row r="5887">
          <cell r="B5887" t="str">
            <v>.C2520.C000</v>
          </cell>
        </row>
        <row r="5888">
          <cell r="B5888" t="str">
            <v>.C2520.C000</v>
          </cell>
        </row>
        <row r="5889">
          <cell r="B5889" t="str">
            <v>.C2520.C000</v>
          </cell>
        </row>
        <row r="5890">
          <cell r="B5890" t="str">
            <v>.C2520.C000</v>
          </cell>
        </row>
        <row r="5891">
          <cell r="B5891" t="str">
            <v>.C2520.C000</v>
          </cell>
        </row>
        <row r="5892">
          <cell r="B5892" t="str">
            <v>.C2520.C000</v>
          </cell>
        </row>
        <row r="5893">
          <cell r="B5893" t="str">
            <v>.C2520.C000</v>
          </cell>
        </row>
        <row r="5894">
          <cell r="B5894" t="str">
            <v>.C2520.C000</v>
          </cell>
        </row>
        <row r="5895">
          <cell r="B5895" t="str">
            <v>.C2520.C000</v>
          </cell>
        </row>
        <row r="5896">
          <cell r="B5896" t="str">
            <v>.C2520.C000</v>
          </cell>
        </row>
        <row r="5897">
          <cell r="B5897" t="str">
            <v>.C2520.C000</v>
          </cell>
        </row>
        <row r="5898">
          <cell r="B5898" t="str">
            <v>.C2520.C000</v>
          </cell>
        </row>
        <row r="5899">
          <cell r="B5899" t="str">
            <v>.C2520.C000</v>
          </cell>
        </row>
        <row r="5900">
          <cell r="B5900" t="str">
            <v>.C2520.C000</v>
          </cell>
        </row>
        <row r="5901">
          <cell r="B5901" t="str">
            <v>.C2520.C000</v>
          </cell>
        </row>
        <row r="5902">
          <cell r="B5902" t="str">
            <v>.C2520.C000</v>
          </cell>
        </row>
        <row r="5903">
          <cell r="B5903" t="str">
            <v>.C2520.C000</v>
          </cell>
        </row>
        <row r="5904">
          <cell r="B5904" t="str">
            <v>.C2520.C000</v>
          </cell>
        </row>
        <row r="5905">
          <cell r="B5905" t="str">
            <v>.C2520.C000</v>
          </cell>
        </row>
        <row r="5906">
          <cell r="B5906" t="str">
            <v>.C2520.C000</v>
          </cell>
        </row>
        <row r="5907">
          <cell r="B5907" t="str">
            <v>.C2520.C000</v>
          </cell>
        </row>
        <row r="5908">
          <cell r="B5908" t="str">
            <v>.C2520.C000</v>
          </cell>
        </row>
        <row r="5909">
          <cell r="B5909" t="str">
            <v>.C2520.C000</v>
          </cell>
        </row>
        <row r="5910">
          <cell r="B5910" t="str">
            <v>.C2520.C000</v>
          </cell>
        </row>
        <row r="5911">
          <cell r="B5911" t="str">
            <v>.C2520.C000</v>
          </cell>
        </row>
        <row r="5912">
          <cell r="B5912" t="str">
            <v>.C2520.C000</v>
          </cell>
        </row>
        <row r="5913">
          <cell r="B5913" t="str">
            <v>.C2520.C000</v>
          </cell>
        </row>
        <row r="5914">
          <cell r="B5914" t="str">
            <v>.C2520.C000</v>
          </cell>
        </row>
        <row r="5915">
          <cell r="B5915" t="str">
            <v>.C2520.C000</v>
          </cell>
        </row>
        <row r="5916">
          <cell r="B5916" t="str">
            <v>.C2520.C000</v>
          </cell>
        </row>
        <row r="5917">
          <cell r="B5917" t="str">
            <v>.C2530.C000</v>
          </cell>
        </row>
        <row r="5918">
          <cell r="B5918" t="str">
            <v>.C2530.C000</v>
          </cell>
        </row>
        <row r="5919">
          <cell r="B5919" t="str">
            <v>.C2530.C000</v>
          </cell>
        </row>
        <row r="5920">
          <cell r="B5920" t="str">
            <v>.C2530.C000</v>
          </cell>
        </row>
        <row r="5921">
          <cell r="B5921" t="str">
            <v>.C2530.C000</v>
          </cell>
        </row>
        <row r="5922">
          <cell r="B5922" t="str">
            <v>.C2530.C000</v>
          </cell>
        </row>
        <row r="5923">
          <cell r="B5923" t="str">
            <v>.C2530.C000</v>
          </cell>
        </row>
        <row r="5924">
          <cell r="B5924" t="str">
            <v>.C2530.C000</v>
          </cell>
        </row>
        <row r="5925">
          <cell r="B5925" t="str">
            <v>.C2530.C000</v>
          </cell>
        </row>
        <row r="5926">
          <cell r="B5926" t="str">
            <v>.C2530.C000</v>
          </cell>
        </row>
        <row r="5927">
          <cell r="B5927" t="str">
            <v>.C2530.C000</v>
          </cell>
        </row>
        <row r="5928">
          <cell r="B5928" t="str">
            <v>.C2530.C000</v>
          </cell>
        </row>
        <row r="5929">
          <cell r="B5929" t="str">
            <v>.C2530.C000</v>
          </cell>
        </row>
        <row r="5930">
          <cell r="B5930" t="str">
            <v>.C2530.C000</v>
          </cell>
        </row>
        <row r="5931">
          <cell r="B5931" t="str">
            <v>.C2540.C001</v>
          </cell>
        </row>
        <row r="5932">
          <cell r="B5932" t="str">
            <v>.C2540.C001</v>
          </cell>
        </row>
        <row r="5933">
          <cell r="B5933" t="str">
            <v>.C2540.C001</v>
          </cell>
        </row>
        <row r="5934">
          <cell r="B5934" t="str">
            <v>.C2540.C001</v>
          </cell>
        </row>
        <row r="5935">
          <cell r="B5935" t="str">
            <v>.C2540.C001</v>
          </cell>
        </row>
        <row r="5936">
          <cell r="B5936" t="str">
            <v>.C2540.C001</v>
          </cell>
        </row>
        <row r="5937">
          <cell r="B5937" t="str">
            <v>.C2540.C001</v>
          </cell>
        </row>
        <row r="5938">
          <cell r="B5938" t="str">
            <v>.C2540.C000</v>
          </cell>
        </row>
        <row r="5939">
          <cell r="B5939" t="str">
            <v>.C2540.C000</v>
          </cell>
        </row>
        <row r="5940">
          <cell r="B5940" t="str">
            <v>.C2540.C000</v>
          </cell>
        </row>
        <row r="5941">
          <cell r="B5941" t="str">
            <v>.C2540.C000</v>
          </cell>
        </row>
        <row r="5942">
          <cell r="B5942" t="str">
            <v>.C2540.C000</v>
          </cell>
        </row>
        <row r="5943">
          <cell r="B5943" t="str">
            <v>.C2540.C000</v>
          </cell>
        </row>
        <row r="5944">
          <cell r="B5944" t="str">
            <v>.C2540.C000</v>
          </cell>
        </row>
        <row r="5945">
          <cell r="B5945" t="str">
            <v>.C2540.C000</v>
          </cell>
        </row>
        <row r="5946">
          <cell r="B5946" t="str">
            <v>.C2540.C000</v>
          </cell>
        </row>
        <row r="5947">
          <cell r="B5947" t="str">
            <v>.C2540.C000</v>
          </cell>
        </row>
        <row r="5948">
          <cell r="B5948" t="str">
            <v>.C2540.C000</v>
          </cell>
        </row>
        <row r="5949">
          <cell r="B5949" t="str">
            <v>.C2540.C000</v>
          </cell>
        </row>
        <row r="5950">
          <cell r="B5950" t="str">
            <v>.C2540.C000</v>
          </cell>
        </row>
        <row r="5951">
          <cell r="B5951" t="str">
            <v>.C2540.C000</v>
          </cell>
        </row>
        <row r="5952">
          <cell r="B5952" t="str">
            <v>.C2540.C000</v>
          </cell>
        </row>
        <row r="5953">
          <cell r="B5953" t="str">
            <v>.C2540.C000</v>
          </cell>
        </row>
        <row r="5954">
          <cell r="B5954" t="str">
            <v>.C2540.C000</v>
          </cell>
        </row>
        <row r="5955">
          <cell r="B5955" t="str">
            <v>.C2540.C000</v>
          </cell>
        </row>
        <row r="5956">
          <cell r="B5956" t="str">
            <v>.C2540.C000</v>
          </cell>
        </row>
        <row r="5957">
          <cell r="B5957" t="str">
            <v>.C2540.C000</v>
          </cell>
        </row>
        <row r="5958">
          <cell r="B5958" t="str">
            <v>.C2540.C000</v>
          </cell>
        </row>
        <row r="5959">
          <cell r="B5959" t="str">
            <v>.C2540.C000</v>
          </cell>
        </row>
        <row r="5960">
          <cell r="B5960" t="str">
            <v>.C2545.C001</v>
          </cell>
        </row>
        <row r="5961">
          <cell r="B5961" t="str">
            <v>.C2545.C001</v>
          </cell>
        </row>
        <row r="5962">
          <cell r="B5962" t="str">
            <v>.C2545.C001</v>
          </cell>
        </row>
        <row r="5963">
          <cell r="B5963" t="str">
            <v>.C2545.C001</v>
          </cell>
        </row>
        <row r="5964">
          <cell r="B5964" t="str">
            <v>.C2545.C001</v>
          </cell>
        </row>
        <row r="5965">
          <cell r="B5965" t="str">
            <v>.C2545.C001</v>
          </cell>
        </row>
        <row r="5966">
          <cell r="B5966" t="str">
            <v>.C2545.C000</v>
          </cell>
        </row>
        <row r="5967">
          <cell r="B5967" t="str">
            <v>.C2545.C000</v>
          </cell>
        </row>
        <row r="5968">
          <cell r="B5968" t="str">
            <v>.C2545.C000</v>
          </cell>
        </row>
        <row r="5969">
          <cell r="B5969" t="str">
            <v>.C2545.C000</v>
          </cell>
        </row>
        <row r="5970">
          <cell r="B5970" t="str">
            <v>.C2545.C000</v>
          </cell>
        </row>
        <row r="5971">
          <cell r="B5971" t="str">
            <v>.C2545.C000</v>
          </cell>
        </row>
        <row r="5972">
          <cell r="B5972" t="str">
            <v>.C2545.C000</v>
          </cell>
        </row>
        <row r="5973">
          <cell r="B5973" t="str">
            <v>.C2545.C000</v>
          </cell>
        </row>
        <row r="5974">
          <cell r="B5974" t="str">
            <v>.C2545.C000</v>
          </cell>
        </row>
        <row r="5975">
          <cell r="B5975" t="str">
            <v>.C2545.C000</v>
          </cell>
        </row>
        <row r="5976">
          <cell r="B5976" t="str">
            <v>.C2545.C000</v>
          </cell>
        </row>
        <row r="5977">
          <cell r="B5977" t="str">
            <v>.C2545.C000</v>
          </cell>
        </row>
        <row r="5978">
          <cell r="B5978" t="str">
            <v>.C2545.C000</v>
          </cell>
        </row>
        <row r="5979">
          <cell r="B5979" t="str">
            <v>.C2545.C000</v>
          </cell>
        </row>
        <row r="5980">
          <cell r="B5980" t="str">
            <v>.C2545.C000</v>
          </cell>
        </row>
        <row r="5981">
          <cell r="B5981" t="str">
            <v>.C2545.C000</v>
          </cell>
        </row>
        <row r="5982">
          <cell r="B5982" t="str">
            <v>.C2545.C000</v>
          </cell>
        </row>
        <row r="5983">
          <cell r="B5983" t="str">
            <v>.C2545.C000</v>
          </cell>
        </row>
        <row r="5984">
          <cell r="B5984" t="str">
            <v>.C2545.C000</v>
          </cell>
        </row>
        <row r="5985">
          <cell r="B5985" t="str">
            <v>.C2545.C000</v>
          </cell>
        </row>
        <row r="5986">
          <cell r="B5986" t="str">
            <v>.C2545.C000</v>
          </cell>
        </row>
        <row r="5987">
          <cell r="B5987" t="str">
            <v>.C2545.C000</v>
          </cell>
        </row>
        <row r="5988">
          <cell r="B5988" t="str">
            <v>.C2545.C000</v>
          </cell>
        </row>
        <row r="5989">
          <cell r="B5989" t="str">
            <v>.C2550.C001</v>
          </cell>
        </row>
        <row r="5990">
          <cell r="B5990" t="str">
            <v>.C2550.C001</v>
          </cell>
        </row>
        <row r="5991">
          <cell r="B5991" t="str">
            <v>.C2550.C001</v>
          </cell>
        </row>
        <row r="5992">
          <cell r="B5992" t="str">
            <v>.C2550.C001</v>
          </cell>
        </row>
        <row r="5993">
          <cell r="B5993" t="str">
            <v>.C2550.C001</v>
          </cell>
        </row>
        <row r="5994">
          <cell r="B5994" t="str">
            <v>.C2550.C001</v>
          </cell>
        </row>
        <row r="5995">
          <cell r="B5995" t="str">
            <v>.C2550.C000</v>
          </cell>
        </row>
        <row r="5996">
          <cell r="B5996" t="str">
            <v>.C2550.C000</v>
          </cell>
        </row>
        <row r="5997">
          <cell r="B5997" t="str">
            <v>.C2550.C000</v>
          </cell>
        </row>
        <row r="5998">
          <cell r="B5998" t="str">
            <v>.C2550.C000</v>
          </cell>
        </row>
        <row r="5999">
          <cell r="B5999" t="str">
            <v>.C2550.C000</v>
          </cell>
        </row>
        <row r="6000">
          <cell r="B6000" t="str">
            <v>.C2550.C000</v>
          </cell>
        </row>
        <row r="6001">
          <cell r="B6001" t="str">
            <v>.C2550.C000</v>
          </cell>
        </row>
        <row r="6002">
          <cell r="B6002" t="str">
            <v>.C2550.C000</v>
          </cell>
        </row>
        <row r="6003">
          <cell r="B6003" t="str">
            <v>.C2550.C000</v>
          </cell>
        </row>
        <row r="6004">
          <cell r="B6004" t="str">
            <v>.C2550.C000</v>
          </cell>
        </row>
        <row r="6005">
          <cell r="B6005" t="str">
            <v>.C2550.C000</v>
          </cell>
        </row>
        <row r="6006">
          <cell r="B6006" t="str">
            <v>.C2550.C000</v>
          </cell>
        </row>
        <row r="6007">
          <cell r="B6007" t="str">
            <v>.C2550.C000</v>
          </cell>
        </row>
        <row r="6008">
          <cell r="B6008" t="str">
            <v>.C2550.C000</v>
          </cell>
        </row>
        <row r="6009">
          <cell r="B6009" t="str">
            <v>.C2550.C000</v>
          </cell>
        </row>
        <row r="6010">
          <cell r="B6010" t="str">
            <v>.C2550.C000</v>
          </cell>
        </row>
        <row r="6011">
          <cell r="B6011" t="str">
            <v>.C2550.C000</v>
          </cell>
        </row>
        <row r="6012">
          <cell r="B6012" t="str">
            <v>.C2550.C000</v>
          </cell>
        </row>
        <row r="6013">
          <cell r="B6013" t="str">
            <v>.C2550.C000</v>
          </cell>
        </row>
        <row r="6014">
          <cell r="B6014" t="str">
            <v>.C2550.C000</v>
          </cell>
        </row>
        <row r="6015">
          <cell r="B6015" t="str">
            <v>.C2550.C000</v>
          </cell>
        </row>
        <row r="6016">
          <cell r="B6016" t="str">
            <v>.C2550.C000</v>
          </cell>
        </row>
        <row r="6017">
          <cell r="B6017" t="str">
            <v>.C2550.C000</v>
          </cell>
        </row>
        <row r="6018">
          <cell r="B6018" t="str">
            <v>.C2550.C000</v>
          </cell>
        </row>
        <row r="6019">
          <cell r="B6019" t="str">
            <v>.C2550.C000</v>
          </cell>
        </row>
        <row r="6020">
          <cell r="B6020" t="str">
            <v>.C2550.C000</v>
          </cell>
        </row>
        <row r="6021">
          <cell r="B6021" t="str">
            <v>.C2550.C000</v>
          </cell>
        </row>
        <row r="6022">
          <cell r="B6022" t="str">
            <v>.C2550.C000</v>
          </cell>
        </row>
        <row r="6023">
          <cell r="B6023" t="str">
            <v>.C2550.C000</v>
          </cell>
        </row>
        <row r="6024">
          <cell r="B6024" t="str">
            <v>.C2550.C000</v>
          </cell>
        </row>
        <row r="6025">
          <cell r="B6025" t="str">
            <v>.C2550.C000</v>
          </cell>
        </row>
        <row r="6026">
          <cell r="B6026" t="str">
            <v>.C2550.C000</v>
          </cell>
        </row>
        <row r="6027">
          <cell r="B6027" t="str">
            <v>.C2550.C000</v>
          </cell>
        </row>
        <row r="6028">
          <cell r="B6028" t="str">
            <v>.C2550.C000</v>
          </cell>
        </row>
        <row r="6029">
          <cell r="B6029" t="str">
            <v>.C2550.C000</v>
          </cell>
        </row>
        <row r="6030">
          <cell r="B6030" t="str">
            <v>.C2550.C000</v>
          </cell>
        </row>
        <row r="6031">
          <cell r="B6031" t="str">
            <v>.C2560.C001</v>
          </cell>
        </row>
        <row r="6032">
          <cell r="B6032" t="str">
            <v>.C2560.C001</v>
          </cell>
        </row>
        <row r="6033">
          <cell r="B6033" t="str">
            <v>.C2560.C001</v>
          </cell>
        </row>
        <row r="6034">
          <cell r="B6034" t="str">
            <v>.C2560.C001</v>
          </cell>
        </row>
        <row r="6035">
          <cell r="B6035" t="str">
            <v>.C2560.C001</v>
          </cell>
        </row>
        <row r="6036">
          <cell r="B6036" t="str">
            <v>.C2560.C000</v>
          </cell>
        </row>
        <row r="6037">
          <cell r="B6037" t="str">
            <v>.C2560.C000</v>
          </cell>
        </row>
        <row r="6038">
          <cell r="B6038" t="str">
            <v>.C2560.C000</v>
          </cell>
        </row>
        <row r="6039">
          <cell r="B6039" t="str">
            <v>.C2560.C000</v>
          </cell>
        </row>
        <row r="6040">
          <cell r="B6040" t="str">
            <v>.C2560.C000</v>
          </cell>
        </row>
        <row r="6041">
          <cell r="B6041" t="str">
            <v>.C2560.C000</v>
          </cell>
        </row>
        <row r="6042">
          <cell r="B6042" t="str">
            <v>.C2560.C000</v>
          </cell>
        </row>
        <row r="6043">
          <cell r="B6043" t="str">
            <v>.C2560.C000</v>
          </cell>
        </row>
        <row r="6044">
          <cell r="B6044" t="str">
            <v>.C2560.C000</v>
          </cell>
        </row>
        <row r="6045">
          <cell r="B6045" t="str">
            <v>.C2560.C000</v>
          </cell>
        </row>
        <row r="6046">
          <cell r="B6046" t="str">
            <v>.C2560.C000</v>
          </cell>
        </row>
        <row r="6047">
          <cell r="B6047" t="str">
            <v>.C2560.C000</v>
          </cell>
        </row>
        <row r="6048">
          <cell r="B6048" t="str">
            <v>.C2560.C000</v>
          </cell>
        </row>
        <row r="6049">
          <cell r="B6049" t="str">
            <v>.C2560.C000</v>
          </cell>
        </row>
        <row r="6050">
          <cell r="B6050" t="str">
            <v>.C2560.C000</v>
          </cell>
        </row>
        <row r="6051">
          <cell r="B6051" t="str">
            <v>.C2560.C000</v>
          </cell>
        </row>
        <row r="6052">
          <cell r="B6052" t="str">
            <v>.C2560.C000</v>
          </cell>
        </row>
        <row r="6053">
          <cell r="B6053" t="str">
            <v>.C2560.C000</v>
          </cell>
        </row>
        <row r="6054">
          <cell r="B6054" t="str">
            <v>.C2560.C000</v>
          </cell>
        </row>
        <row r="6055">
          <cell r="B6055" t="str">
            <v>.C2560.C000</v>
          </cell>
        </row>
        <row r="6056">
          <cell r="B6056" t="str">
            <v>.C2560.C000</v>
          </cell>
        </row>
        <row r="6057">
          <cell r="B6057" t="str">
            <v>.C2560.C000</v>
          </cell>
        </row>
        <row r="6058">
          <cell r="B6058" t="str">
            <v>.C2560.C000</v>
          </cell>
        </row>
        <row r="6059">
          <cell r="B6059" t="str">
            <v>.C2560.C000</v>
          </cell>
        </row>
        <row r="6060">
          <cell r="B6060" t="str">
            <v>.C2565.C001</v>
          </cell>
        </row>
        <row r="6061">
          <cell r="B6061" t="str">
            <v>.C2565.C001</v>
          </cell>
        </row>
        <row r="6062">
          <cell r="B6062" t="str">
            <v>.C2565.C001</v>
          </cell>
        </row>
        <row r="6063">
          <cell r="B6063" t="str">
            <v>.C2565.C001</v>
          </cell>
        </row>
        <row r="6064">
          <cell r="B6064" t="str">
            <v>.C2565.C001</v>
          </cell>
        </row>
        <row r="6065">
          <cell r="B6065" t="str">
            <v>.C2565.C001</v>
          </cell>
        </row>
        <row r="6066">
          <cell r="B6066" t="str">
            <v>.C2565.C001</v>
          </cell>
        </row>
        <row r="6067">
          <cell r="B6067" t="str">
            <v>.C2565.C000</v>
          </cell>
        </row>
        <row r="6068">
          <cell r="B6068" t="str">
            <v>.C2565.C000</v>
          </cell>
        </row>
        <row r="6069">
          <cell r="B6069" t="str">
            <v>.C2565.C000</v>
          </cell>
        </row>
        <row r="6070">
          <cell r="B6070" t="str">
            <v>.C2565.C000</v>
          </cell>
        </row>
        <row r="6071">
          <cell r="B6071" t="str">
            <v>.C2565.C000</v>
          </cell>
        </row>
        <row r="6072">
          <cell r="B6072" t="str">
            <v>.C2565.C000</v>
          </cell>
        </row>
        <row r="6073">
          <cell r="B6073" t="str">
            <v>.C2565.C000</v>
          </cell>
        </row>
        <row r="6074">
          <cell r="B6074" t="str">
            <v>.C2565.C000</v>
          </cell>
        </row>
        <row r="6075">
          <cell r="B6075" t="str">
            <v>.C2565.C000</v>
          </cell>
        </row>
        <row r="6076">
          <cell r="B6076" t="str">
            <v>.C2565.C000</v>
          </cell>
        </row>
        <row r="6077">
          <cell r="B6077" t="str">
            <v>.C2565.C000</v>
          </cell>
        </row>
        <row r="6078">
          <cell r="B6078" t="str">
            <v>.C2565.C000</v>
          </cell>
        </row>
        <row r="6079">
          <cell r="B6079" t="str">
            <v>.C2565.C000</v>
          </cell>
        </row>
        <row r="6080">
          <cell r="B6080" t="str">
            <v>.C2565.C000</v>
          </cell>
        </row>
        <row r="6081">
          <cell r="B6081" t="str">
            <v>.C2565.C000</v>
          </cell>
        </row>
        <row r="6082">
          <cell r="B6082" t="str">
            <v>.C2565.C000</v>
          </cell>
        </row>
        <row r="6083">
          <cell r="B6083" t="str">
            <v>.C2565.C000</v>
          </cell>
        </row>
        <row r="6084">
          <cell r="B6084" t="str">
            <v>.C2565.C000</v>
          </cell>
        </row>
        <row r="6085">
          <cell r="B6085" t="str">
            <v>.C2565.C000</v>
          </cell>
        </row>
        <row r="6086">
          <cell r="B6086" t="str">
            <v>.C2565.C000</v>
          </cell>
        </row>
        <row r="6087">
          <cell r="B6087" t="str">
            <v>.C2565.C000</v>
          </cell>
        </row>
        <row r="6088">
          <cell r="B6088" t="str">
            <v>.C2565.C000</v>
          </cell>
        </row>
        <row r="6089">
          <cell r="B6089" t="str">
            <v>.C2565.C000</v>
          </cell>
        </row>
        <row r="6090">
          <cell r="B6090" t="str">
            <v>.C2565.C000</v>
          </cell>
        </row>
        <row r="6091">
          <cell r="B6091" t="str">
            <v>.C2565.C000</v>
          </cell>
        </row>
        <row r="6092">
          <cell r="B6092" t="str">
            <v>.C2565.C000</v>
          </cell>
        </row>
        <row r="6093">
          <cell r="B6093" t="str">
            <v>.C2565.C000</v>
          </cell>
        </row>
        <row r="6094">
          <cell r="B6094" t="str">
            <v>.C2565.C000</v>
          </cell>
        </row>
        <row r="6095">
          <cell r="B6095" t="str">
            <v>.C2565.C000</v>
          </cell>
        </row>
        <row r="6096">
          <cell r="B6096" t="str">
            <v>.C2565.C000</v>
          </cell>
        </row>
        <row r="6097">
          <cell r="B6097" t="str">
            <v>.C2565.C000</v>
          </cell>
        </row>
        <row r="6098">
          <cell r="B6098" t="str">
            <v>.C2565.C000</v>
          </cell>
        </row>
        <row r="6099">
          <cell r="B6099" t="str">
            <v>.C2565.C000</v>
          </cell>
        </row>
        <row r="6100">
          <cell r="B6100" t="str">
            <v>.C2565.C000</v>
          </cell>
        </row>
        <row r="6101">
          <cell r="B6101" t="str">
            <v>.C2565.C000</v>
          </cell>
        </row>
        <row r="6102">
          <cell r="B6102" t="str">
            <v>.C2565.C000</v>
          </cell>
        </row>
        <row r="6103">
          <cell r="B6103" t="str">
            <v>.C2565.C000</v>
          </cell>
        </row>
        <row r="6104">
          <cell r="B6104" t="str">
            <v>.C2565.C000</v>
          </cell>
        </row>
        <row r="6105">
          <cell r="B6105" t="str">
            <v>.C2565.C000</v>
          </cell>
        </row>
        <row r="6106">
          <cell r="B6106" t="str">
            <v>.C2565.C000</v>
          </cell>
        </row>
        <row r="6107">
          <cell r="B6107" t="str">
            <v>.C2565.C000</v>
          </cell>
        </row>
        <row r="6108">
          <cell r="B6108" t="str">
            <v>.C2565.C000</v>
          </cell>
        </row>
        <row r="6109">
          <cell r="B6109" t="str">
            <v>.C2565.C000</v>
          </cell>
        </row>
        <row r="6110">
          <cell r="B6110" t="str">
            <v>.C2565.C000</v>
          </cell>
        </row>
        <row r="6111">
          <cell r="B6111" t="str">
            <v>.C2565.C000</v>
          </cell>
        </row>
        <row r="6112">
          <cell r="B6112" t="str">
            <v>.C2565.C000</v>
          </cell>
        </row>
        <row r="6113">
          <cell r="B6113" t="str">
            <v>.C2565.C000</v>
          </cell>
        </row>
        <row r="6114">
          <cell r="B6114" t="str">
            <v>.C2570.C000</v>
          </cell>
        </row>
        <row r="6115">
          <cell r="B6115" t="str">
            <v>.C2570.C000</v>
          </cell>
        </row>
        <row r="6116">
          <cell r="B6116" t="str">
            <v>.C2570.C000</v>
          </cell>
        </row>
        <row r="6117">
          <cell r="B6117" t="str">
            <v>.C2570.C000</v>
          </cell>
        </row>
        <row r="6118">
          <cell r="B6118" t="str">
            <v>.C2570.C000</v>
          </cell>
        </row>
        <row r="6119">
          <cell r="B6119" t="str">
            <v>.C2570.C000</v>
          </cell>
        </row>
        <row r="6120">
          <cell r="B6120" t="str">
            <v>.C2570.C000</v>
          </cell>
        </row>
        <row r="6121">
          <cell r="B6121" t="str">
            <v>.C2570.C000</v>
          </cell>
        </row>
        <row r="6122">
          <cell r="B6122" t="str">
            <v>.C2570.C000</v>
          </cell>
        </row>
        <row r="6123">
          <cell r="B6123" t="str">
            <v>.C2570.C000</v>
          </cell>
        </row>
        <row r="6124">
          <cell r="B6124" t="str">
            <v>.C2570.C000</v>
          </cell>
        </row>
        <row r="6125">
          <cell r="B6125" t="str">
            <v>.C2570.C000</v>
          </cell>
        </row>
        <row r="6126">
          <cell r="B6126" t="str">
            <v>.C3030.C000</v>
          </cell>
        </row>
        <row r="6127">
          <cell r="B6127" t="str">
            <v>.C3030.C000</v>
          </cell>
        </row>
        <row r="6128">
          <cell r="B6128" t="str">
            <v>.C3030.C000</v>
          </cell>
        </row>
        <row r="6129">
          <cell r="B6129" t="str">
            <v>.C3030.C000</v>
          </cell>
        </row>
        <row r="6130">
          <cell r="B6130" t="str">
            <v>.C3030.C000</v>
          </cell>
        </row>
        <row r="6131">
          <cell r="B6131" t="str">
            <v>.C3030.C000</v>
          </cell>
        </row>
        <row r="6132">
          <cell r="B6132" t="str">
            <v>.C3031.C000</v>
          </cell>
        </row>
        <row r="6133">
          <cell r="B6133" t="str">
            <v>.C3031.C000</v>
          </cell>
        </row>
        <row r="6134">
          <cell r="B6134" t="str">
            <v>.C3031.C000</v>
          </cell>
        </row>
        <row r="6135">
          <cell r="B6135" t="str">
            <v>.C3031.C000</v>
          </cell>
        </row>
        <row r="6136">
          <cell r="B6136" t="str">
            <v>.C3031.C000</v>
          </cell>
        </row>
        <row r="6137">
          <cell r="B6137" t="str">
            <v>.C3031.C000</v>
          </cell>
        </row>
        <row r="6138">
          <cell r="B6138" t="str">
            <v>.C3031.C000</v>
          </cell>
        </row>
        <row r="6139">
          <cell r="B6139" t="str">
            <v>.C3031.C000</v>
          </cell>
        </row>
        <row r="6140">
          <cell r="B6140" t="str">
            <v>.C3031.C000</v>
          </cell>
        </row>
        <row r="6141">
          <cell r="B6141" t="str">
            <v>.C3031.C000</v>
          </cell>
        </row>
        <row r="6142">
          <cell r="B6142" t="str">
            <v>.C3031.C000</v>
          </cell>
        </row>
        <row r="6143">
          <cell r="B6143" t="str">
            <v>.C3031.C000</v>
          </cell>
        </row>
        <row r="6144">
          <cell r="B6144" t="str">
            <v>.C3041.C000</v>
          </cell>
        </row>
        <row r="6145">
          <cell r="B6145" t="str">
            <v>.C3041.C000</v>
          </cell>
        </row>
        <row r="6146">
          <cell r="B6146" t="str">
            <v>.C3061.C000</v>
          </cell>
        </row>
        <row r="6147">
          <cell r="B6147" t="str">
            <v>.C3510.C000</v>
          </cell>
        </row>
        <row r="6148">
          <cell r="B6148" t="str">
            <v>.C3510.C000</v>
          </cell>
        </row>
        <row r="6149">
          <cell r="B6149" t="str">
            <v>.C3510.C000</v>
          </cell>
        </row>
        <row r="6150">
          <cell r="B6150" t="str">
            <v>.C3510.C000</v>
          </cell>
        </row>
        <row r="6151">
          <cell r="B6151" t="str">
            <v>.C3510.C000</v>
          </cell>
        </row>
        <row r="6152">
          <cell r="B6152" t="str">
            <v>.C3510.C000</v>
          </cell>
        </row>
        <row r="6153">
          <cell r="B6153" t="str">
            <v>.C3510.C000</v>
          </cell>
        </row>
        <row r="6154">
          <cell r="B6154" t="str">
            <v>.C3510.C000</v>
          </cell>
        </row>
        <row r="6155">
          <cell r="B6155" t="str">
            <v>.C3510.C000</v>
          </cell>
        </row>
        <row r="6156">
          <cell r="B6156" t="str">
            <v>.C3510.C000</v>
          </cell>
        </row>
        <row r="6157">
          <cell r="B6157" t="str">
            <v>.C3510.C000</v>
          </cell>
        </row>
        <row r="6158">
          <cell r="B6158" t="str">
            <v>.C3510.C000</v>
          </cell>
        </row>
        <row r="6159">
          <cell r="B6159" t="str">
            <v>.C3520.C000</v>
          </cell>
        </row>
        <row r="6160">
          <cell r="B6160" t="str">
            <v>.C3520.C000</v>
          </cell>
        </row>
        <row r="6161">
          <cell r="B6161" t="str">
            <v>.C3520.C000</v>
          </cell>
        </row>
        <row r="6162">
          <cell r="B6162" t="str">
            <v>.C3560.C001</v>
          </cell>
        </row>
        <row r="6163">
          <cell r="B6163" t="str">
            <v>.C3560.C001</v>
          </cell>
        </row>
        <row r="6164">
          <cell r="B6164" t="str">
            <v>.C3560.C001</v>
          </cell>
        </row>
        <row r="6165">
          <cell r="B6165" t="str">
            <v>.C3560.C000</v>
          </cell>
        </row>
        <row r="6166">
          <cell r="B6166" t="str">
            <v>.C3560.C000</v>
          </cell>
        </row>
        <row r="6167">
          <cell r="B6167" t="str">
            <v>.C3560.C000</v>
          </cell>
        </row>
        <row r="6168">
          <cell r="B6168" t="str">
            <v>.C3560.C000</v>
          </cell>
        </row>
        <row r="6169">
          <cell r="B6169" t="str">
            <v>.C3560.C000</v>
          </cell>
        </row>
        <row r="6170">
          <cell r="B6170" t="str">
            <v>.C3560.C000</v>
          </cell>
        </row>
        <row r="6171">
          <cell r="B6171" t="str">
            <v>.C3560.C000</v>
          </cell>
        </row>
        <row r="6172">
          <cell r="B6172" t="str">
            <v>.C3560.C000</v>
          </cell>
        </row>
        <row r="6173">
          <cell r="B6173" t="str">
            <v>.C3560.C000</v>
          </cell>
        </row>
        <row r="6174">
          <cell r="B6174" t="str">
            <v>.C3560.C000</v>
          </cell>
        </row>
        <row r="6175">
          <cell r="B6175" t="str">
            <v>.C3560.C000</v>
          </cell>
        </row>
        <row r="6176">
          <cell r="B6176" t="str">
            <v>.C5031.C000</v>
          </cell>
        </row>
        <row r="6177">
          <cell r="B6177" t="str">
            <v>.C5031.C000</v>
          </cell>
        </row>
        <row r="6178">
          <cell r="B6178" t="str">
            <v>.C5031.C000</v>
          </cell>
        </row>
        <row r="6179">
          <cell r="B6179" t="str">
            <v>.C5031.C000</v>
          </cell>
        </row>
        <row r="6180">
          <cell r="B6180" t="str">
            <v>.C5031.C000</v>
          </cell>
        </row>
        <row r="6181">
          <cell r="B6181" t="str">
            <v>.C5031.C000</v>
          </cell>
        </row>
        <row r="6182">
          <cell r="B6182" t="str">
            <v>.C5031.C000</v>
          </cell>
        </row>
        <row r="6183">
          <cell r="B6183" t="str">
            <v>.C5031.C000</v>
          </cell>
        </row>
        <row r="6184">
          <cell r="B6184" t="str">
            <v>.C5031.C000</v>
          </cell>
        </row>
        <row r="6185">
          <cell r="B6185" t="str">
            <v>.C5031.C000</v>
          </cell>
        </row>
        <row r="6186">
          <cell r="B6186" t="str">
            <v>.C9990.C001</v>
          </cell>
        </row>
        <row r="6187">
          <cell r="B6187" t="str">
            <v>.C9990.C001</v>
          </cell>
        </row>
        <row r="6188">
          <cell r="B6188" t="str">
            <v>.C9990.C001</v>
          </cell>
        </row>
        <row r="6189">
          <cell r="B6189" t="str">
            <v>.C9990.C001</v>
          </cell>
        </row>
        <row r="6190">
          <cell r="B6190" t="str">
            <v>.C9990.C000</v>
          </cell>
        </row>
        <row r="6191">
          <cell r="B6191" t="str">
            <v>.C9990.C000</v>
          </cell>
        </row>
        <row r="6192">
          <cell r="B6192" t="str">
            <v>.C9990.C000</v>
          </cell>
        </row>
        <row r="6193">
          <cell r="B6193" t="str">
            <v>.C9990.C000</v>
          </cell>
        </row>
        <row r="6194">
          <cell r="B6194" t="str">
            <v>.C9990.C000</v>
          </cell>
        </row>
        <row r="6195">
          <cell r="B6195" t="str">
            <v>.C9990.C000</v>
          </cell>
        </row>
        <row r="6196">
          <cell r="B6196" t="str">
            <v>.C9990.C000</v>
          </cell>
        </row>
        <row r="6197">
          <cell r="B6197" t="str">
            <v>.C9990.C000</v>
          </cell>
        </row>
        <row r="6198">
          <cell r="B6198" t="str">
            <v>.C9990.C000</v>
          </cell>
        </row>
        <row r="6199">
          <cell r="B6199" t="str">
            <v>.C9990.C000</v>
          </cell>
        </row>
        <row r="6200">
          <cell r="B6200" t="str">
            <v>.C9990.C000</v>
          </cell>
        </row>
        <row r="6201">
          <cell r="B6201" t="str">
            <v>.C9990.C000</v>
          </cell>
        </row>
        <row r="6202">
          <cell r="B6202" t="str">
            <v>.C9990.C000</v>
          </cell>
        </row>
        <row r="6203">
          <cell r="B6203" t="str">
            <v>.C9990.C000</v>
          </cell>
        </row>
        <row r="6204">
          <cell r="B6204" t="str">
            <v>.C9990.C000</v>
          </cell>
        </row>
        <row r="6205">
          <cell r="B6205" t="str">
            <v>.C9990.C000</v>
          </cell>
        </row>
        <row r="6206">
          <cell r="B6206" t="str">
            <v>.C9990.C000</v>
          </cell>
        </row>
        <row r="6207">
          <cell r="B6207" t="str">
            <v>.C9990.C000</v>
          </cell>
        </row>
        <row r="6208">
          <cell r="B6208" t="str">
            <v>.C9990.C000</v>
          </cell>
        </row>
        <row r="6209">
          <cell r="B6209" t="str">
            <v>.C9990.C000</v>
          </cell>
        </row>
        <row r="6210">
          <cell r="B6210" t="str">
            <v>.A8340.C007</v>
          </cell>
        </row>
        <row r="6211">
          <cell r="B6211" t="str">
            <v>.A8640.C007</v>
          </cell>
        </row>
        <row r="6212">
          <cell r="B6212" t="str">
            <v>.A2995.P043</v>
          </cell>
        </row>
        <row r="6213">
          <cell r="B6213" t="str">
            <v>.A2995.P043</v>
          </cell>
        </row>
        <row r="6214">
          <cell r="B6214" t="str">
            <v>.A2995.P000</v>
          </cell>
        </row>
        <row r="6215">
          <cell r="B6215" t="str">
            <v>.A2995.P000</v>
          </cell>
        </row>
        <row r="6216">
          <cell r="B6216" t="str">
            <v>.A2995.P000</v>
          </cell>
        </row>
        <row r="6217">
          <cell r="B6217" t="str">
            <v>.L2000.P000</v>
          </cell>
        </row>
        <row r="6218">
          <cell r="B6218" t="str">
            <v>.41100.P000</v>
          </cell>
        </row>
        <row r="6219">
          <cell r="B6219" t="str">
            <v>.41100.P000</v>
          </cell>
        </row>
        <row r="6220">
          <cell r="B6220" t="str">
            <v>.41100.P000</v>
          </cell>
        </row>
        <row r="6221">
          <cell r="B6221" t="str">
            <v>.41100.P000</v>
          </cell>
        </row>
        <row r="6222">
          <cell r="B6222" t="str">
            <v>.41100.P000</v>
          </cell>
        </row>
        <row r="6223">
          <cell r="B6223" t="str">
            <v>.41100.P000</v>
          </cell>
        </row>
        <row r="6224">
          <cell r="B6224" t="str">
            <v>.41100.P000</v>
          </cell>
        </row>
        <row r="6225">
          <cell r="B6225" t="str">
            <v>.41100.P000</v>
          </cell>
        </row>
        <row r="6226">
          <cell r="B6226" t="str">
            <v>.41100.P000</v>
          </cell>
        </row>
        <row r="6227">
          <cell r="B6227" t="str">
            <v>.41100.P000</v>
          </cell>
        </row>
        <row r="6228">
          <cell r="B6228" t="str">
            <v>.41100.P000</v>
          </cell>
        </row>
        <row r="6229">
          <cell r="B6229" t="str">
            <v>.41200.P000</v>
          </cell>
        </row>
        <row r="6230">
          <cell r="B6230" t="str">
            <v>.41200.P000</v>
          </cell>
        </row>
        <row r="6231">
          <cell r="B6231" t="str">
            <v>.41200.P000</v>
          </cell>
        </row>
        <row r="6232">
          <cell r="B6232" t="str">
            <v>.41200.P000</v>
          </cell>
        </row>
        <row r="6233">
          <cell r="B6233" t="str">
            <v>.41200.P000</v>
          </cell>
        </row>
        <row r="6234">
          <cell r="B6234" t="str">
            <v>.41200.P000</v>
          </cell>
        </row>
        <row r="6235">
          <cell r="B6235" t="str">
            <v>.41200.P000</v>
          </cell>
        </row>
        <row r="6236">
          <cell r="B6236" t="str">
            <v>.41200.P000</v>
          </cell>
        </row>
        <row r="6237">
          <cell r="B6237" t="str">
            <v>.41200.P000</v>
          </cell>
        </row>
        <row r="6238">
          <cell r="B6238" t="str">
            <v>.41200.P000</v>
          </cell>
        </row>
        <row r="6239">
          <cell r="B6239" t="str">
            <v>.41200.P000</v>
          </cell>
        </row>
        <row r="6240">
          <cell r="B6240" t="str">
            <v>.41200.P000</v>
          </cell>
        </row>
        <row r="6241">
          <cell r="B6241" t="str">
            <v>.41200.P000</v>
          </cell>
        </row>
        <row r="6242">
          <cell r="B6242" t="str">
            <v>.41300.P000</v>
          </cell>
        </row>
        <row r="6243">
          <cell r="B6243" t="str">
            <v>.41300.P000</v>
          </cell>
        </row>
        <row r="6244">
          <cell r="B6244" t="str">
            <v>.41300.P000</v>
          </cell>
        </row>
        <row r="6245">
          <cell r="B6245" t="str">
            <v>.41300.P000</v>
          </cell>
        </row>
        <row r="6246">
          <cell r="B6246" t="str">
            <v>.41300.P000</v>
          </cell>
        </row>
        <row r="6247">
          <cell r="B6247" t="str">
            <v>.41300.P000</v>
          </cell>
        </row>
        <row r="6248">
          <cell r="B6248" t="str">
            <v>.41300.P000</v>
          </cell>
        </row>
        <row r="6249">
          <cell r="B6249" t="str">
            <v>.41300.P000</v>
          </cell>
        </row>
        <row r="6250">
          <cell r="B6250" t="str">
            <v>.41300.P000</v>
          </cell>
        </row>
        <row r="6251">
          <cell r="B6251" t="str">
            <v>.41300.P000</v>
          </cell>
        </row>
        <row r="6252">
          <cell r="B6252" t="str">
            <v>.41300.P000</v>
          </cell>
        </row>
        <row r="6253">
          <cell r="B6253" t="str">
            <v>.41300.P000</v>
          </cell>
        </row>
        <row r="6254">
          <cell r="B6254" t="str">
            <v>.41300.P000</v>
          </cell>
        </row>
        <row r="6255">
          <cell r="B6255" t="str">
            <v>.41300.P000</v>
          </cell>
        </row>
        <row r="6256">
          <cell r="B6256" t="str">
            <v>.41300.P000</v>
          </cell>
        </row>
        <row r="6257">
          <cell r="B6257" t="str">
            <v>.41300.P000</v>
          </cell>
        </row>
        <row r="6258">
          <cell r="B6258" t="str">
            <v>.41300.P000</v>
          </cell>
        </row>
        <row r="6259">
          <cell r="B6259" t="str">
            <v>.41300.P000</v>
          </cell>
        </row>
        <row r="6260">
          <cell r="B6260" t="str">
            <v>.41400.P000</v>
          </cell>
        </row>
        <row r="6261">
          <cell r="B6261" t="str">
            <v>.41400.P000</v>
          </cell>
        </row>
        <row r="6262">
          <cell r="B6262" t="str">
            <v>.41400.P000</v>
          </cell>
        </row>
        <row r="6263">
          <cell r="B6263" t="str">
            <v>.41400.P000</v>
          </cell>
        </row>
        <row r="6264">
          <cell r="B6264" t="str">
            <v>.41400.P000</v>
          </cell>
        </row>
        <row r="6265">
          <cell r="B6265" t="str">
            <v>.41400.P000</v>
          </cell>
        </row>
        <row r="6266">
          <cell r="B6266" t="str">
            <v>.41400.P000</v>
          </cell>
        </row>
        <row r="6267">
          <cell r="B6267" t="str">
            <v>.41400.P000</v>
          </cell>
        </row>
        <row r="6268">
          <cell r="B6268" t="str">
            <v>.41400.P000</v>
          </cell>
        </row>
        <row r="6269">
          <cell r="B6269" t="str">
            <v>.41400.P000</v>
          </cell>
        </row>
        <row r="6270">
          <cell r="B6270" t="str">
            <v>.41400.P000</v>
          </cell>
        </row>
        <row r="6271">
          <cell r="B6271" t="str">
            <v>.41400.P000</v>
          </cell>
        </row>
        <row r="6272">
          <cell r="B6272" t="str">
            <v>.41400.P000</v>
          </cell>
        </row>
        <row r="6273">
          <cell r="B6273" t="str">
            <v>.41400.P000</v>
          </cell>
        </row>
        <row r="6274">
          <cell r="B6274" t="str">
            <v>.41500.P000</v>
          </cell>
        </row>
        <row r="6275">
          <cell r="B6275" t="str">
            <v>.41500.P000</v>
          </cell>
        </row>
        <row r="6276">
          <cell r="B6276" t="str">
            <v>.41500.P000</v>
          </cell>
        </row>
        <row r="6277">
          <cell r="B6277" t="str">
            <v>.41500.P000</v>
          </cell>
        </row>
        <row r="6278">
          <cell r="B6278" t="str">
            <v>.41500.P000</v>
          </cell>
        </row>
        <row r="6279">
          <cell r="B6279" t="str">
            <v>.41500.P000</v>
          </cell>
        </row>
        <row r="6280">
          <cell r="B6280" t="str">
            <v>.41500.P000</v>
          </cell>
        </row>
        <row r="6281">
          <cell r="B6281" t="str">
            <v>.41600.P000</v>
          </cell>
        </row>
        <row r="6282">
          <cell r="B6282" t="str">
            <v>.41600.P000</v>
          </cell>
        </row>
        <row r="6283">
          <cell r="B6283" t="str">
            <v>.41600.P000</v>
          </cell>
        </row>
        <row r="6284">
          <cell r="B6284" t="str">
            <v>.41600.P000</v>
          </cell>
        </row>
        <row r="6285">
          <cell r="B6285" t="str">
            <v>.41600.P000</v>
          </cell>
        </row>
        <row r="6286">
          <cell r="B6286" t="str">
            <v>.41600.P000</v>
          </cell>
        </row>
        <row r="6287">
          <cell r="B6287" t="str">
            <v>.41600.P000</v>
          </cell>
        </row>
        <row r="6288">
          <cell r="B6288" t="str">
            <v>.41600.P000</v>
          </cell>
        </row>
        <row r="6289">
          <cell r="B6289" t="str">
            <v>.41600.P000</v>
          </cell>
        </row>
        <row r="6290">
          <cell r="B6290" t="str">
            <v>.41600.P000</v>
          </cell>
        </row>
        <row r="6291">
          <cell r="B6291" t="str">
            <v>.41600.P000</v>
          </cell>
        </row>
        <row r="6292">
          <cell r="B6292" t="str">
            <v>.41600.P000</v>
          </cell>
        </row>
        <row r="6293">
          <cell r="B6293" t="str">
            <v>.41600.P000</v>
          </cell>
        </row>
        <row r="6294">
          <cell r="B6294" t="str">
            <v>.41700.P000</v>
          </cell>
        </row>
        <row r="6295">
          <cell r="B6295" t="str">
            <v>.41700.P000</v>
          </cell>
        </row>
        <row r="6296">
          <cell r="B6296" t="str">
            <v>.41700.P000</v>
          </cell>
        </row>
        <row r="6297">
          <cell r="B6297" t="str">
            <v>.41700.P000</v>
          </cell>
        </row>
        <row r="6298">
          <cell r="B6298" t="str">
            <v>.41700.P000</v>
          </cell>
        </row>
        <row r="6299">
          <cell r="B6299" t="str">
            <v>.41700.P000</v>
          </cell>
        </row>
        <row r="6300">
          <cell r="B6300" t="str">
            <v>.41700.P000</v>
          </cell>
        </row>
        <row r="6301">
          <cell r="B6301" t="str">
            <v>.41700.P000</v>
          </cell>
        </row>
        <row r="6302">
          <cell r="B6302" t="str">
            <v>.41700.P000</v>
          </cell>
        </row>
        <row r="6303">
          <cell r="B6303" t="str">
            <v>.41700.P000</v>
          </cell>
        </row>
        <row r="6304">
          <cell r="B6304" t="str">
            <v>.41800.P000</v>
          </cell>
        </row>
        <row r="6305">
          <cell r="B6305" t="str">
            <v>.41800.P000</v>
          </cell>
        </row>
        <row r="6306">
          <cell r="B6306" t="str">
            <v>.41800.P000</v>
          </cell>
        </row>
        <row r="6307">
          <cell r="B6307" t="str">
            <v>.41800.P000</v>
          </cell>
        </row>
        <row r="6308">
          <cell r="B6308" t="str">
            <v>.41800.P000</v>
          </cell>
        </row>
        <row r="6309">
          <cell r="B6309" t="str">
            <v>.41800.P000</v>
          </cell>
        </row>
        <row r="6310">
          <cell r="B6310" t="str">
            <v>.41800.P000</v>
          </cell>
        </row>
        <row r="6311">
          <cell r="B6311" t="str">
            <v>.41800.P000</v>
          </cell>
        </row>
        <row r="6312">
          <cell r="B6312" t="str">
            <v>.41800.P000</v>
          </cell>
        </row>
        <row r="6313">
          <cell r="B6313" t="str">
            <v>.42100.P002</v>
          </cell>
        </row>
        <row r="6314">
          <cell r="B6314" t="str">
            <v>.42100.P002</v>
          </cell>
        </row>
        <row r="6315">
          <cell r="B6315" t="str">
            <v>.42100.P002</v>
          </cell>
        </row>
        <row r="6316">
          <cell r="B6316" t="str">
            <v>.42100.P002</v>
          </cell>
        </row>
        <row r="6317">
          <cell r="B6317" t="str">
            <v>.42100.P002</v>
          </cell>
        </row>
        <row r="6318">
          <cell r="B6318" t="str">
            <v>.42100.P002</v>
          </cell>
        </row>
        <row r="6319">
          <cell r="B6319" t="str">
            <v>.42100.P002</v>
          </cell>
        </row>
        <row r="6320">
          <cell r="B6320" t="str">
            <v>.42100.P002</v>
          </cell>
        </row>
        <row r="6321">
          <cell r="B6321" t="str">
            <v>.42100.P002</v>
          </cell>
        </row>
        <row r="6322">
          <cell r="B6322" t="str">
            <v>.42100.P002</v>
          </cell>
        </row>
        <row r="6323">
          <cell r="B6323" t="str">
            <v>.42100.P002</v>
          </cell>
        </row>
        <row r="6324">
          <cell r="B6324" t="str">
            <v>.42100.P005</v>
          </cell>
        </row>
        <row r="6325">
          <cell r="B6325" t="str">
            <v>.42100.P005</v>
          </cell>
        </row>
        <row r="6326">
          <cell r="B6326" t="str">
            <v>.42100.P005</v>
          </cell>
        </row>
        <row r="6327">
          <cell r="B6327" t="str">
            <v>.42100.P005</v>
          </cell>
        </row>
        <row r="6328">
          <cell r="B6328" t="str">
            <v>.42100.P005</v>
          </cell>
        </row>
        <row r="6329">
          <cell r="B6329" t="str">
            <v>.42100.P005</v>
          </cell>
        </row>
        <row r="6330">
          <cell r="B6330" t="str">
            <v>.42100.P011</v>
          </cell>
        </row>
        <row r="6331">
          <cell r="B6331" t="str">
            <v>.42100.P011</v>
          </cell>
        </row>
        <row r="6332">
          <cell r="B6332" t="str">
            <v>.42100.P011</v>
          </cell>
        </row>
        <row r="6333">
          <cell r="B6333" t="str">
            <v>.42100.P011</v>
          </cell>
        </row>
        <row r="6334">
          <cell r="B6334" t="str">
            <v>.42100.P011</v>
          </cell>
        </row>
        <row r="6335">
          <cell r="B6335" t="str">
            <v>.42100.P011</v>
          </cell>
        </row>
        <row r="6336">
          <cell r="B6336" t="str">
            <v>.42100.P051</v>
          </cell>
        </row>
        <row r="6337">
          <cell r="B6337" t="str">
            <v>.42100.P051</v>
          </cell>
        </row>
        <row r="6338">
          <cell r="B6338" t="str">
            <v>.42100.P051</v>
          </cell>
        </row>
        <row r="6339">
          <cell r="B6339" t="str">
            <v>.42100.P051</v>
          </cell>
        </row>
        <row r="6340">
          <cell r="B6340" t="str">
            <v>.42100.P051</v>
          </cell>
        </row>
        <row r="6341">
          <cell r="B6341" t="str">
            <v>.42100.P051</v>
          </cell>
        </row>
        <row r="6342">
          <cell r="B6342" t="str">
            <v>.42100.P051</v>
          </cell>
        </row>
        <row r="6343">
          <cell r="B6343" t="str">
            <v>.42100.P051</v>
          </cell>
        </row>
        <row r="6344">
          <cell r="B6344" t="str">
            <v>.42100.P051</v>
          </cell>
        </row>
        <row r="6345">
          <cell r="B6345" t="str">
            <v>.42100.P051</v>
          </cell>
        </row>
        <row r="6346">
          <cell r="B6346" t="str">
            <v>.42100.P051</v>
          </cell>
        </row>
        <row r="6347">
          <cell r="B6347" t="str">
            <v>.42100.P051</v>
          </cell>
        </row>
        <row r="6348">
          <cell r="B6348" t="str">
            <v>.42100.P051</v>
          </cell>
        </row>
        <row r="6349">
          <cell r="B6349" t="str">
            <v>.42100.P051</v>
          </cell>
        </row>
        <row r="6350">
          <cell r="B6350" t="str">
            <v>.42100.P052</v>
          </cell>
        </row>
        <row r="6351">
          <cell r="B6351" t="str">
            <v>.42100.P052</v>
          </cell>
        </row>
        <row r="6352">
          <cell r="B6352" t="str">
            <v>.42100.P052</v>
          </cell>
        </row>
        <row r="6353">
          <cell r="B6353" t="str">
            <v>.42100.P052</v>
          </cell>
        </row>
        <row r="6354">
          <cell r="B6354" t="str">
            <v>.42100.P052</v>
          </cell>
        </row>
        <row r="6355">
          <cell r="B6355" t="str">
            <v>.42100.P052</v>
          </cell>
        </row>
        <row r="6356">
          <cell r="B6356" t="str">
            <v>.42100.P057</v>
          </cell>
        </row>
        <row r="6357">
          <cell r="B6357" t="str">
            <v>.42100.P057</v>
          </cell>
        </row>
        <row r="6358">
          <cell r="B6358" t="str">
            <v>.42100.P057</v>
          </cell>
        </row>
        <row r="6359">
          <cell r="B6359" t="str">
            <v>.42100.P057</v>
          </cell>
        </row>
        <row r="6360">
          <cell r="B6360" t="str">
            <v>.42100.P057</v>
          </cell>
        </row>
        <row r="6361">
          <cell r="B6361" t="str">
            <v>.42100.P057</v>
          </cell>
        </row>
        <row r="6362">
          <cell r="B6362" t="str">
            <v>.42100.P057</v>
          </cell>
        </row>
        <row r="6363">
          <cell r="B6363" t="str">
            <v>.42100.P057</v>
          </cell>
        </row>
        <row r="6364">
          <cell r="B6364" t="str">
            <v>.42100.P057</v>
          </cell>
        </row>
        <row r="6365">
          <cell r="B6365" t="str">
            <v>.42100.P057</v>
          </cell>
        </row>
        <row r="6366">
          <cell r="B6366" t="str">
            <v>.42100.P057</v>
          </cell>
        </row>
        <row r="6367">
          <cell r="B6367" t="str">
            <v>.42100.P057</v>
          </cell>
        </row>
        <row r="6368">
          <cell r="B6368" t="str">
            <v>.42100.P057</v>
          </cell>
        </row>
        <row r="6369">
          <cell r="B6369" t="str">
            <v>.42100.P061</v>
          </cell>
        </row>
        <row r="6370">
          <cell r="B6370" t="str">
            <v>.42100.P061</v>
          </cell>
        </row>
        <row r="6371">
          <cell r="B6371" t="str">
            <v>.42100.P061</v>
          </cell>
        </row>
        <row r="6372">
          <cell r="B6372" t="str">
            <v>.42100.P061</v>
          </cell>
        </row>
        <row r="6373">
          <cell r="B6373" t="str">
            <v>.42100.P061</v>
          </cell>
        </row>
        <row r="6374">
          <cell r="B6374" t="str">
            <v>.42200.P002</v>
          </cell>
        </row>
        <row r="6375">
          <cell r="B6375" t="str">
            <v>.42200.P002</v>
          </cell>
        </row>
        <row r="6376">
          <cell r="B6376" t="str">
            <v>.42200.P002</v>
          </cell>
        </row>
        <row r="6377">
          <cell r="B6377" t="str">
            <v>.42200.P002</v>
          </cell>
        </row>
        <row r="6378">
          <cell r="B6378" t="str">
            <v>.42200.P002</v>
          </cell>
        </row>
        <row r="6379">
          <cell r="B6379" t="str">
            <v>.42200.P002</v>
          </cell>
        </row>
        <row r="6380">
          <cell r="B6380" t="str">
            <v>.42200.P002</v>
          </cell>
        </row>
        <row r="6381">
          <cell r="B6381" t="str">
            <v>.42200.P002</v>
          </cell>
        </row>
        <row r="6382">
          <cell r="B6382" t="str">
            <v>.42200.P002</v>
          </cell>
        </row>
        <row r="6383">
          <cell r="B6383" t="str">
            <v>.42200.P031</v>
          </cell>
        </row>
        <row r="6384">
          <cell r="B6384" t="str">
            <v>.42200.P031</v>
          </cell>
        </row>
        <row r="6385">
          <cell r="B6385" t="str">
            <v>.42200.P031</v>
          </cell>
        </row>
        <row r="6386">
          <cell r="B6386" t="str">
            <v>.42200.P031</v>
          </cell>
        </row>
        <row r="6387">
          <cell r="B6387" t="str">
            <v>.42200.P031</v>
          </cell>
        </row>
        <row r="6388">
          <cell r="B6388" t="str">
            <v>.42200.P031</v>
          </cell>
        </row>
        <row r="6389">
          <cell r="B6389" t="str">
            <v>.42200.P031</v>
          </cell>
        </row>
        <row r="6390">
          <cell r="B6390" t="str">
            <v>.42200.P001</v>
          </cell>
        </row>
        <row r="6391">
          <cell r="B6391" t="str">
            <v>.42200.P001</v>
          </cell>
        </row>
        <row r="6392">
          <cell r="B6392" t="str">
            <v>.42200.P001</v>
          </cell>
        </row>
        <row r="6393">
          <cell r="B6393" t="str">
            <v>.42200.P001</v>
          </cell>
        </row>
        <row r="6394">
          <cell r="B6394" t="str">
            <v>.42200.P001</v>
          </cell>
        </row>
        <row r="6395">
          <cell r="B6395" t="str">
            <v>.42200.P001</v>
          </cell>
        </row>
        <row r="6396">
          <cell r="B6396" t="str">
            <v>.42200.P001</v>
          </cell>
        </row>
        <row r="6397">
          <cell r="B6397" t="str">
            <v>.10100.P000</v>
          </cell>
        </row>
        <row r="6398">
          <cell r="B6398" t="str">
            <v>.10100.P200</v>
          </cell>
        </row>
        <row r="6399">
          <cell r="B6399" t="str">
            <v>.20095.P002</v>
          </cell>
        </row>
        <row r="6400">
          <cell r="B6400" t="str">
            <v>.20095.P011</v>
          </cell>
        </row>
        <row r="6401">
          <cell r="B6401" t="str">
            <v>.20095.P051</v>
          </cell>
        </row>
        <row r="6402">
          <cell r="B6402" t="str">
            <v>.20095.P052</v>
          </cell>
        </row>
        <row r="6403">
          <cell r="B6403" t="str">
            <v>.20095.P057</v>
          </cell>
        </row>
        <row r="6404">
          <cell r="B6404" t="str">
            <v>.20095.P061</v>
          </cell>
        </row>
        <row r="6405">
          <cell r="B6405" t="str">
            <v>.20095.P061</v>
          </cell>
        </row>
        <row r="6406">
          <cell r="B6406" t="str">
            <v>.20095.P061</v>
          </cell>
        </row>
        <row r="6407">
          <cell r="B6407" t="str">
            <v>.20095.P061</v>
          </cell>
        </row>
        <row r="6408">
          <cell r="B6408" t="str">
            <v>.20095.P061</v>
          </cell>
        </row>
        <row r="6409">
          <cell r="B6409" t="str">
            <v>.20100.P043</v>
          </cell>
        </row>
        <row r="6410">
          <cell r="B6410" t="str">
            <v>.20200.P005</v>
          </cell>
        </row>
        <row r="6411">
          <cell r="B6411" t="str">
            <v>.20200.P060</v>
          </cell>
        </row>
        <row r="6412">
          <cell r="B6412" t="str">
            <v>.62010.P000</v>
          </cell>
        </row>
        <row r="6413">
          <cell r="B6413" t="str">
            <v>.62010.P001</v>
          </cell>
        </row>
        <row r="6414">
          <cell r="B6414" t="str">
            <v>.62020.P000</v>
          </cell>
        </row>
        <row r="6415">
          <cell r="B6415" t="str">
            <v>.62020.P000</v>
          </cell>
        </row>
        <row r="6416">
          <cell r="B6416" t="str">
            <v>.62020.P000</v>
          </cell>
        </row>
        <row r="6417">
          <cell r="B6417" t="str">
            <v>.62020.P000</v>
          </cell>
        </row>
        <row r="6418">
          <cell r="B6418" t="str">
            <v>.62020.P000</v>
          </cell>
        </row>
        <row r="6419">
          <cell r="B6419" t="str">
            <v>.62020.P000</v>
          </cell>
        </row>
        <row r="6420">
          <cell r="B6420" t="str">
            <v>.62020.P000</v>
          </cell>
        </row>
        <row r="6421">
          <cell r="B6421" t="str">
            <v>.62020.P000</v>
          </cell>
        </row>
        <row r="6422">
          <cell r="B6422" t="str">
            <v>.62020.P000</v>
          </cell>
        </row>
        <row r="6423">
          <cell r="B6423" t="str">
            <v>.62020.P000</v>
          </cell>
        </row>
        <row r="6424">
          <cell r="B6424" t="str">
            <v>.62020.P000</v>
          </cell>
        </row>
        <row r="6425">
          <cell r="B6425" t="str">
            <v>.62020.P000</v>
          </cell>
        </row>
        <row r="6426">
          <cell r="B6426" t="str">
            <v>.62020.P000</v>
          </cell>
        </row>
        <row r="6427">
          <cell r="B6427" t="str">
            <v>.62020.P000</v>
          </cell>
        </row>
        <row r="6428">
          <cell r="B6428" t="str">
            <v>.62020.P000</v>
          </cell>
        </row>
        <row r="6429">
          <cell r="B6429" t="str">
            <v>.62020.P000</v>
          </cell>
        </row>
        <row r="6430">
          <cell r="B6430" t="str">
            <v>.62020.P000</v>
          </cell>
        </row>
        <row r="6431">
          <cell r="B6431" t="str">
            <v>.62020.P000</v>
          </cell>
        </row>
        <row r="6432">
          <cell r="B6432" t="str">
            <v>.62020.P000</v>
          </cell>
        </row>
        <row r="6433">
          <cell r="B6433" t="str">
            <v>.62020.P000</v>
          </cell>
        </row>
        <row r="6434">
          <cell r="B6434" t="str">
            <v>.62020.P000</v>
          </cell>
        </row>
        <row r="6435">
          <cell r="B6435" t="str">
            <v>.62020.P000</v>
          </cell>
        </row>
        <row r="6436">
          <cell r="B6436" t="str">
            <v>.62020.P000</v>
          </cell>
        </row>
        <row r="6437">
          <cell r="B6437" t="str">
            <v>.62020.P000</v>
          </cell>
        </row>
        <row r="6438">
          <cell r="B6438" t="str">
            <v>.62020.P000</v>
          </cell>
        </row>
        <row r="6439">
          <cell r="B6439" t="str">
            <v>.62020.P040</v>
          </cell>
        </row>
        <row r="6440">
          <cell r="B6440" t="str">
            <v>.62020.P040</v>
          </cell>
        </row>
        <row r="6441">
          <cell r="B6441" t="str">
            <v>.62020.P040</v>
          </cell>
        </row>
        <row r="6442">
          <cell r="B6442" t="str">
            <v>.62020.P040</v>
          </cell>
        </row>
        <row r="6443">
          <cell r="B6443" t="str">
            <v>.62020.P040</v>
          </cell>
        </row>
        <row r="6444">
          <cell r="B6444" t="str">
            <v>.62020.P040</v>
          </cell>
        </row>
        <row r="6445">
          <cell r="B6445" t="str">
            <v>.62020.P040</v>
          </cell>
        </row>
        <row r="6446">
          <cell r="B6446" t="str">
            <v>.62020.P040</v>
          </cell>
        </row>
        <row r="6447">
          <cell r="B6447" t="str">
            <v>.62020.P040</v>
          </cell>
        </row>
        <row r="6448">
          <cell r="B6448" t="str">
            <v>.62020.P040</v>
          </cell>
        </row>
        <row r="6449">
          <cell r="B6449" t="str">
            <v>.62020.P040</v>
          </cell>
        </row>
        <row r="6450">
          <cell r="B6450" t="str">
            <v>.62020.P040</v>
          </cell>
        </row>
        <row r="6451">
          <cell r="B6451" t="str">
            <v>.62020.P040</v>
          </cell>
        </row>
        <row r="6452">
          <cell r="B6452" t="str">
            <v>.62020.P040</v>
          </cell>
        </row>
        <row r="6453">
          <cell r="B6453" t="str">
            <v>.62020.P040</v>
          </cell>
        </row>
        <row r="6454">
          <cell r="B6454" t="str">
            <v>.62020.P040</v>
          </cell>
        </row>
        <row r="6455">
          <cell r="B6455" t="str">
            <v>.62020.P040</v>
          </cell>
        </row>
        <row r="6456">
          <cell r="B6456" t="str">
            <v>.62020.P040</v>
          </cell>
        </row>
        <row r="6457">
          <cell r="B6457" t="str">
            <v>.62020.P040</v>
          </cell>
        </row>
        <row r="6458">
          <cell r="B6458" t="str">
            <v>.62020.P040</v>
          </cell>
        </row>
        <row r="6459">
          <cell r="B6459" t="str">
            <v>.62020.P040</v>
          </cell>
        </row>
        <row r="6460">
          <cell r="B6460" t="str">
            <v>.62020.P040</v>
          </cell>
        </row>
        <row r="6461">
          <cell r="B6461" t="str">
            <v>.62020.P040</v>
          </cell>
        </row>
        <row r="6462">
          <cell r="B6462" t="str">
            <v>.62020.P040</v>
          </cell>
        </row>
        <row r="6463">
          <cell r="B6463" t="str">
            <v>.62020.P040</v>
          </cell>
        </row>
        <row r="6464">
          <cell r="B6464" t="str">
            <v>.62020.P040</v>
          </cell>
        </row>
        <row r="6465">
          <cell r="B6465" t="str">
            <v>.62020.P040</v>
          </cell>
        </row>
        <row r="6466">
          <cell r="B6466" t="str">
            <v>.62020.P040</v>
          </cell>
        </row>
        <row r="6467">
          <cell r="B6467" t="str">
            <v>.62020.P040</v>
          </cell>
        </row>
        <row r="6468">
          <cell r="B6468" t="str">
            <v>.62020.P040</v>
          </cell>
        </row>
        <row r="6469">
          <cell r="B6469" t="str">
            <v>.62020.P040</v>
          </cell>
        </row>
        <row r="6470">
          <cell r="B6470" t="str">
            <v>.62020.P040</v>
          </cell>
        </row>
        <row r="6471">
          <cell r="B6471" t="str">
            <v>.62020.P040</v>
          </cell>
        </row>
        <row r="6472">
          <cell r="B6472" t="str">
            <v>.62020.P040</v>
          </cell>
        </row>
        <row r="6473">
          <cell r="B6473" t="str">
            <v>.62020.P040</v>
          </cell>
        </row>
        <row r="6474">
          <cell r="B6474" t="str">
            <v>.62020.P040</v>
          </cell>
        </row>
        <row r="6475">
          <cell r="B6475" t="str">
            <v>.62020.P040</v>
          </cell>
        </row>
        <row r="6476">
          <cell r="B6476" t="str">
            <v>.62020.P040</v>
          </cell>
        </row>
        <row r="6477">
          <cell r="B6477" t="str">
            <v>.62020.P040</v>
          </cell>
        </row>
        <row r="6478">
          <cell r="B6478" t="str">
            <v>.62230.P000</v>
          </cell>
        </row>
        <row r="6479">
          <cell r="B6479" t="str">
            <v>.62230.P000</v>
          </cell>
        </row>
        <row r="6480">
          <cell r="B6480" t="str">
            <v>.62230.P000</v>
          </cell>
        </row>
        <row r="6481">
          <cell r="B6481" t="str">
            <v>.62230.P000</v>
          </cell>
        </row>
        <row r="6482">
          <cell r="B6482" t="str">
            <v>.62230.P000</v>
          </cell>
        </row>
        <row r="6483">
          <cell r="B6483" t="str">
            <v>.62230.P000</v>
          </cell>
        </row>
        <row r="6484">
          <cell r="B6484" t="str">
            <v>.62230.P000</v>
          </cell>
        </row>
        <row r="6485">
          <cell r="B6485" t="str">
            <v>.62230.P000</v>
          </cell>
        </row>
        <row r="6486">
          <cell r="B6486" t="str">
            <v>.62230.P000</v>
          </cell>
        </row>
        <row r="6487">
          <cell r="B6487" t="str">
            <v>.62230.P000</v>
          </cell>
        </row>
        <row r="6488">
          <cell r="B6488" t="str">
            <v>.62230.P000</v>
          </cell>
        </row>
        <row r="6489">
          <cell r="B6489" t="str">
            <v>.99000.P000</v>
          </cell>
        </row>
        <row r="6490">
          <cell r="B6490" t="str">
            <v>.99000.P000</v>
          </cell>
        </row>
        <row r="6491">
          <cell r="B6491" t="str">
            <v>.45260.P043</v>
          </cell>
        </row>
        <row r="6492">
          <cell r="B6492" t="str">
            <v>.45260.P043</v>
          </cell>
        </row>
        <row r="6493">
          <cell r="B6493" t="str">
            <v>.45260.P043</v>
          </cell>
        </row>
        <row r="6494">
          <cell r="B6494" t="str">
            <v>.45260.P043</v>
          </cell>
        </row>
        <row r="6495">
          <cell r="B6495" t="str">
            <v>.45260.P043</v>
          </cell>
        </row>
        <row r="6496">
          <cell r="B6496" t="str">
            <v>.28000.P043</v>
          </cell>
        </row>
        <row r="6497">
          <cell r="B6497" t="str">
            <v>.45000.P022</v>
          </cell>
        </row>
        <row r="6498">
          <cell r="B6498" t="str">
            <v>.C1030.C000</v>
          </cell>
        </row>
        <row r="6499">
          <cell r="B6499" t="str">
            <v>.C1030.C000</v>
          </cell>
        </row>
        <row r="6500">
          <cell r="B6500" t="str">
            <v>.C1030.C000</v>
          </cell>
        </row>
        <row r="6501">
          <cell r="B6501" t="str">
            <v>.C1040.C001</v>
          </cell>
        </row>
        <row r="6502">
          <cell r="B6502" t="str">
            <v>.C1040.C001</v>
          </cell>
        </row>
        <row r="6503">
          <cell r="B6503" t="str">
            <v>.C1040.C001</v>
          </cell>
        </row>
        <row r="6504">
          <cell r="B6504" t="str">
            <v>.C1040.C001</v>
          </cell>
        </row>
        <row r="6505">
          <cell r="B6505" t="str">
            <v>.C1040.C001</v>
          </cell>
        </row>
        <row r="6506">
          <cell r="B6506" t="str">
            <v>.C1040.C001</v>
          </cell>
        </row>
        <row r="6507">
          <cell r="B6507" t="str">
            <v>.C1040.C001</v>
          </cell>
        </row>
        <row r="6508">
          <cell r="B6508" t="str">
            <v>.C1050.C001</v>
          </cell>
        </row>
        <row r="6509">
          <cell r="B6509" t="str">
            <v>.C1050.C001</v>
          </cell>
        </row>
        <row r="6510">
          <cell r="B6510" t="str">
            <v>.C1050.C001</v>
          </cell>
        </row>
        <row r="6511">
          <cell r="B6511" t="str">
            <v>.C1050.C001</v>
          </cell>
        </row>
        <row r="6512">
          <cell r="B6512" t="str">
            <v>.C1060.C001</v>
          </cell>
        </row>
        <row r="6513">
          <cell r="B6513" t="str">
            <v>.C1060.C001</v>
          </cell>
        </row>
        <row r="6514">
          <cell r="B6514" t="str">
            <v>.C1060.C001</v>
          </cell>
        </row>
        <row r="6515">
          <cell r="B6515" t="str">
            <v>.C1060.C001</v>
          </cell>
        </row>
        <row r="6516">
          <cell r="B6516" t="str">
            <v>.C1080.C000</v>
          </cell>
        </row>
        <row r="6517">
          <cell r="B6517" t="str">
            <v>.C1080.C000</v>
          </cell>
        </row>
        <row r="6518">
          <cell r="B6518" t="str">
            <v>.C1090.C001</v>
          </cell>
        </row>
        <row r="6519">
          <cell r="B6519" t="str">
            <v>.C2010.C000</v>
          </cell>
        </row>
        <row r="6520">
          <cell r="B6520" t="str">
            <v>.C2010.C000</v>
          </cell>
        </row>
        <row r="6521">
          <cell r="B6521" t="str">
            <v>.C2010.C000</v>
          </cell>
        </row>
        <row r="6522">
          <cell r="B6522" t="str">
            <v>.C2010.C000</v>
          </cell>
        </row>
        <row r="6523">
          <cell r="B6523" t="str">
            <v>.C2010.C000</v>
          </cell>
        </row>
        <row r="6524">
          <cell r="B6524" t="str">
            <v>.C2010.C000</v>
          </cell>
        </row>
        <row r="6525">
          <cell r="B6525" t="str">
            <v>.C2010.C000</v>
          </cell>
        </row>
        <row r="6526">
          <cell r="B6526" t="str">
            <v>.C2030.C000</v>
          </cell>
        </row>
        <row r="6527">
          <cell r="B6527" t="str">
            <v>.C2030.C000</v>
          </cell>
        </row>
        <row r="6528">
          <cell r="B6528" t="str">
            <v>.C2030.C000</v>
          </cell>
        </row>
        <row r="6529">
          <cell r="B6529" t="str">
            <v>.C2040.C000</v>
          </cell>
        </row>
        <row r="6530">
          <cell r="B6530" t="str">
            <v>.C2040.C000</v>
          </cell>
        </row>
        <row r="6531">
          <cell r="B6531" t="str">
            <v>.C2040.C000</v>
          </cell>
        </row>
        <row r="6532">
          <cell r="B6532" t="str">
            <v>.C2040.C000</v>
          </cell>
        </row>
        <row r="6533">
          <cell r="B6533" t="str">
            <v>.C2040.C000</v>
          </cell>
        </row>
        <row r="6534">
          <cell r="B6534" t="str">
            <v>.C2050.C000</v>
          </cell>
        </row>
        <row r="6535">
          <cell r="B6535" t="str">
            <v>.C2050.C000</v>
          </cell>
        </row>
        <row r="6536">
          <cell r="B6536" t="str">
            <v>.C2050.C000</v>
          </cell>
        </row>
        <row r="6537">
          <cell r="B6537" t="str">
            <v>.C2050.C000</v>
          </cell>
        </row>
        <row r="6538">
          <cell r="B6538" t="str">
            <v>.C2510.C001</v>
          </cell>
        </row>
        <row r="6539">
          <cell r="B6539" t="str">
            <v>.C2510.C001</v>
          </cell>
        </row>
        <row r="6540">
          <cell r="B6540" t="str">
            <v>.C2510.C001</v>
          </cell>
        </row>
        <row r="6541">
          <cell r="B6541" t="str">
            <v>.C2510.C001</v>
          </cell>
        </row>
        <row r="6542">
          <cell r="B6542" t="str">
            <v>.C2510.C001</v>
          </cell>
        </row>
        <row r="6543">
          <cell r="B6543" t="str">
            <v>.C2510.C001</v>
          </cell>
        </row>
        <row r="6544">
          <cell r="B6544" t="str">
            <v>.C2510.C001</v>
          </cell>
        </row>
        <row r="6545">
          <cell r="B6545" t="str">
            <v>.C2510.C001</v>
          </cell>
        </row>
        <row r="6546">
          <cell r="B6546" t="str">
            <v>.C2510.C001</v>
          </cell>
        </row>
        <row r="6547">
          <cell r="B6547" t="str">
            <v>.C2510.C000</v>
          </cell>
        </row>
        <row r="6548">
          <cell r="B6548" t="str">
            <v>.C2510.C000</v>
          </cell>
        </row>
        <row r="6549">
          <cell r="B6549" t="str">
            <v>.C2510.C000</v>
          </cell>
        </row>
        <row r="6550">
          <cell r="B6550" t="str">
            <v>.C2510.C000</v>
          </cell>
        </row>
        <row r="6551">
          <cell r="B6551" t="str">
            <v>.C2510.C000</v>
          </cell>
        </row>
        <row r="6552">
          <cell r="B6552" t="str">
            <v>.C2510.C000</v>
          </cell>
        </row>
        <row r="6553">
          <cell r="B6553" t="str">
            <v>.C2510.C000</v>
          </cell>
        </row>
        <row r="6554">
          <cell r="B6554" t="str">
            <v>.C2510.C000</v>
          </cell>
        </row>
        <row r="6555">
          <cell r="B6555" t="str">
            <v>.C2510.C000</v>
          </cell>
        </row>
        <row r="6556">
          <cell r="B6556" t="str">
            <v>.C2510.C000</v>
          </cell>
        </row>
        <row r="6557">
          <cell r="B6557" t="str">
            <v>.C2510.C000</v>
          </cell>
        </row>
        <row r="6558">
          <cell r="B6558" t="str">
            <v>.C2510.C000</v>
          </cell>
        </row>
        <row r="6559">
          <cell r="B6559" t="str">
            <v>.C2510.C000</v>
          </cell>
        </row>
        <row r="6560">
          <cell r="B6560" t="str">
            <v>.C2510.C000</v>
          </cell>
        </row>
        <row r="6561">
          <cell r="B6561" t="str">
            <v>.C2510.C000</v>
          </cell>
        </row>
        <row r="6562">
          <cell r="B6562" t="str">
            <v>.C2510.C000</v>
          </cell>
        </row>
        <row r="6563">
          <cell r="B6563" t="str">
            <v>.C2510.C000</v>
          </cell>
        </row>
        <row r="6564">
          <cell r="B6564" t="str">
            <v>.C2510.C000</v>
          </cell>
        </row>
        <row r="6565">
          <cell r="B6565" t="str">
            <v>.C2510.C000</v>
          </cell>
        </row>
        <row r="6566">
          <cell r="B6566" t="str">
            <v>.C2510.C000</v>
          </cell>
        </row>
        <row r="6567">
          <cell r="B6567" t="str">
            <v>.C2510.C000</v>
          </cell>
        </row>
        <row r="6568">
          <cell r="B6568" t="str">
            <v>.C2510.C000</v>
          </cell>
        </row>
        <row r="6569">
          <cell r="B6569" t="str">
            <v>.C2510.C000</v>
          </cell>
        </row>
        <row r="6570">
          <cell r="B6570" t="str">
            <v>.C2510.C000</v>
          </cell>
        </row>
        <row r="6571">
          <cell r="B6571" t="str">
            <v>.C2510.C000</v>
          </cell>
        </row>
        <row r="6572">
          <cell r="B6572" t="str">
            <v>.C2510.C000</v>
          </cell>
        </row>
        <row r="6573">
          <cell r="B6573" t="str">
            <v>.C2510.C000</v>
          </cell>
        </row>
        <row r="6574">
          <cell r="B6574" t="str">
            <v>.C2510.C000</v>
          </cell>
        </row>
        <row r="6575">
          <cell r="B6575" t="str">
            <v>.C2510.C000</v>
          </cell>
        </row>
        <row r="6576">
          <cell r="B6576" t="str">
            <v>.C2510.C000</v>
          </cell>
        </row>
        <row r="6577">
          <cell r="B6577" t="str">
            <v>.C2510.C000</v>
          </cell>
        </row>
        <row r="6578">
          <cell r="B6578" t="str">
            <v>.C2510.C000</v>
          </cell>
        </row>
        <row r="6579">
          <cell r="B6579" t="str">
            <v>.C2510.C000</v>
          </cell>
        </row>
        <row r="6580">
          <cell r="B6580" t="str">
            <v>.C2510.C000</v>
          </cell>
        </row>
        <row r="6581">
          <cell r="B6581" t="str">
            <v>.C2520.C001</v>
          </cell>
        </row>
        <row r="6582">
          <cell r="B6582" t="str">
            <v>.C2520.C001</v>
          </cell>
        </row>
        <row r="6583">
          <cell r="B6583" t="str">
            <v>.C2520.C001</v>
          </cell>
        </row>
        <row r="6584">
          <cell r="B6584" t="str">
            <v>.C2520.C000</v>
          </cell>
        </row>
        <row r="6585">
          <cell r="B6585" t="str">
            <v>.C2520.C000</v>
          </cell>
        </row>
        <row r="6586">
          <cell r="B6586" t="str">
            <v>.C2520.C000</v>
          </cell>
        </row>
        <row r="6587">
          <cell r="B6587" t="str">
            <v>.C2520.C000</v>
          </cell>
        </row>
        <row r="6588">
          <cell r="B6588" t="str">
            <v>.C2520.C000</v>
          </cell>
        </row>
        <row r="6589">
          <cell r="B6589" t="str">
            <v>.C2520.C000</v>
          </cell>
        </row>
        <row r="6590">
          <cell r="B6590" t="str">
            <v>.C2520.C000</v>
          </cell>
        </row>
        <row r="6591">
          <cell r="B6591" t="str">
            <v>.C2520.C000</v>
          </cell>
        </row>
        <row r="6592">
          <cell r="B6592" t="str">
            <v>.C2520.C000</v>
          </cell>
        </row>
        <row r="6593">
          <cell r="B6593" t="str">
            <v>.C2520.C000</v>
          </cell>
        </row>
        <row r="6594">
          <cell r="B6594" t="str">
            <v>.C2520.C000</v>
          </cell>
        </row>
        <row r="6595">
          <cell r="B6595" t="str">
            <v>.C2520.C000</v>
          </cell>
        </row>
        <row r="6596">
          <cell r="B6596" t="str">
            <v>.C2520.C000</v>
          </cell>
        </row>
        <row r="6597">
          <cell r="B6597" t="str">
            <v>.C2520.C000</v>
          </cell>
        </row>
        <row r="6598">
          <cell r="B6598" t="str">
            <v>.C2520.C000</v>
          </cell>
        </row>
        <row r="6599">
          <cell r="B6599" t="str">
            <v>.C2520.C000</v>
          </cell>
        </row>
        <row r="6600">
          <cell r="B6600" t="str">
            <v>.C2520.C000</v>
          </cell>
        </row>
        <row r="6601">
          <cell r="B6601" t="str">
            <v>.C2520.C000</v>
          </cell>
        </row>
        <row r="6602">
          <cell r="B6602" t="str">
            <v>.C2520.C000</v>
          </cell>
        </row>
        <row r="6603">
          <cell r="B6603" t="str">
            <v>.C2520.C000</v>
          </cell>
        </row>
        <row r="6604">
          <cell r="B6604" t="str">
            <v>.C2520.C000</v>
          </cell>
        </row>
        <row r="6605">
          <cell r="B6605" t="str">
            <v>.C2520.C000</v>
          </cell>
        </row>
        <row r="6606">
          <cell r="B6606" t="str">
            <v>.C2520.C000</v>
          </cell>
        </row>
        <row r="6607">
          <cell r="B6607" t="str">
            <v>.C2520.C000</v>
          </cell>
        </row>
        <row r="6608">
          <cell r="B6608" t="str">
            <v>.C2520.C000</v>
          </cell>
        </row>
        <row r="6609">
          <cell r="B6609" t="str">
            <v>.C2520.C000</v>
          </cell>
        </row>
        <row r="6610">
          <cell r="B6610" t="str">
            <v>.C2530.C000</v>
          </cell>
        </row>
        <row r="6611">
          <cell r="B6611" t="str">
            <v>.C2530.C000</v>
          </cell>
        </row>
        <row r="6612">
          <cell r="B6612" t="str">
            <v>.C2530.C000</v>
          </cell>
        </row>
        <row r="6613">
          <cell r="B6613" t="str">
            <v>.C2530.C000</v>
          </cell>
        </row>
        <row r="6614">
          <cell r="B6614" t="str">
            <v>.C2530.C000</v>
          </cell>
        </row>
        <row r="6615">
          <cell r="B6615" t="str">
            <v>.C2530.C000</v>
          </cell>
        </row>
        <row r="6616">
          <cell r="B6616" t="str">
            <v>.C2530.C000</v>
          </cell>
        </row>
        <row r="6617">
          <cell r="B6617" t="str">
            <v>.C2530.C000</v>
          </cell>
        </row>
        <row r="6618">
          <cell r="B6618" t="str">
            <v>.C2530.C000</v>
          </cell>
        </row>
        <row r="6619">
          <cell r="B6619" t="str">
            <v>.C2530.C000</v>
          </cell>
        </row>
        <row r="6620">
          <cell r="B6620" t="str">
            <v>.C2530.C000</v>
          </cell>
        </row>
        <row r="6621">
          <cell r="B6621" t="str">
            <v>.C2530.C000</v>
          </cell>
        </row>
        <row r="6622">
          <cell r="B6622" t="str">
            <v>.C2530.C000</v>
          </cell>
        </row>
        <row r="6623">
          <cell r="B6623" t="str">
            <v>.C2530.C000</v>
          </cell>
        </row>
        <row r="6624">
          <cell r="B6624" t="str">
            <v>.C2530.C000</v>
          </cell>
        </row>
        <row r="6625">
          <cell r="B6625" t="str">
            <v>.C2530.C000</v>
          </cell>
        </row>
        <row r="6626">
          <cell r="B6626" t="str">
            <v>.C2540.C001</v>
          </cell>
        </row>
        <row r="6627">
          <cell r="B6627" t="str">
            <v>.C2540.C001</v>
          </cell>
        </row>
        <row r="6628">
          <cell r="B6628" t="str">
            <v>.C2540.C001</v>
          </cell>
        </row>
        <row r="6629">
          <cell r="B6629" t="str">
            <v>.C2540.C001</v>
          </cell>
        </row>
        <row r="6630">
          <cell r="B6630" t="str">
            <v>.C2540.C001</v>
          </cell>
        </row>
        <row r="6631">
          <cell r="B6631" t="str">
            <v>.C2540.C001</v>
          </cell>
        </row>
        <row r="6632">
          <cell r="B6632" t="str">
            <v>.C2540.C001</v>
          </cell>
        </row>
        <row r="6633">
          <cell r="B6633" t="str">
            <v>.C2540.C001</v>
          </cell>
        </row>
        <row r="6634">
          <cell r="B6634" t="str">
            <v>.C2540.C001</v>
          </cell>
        </row>
        <row r="6635">
          <cell r="B6635" t="str">
            <v>.C2540.C000</v>
          </cell>
        </row>
        <row r="6636">
          <cell r="B6636" t="str">
            <v>.C2540.C000</v>
          </cell>
        </row>
        <row r="6637">
          <cell r="B6637" t="str">
            <v>.C2540.C000</v>
          </cell>
        </row>
        <row r="6638">
          <cell r="B6638" t="str">
            <v>.C2540.C000</v>
          </cell>
        </row>
        <row r="6639">
          <cell r="B6639" t="str">
            <v>.C2540.C000</v>
          </cell>
        </row>
        <row r="6640">
          <cell r="B6640" t="str">
            <v>.C2540.C000</v>
          </cell>
        </row>
        <row r="6641">
          <cell r="B6641" t="str">
            <v>.C2540.C000</v>
          </cell>
        </row>
        <row r="6642">
          <cell r="B6642" t="str">
            <v>.C2540.C000</v>
          </cell>
        </row>
        <row r="6643">
          <cell r="B6643" t="str">
            <v>.C2540.C000</v>
          </cell>
        </row>
        <row r="6644">
          <cell r="B6644" t="str">
            <v>.C2540.C000</v>
          </cell>
        </row>
        <row r="6645">
          <cell r="B6645" t="str">
            <v>.C2540.C000</v>
          </cell>
        </row>
        <row r="6646">
          <cell r="B6646" t="str">
            <v>.C2540.C000</v>
          </cell>
        </row>
        <row r="6647">
          <cell r="B6647" t="str">
            <v>.C2540.C000</v>
          </cell>
        </row>
        <row r="6648">
          <cell r="B6648" t="str">
            <v>.C2540.C000</v>
          </cell>
        </row>
        <row r="6649">
          <cell r="B6649" t="str">
            <v>.C2540.C000</v>
          </cell>
        </row>
        <row r="6650">
          <cell r="B6650" t="str">
            <v>.C2540.C000</v>
          </cell>
        </row>
        <row r="6651">
          <cell r="B6651" t="str">
            <v>.C2540.C000</v>
          </cell>
        </row>
        <row r="6652">
          <cell r="B6652" t="str">
            <v>.C2540.C000</v>
          </cell>
        </row>
        <row r="6653">
          <cell r="B6653" t="str">
            <v>.C2540.C000</v>
          </cell>
        </row>
        <row r="6654">
          <cell r="B6654" t="str">
            <v>.C2540.C000</v>
          </cell>
        </row>
        <row r="6655">
          <cell r="B6655" t="str">
            <v>.C2540.C000</v>
          </cell>
        </row>
        <row r="6656">
          <cell r="B6656" t="str">
            <v>.C2545.C001</v>
          </cell>
        </row>
        <row r="6657">
          <cell r="B6657" t="str">
            <v>.C2545.C001</v>
          </cell>
        </row>
        <row r="6658">
          <cell r="B6658" t="str">
            <v>.C2545.C001</v>
          </cell>
        </row>
        <row r="6659">
          <cell r="B6659" t="str">
            <v>.C2545.C001</v>
          </cell>
        </row>
        <row r="6660">
          <cell r="B6660" t="str">
            <v>.C2545.C001</v>
          </cell>
        </row>
        <row r="6661">
          <cell r="B6661" t="str">
            <v>.C2545.C001</v>
          </cell>
        </row>
        <row r="6662">
          <cell r="B6662" t="str">
            <v>.C2545.C001</v>
          </cell>
        </row>
        <row r="6663">
          <cell r="B6663" t="str">
            <v>.C2545.C001</v>
          </cell>
        </row>
        <row r="6664">
          <cell r="B6664" t="str">
            <v>.C2545.C000</v>
          </cell>
        </row>
        <row r="6665">
          <cell r="B6665" t="str">
            <v>.C2545.C000</v>
          </cell>
        </row>
        <row r="6666">
          <cell r="B6666" t="str">
            <v>.C2545.C000</v>
          </cell>
        </row>
        <row r="6667">
          <cell r="B6667" t="str">
            <v>.C2545.C000</v>
          </cell>
        </row>
        <row r="6668">
          <cell r="B6668" t="str">
            <v>.C2545.C000</v>
          </cell>
        </row>
        <row r="6669">
          <cell r="B6669" t="str">
            <v>.C2545.C000</v>
          </cell>
        </row>
        <row r="6670">
          <cell r="B6670" t="str">
            <v>.C2545.C000</v>
          </cell>
        </row>
        <row r="6671">
          <cell r="B6671" t="str">
            <v>.C2545.C000</v>
          </cell>
        </row>
        <row r="6672">
          <cell r="B6672" t="str">
            <v>.C2545.C000</v>
          </cell>
        </row>
        <row r="6673">
          <cell r="B6673" t="str">
            <v>.C2545.C000</v>
          </cell>
        </row>
        <row r="6674">
          <cell r="B6674" t="str">
            <v>.C2545.C000</v>
          </cell>
        </row>
        <row r="6675">
          <cell r="B6675" t="str">
            <v>.C2545.C000</v>
          </cell>
        </row>
        <row r="6676">
          <cell r="B6676" t="str">
            <v>.C2545.C000</v>
          </cell>
        </row>
        <row r="6677">
          <cell r="B6677" t="str">
            <v>.C2545.C000</v>
          </cell>
        </row>
        <row r="6678">
          <cell r="B6678" t="str">
            <v>.C2545.C000</v>
          </cell>
        </row>
        <row r="6679">
          <cell r="B6679" t="str">
            <v>.C2545.C000</v>
          </cell>
        </row>
        <row r="6680">
          <cell r="B6680" t="str">
            <v>.C2545.C000</v>
          </cell>
        </row>
        <row r="6681">
          <cell r="B6681" t="str">
            <v>.C2545.C000</v>
          </cell>
        </row>
        <row r="6682">
          <cell r="B6682" t="str">
            <v>.C2545.C000</v>
          </cell>
        </row>
        <row r="6683">
          <cell r="B6683" t="str">
            <v>.C2545.C000</v>
          </cell>
        </row>
        <row r="6684">
          <cell r="B6684" t="str">
            <v>.C2545.C000</v>
          </cell>
        </row>
        <row r="6685">
          <cell r="B6685" t="str">
            <v>.C2545.C000</v>
          </cell>
        </row>
        <row r="6686">
          <cell r="B6686" t="str">
            <v>.C2545.C000</v>
          </cell>
        </row>
        <row r="6687">
          <cell r="B6687" t="str">
            <v>.C2545.C000</v>
          </cell>
        </row>
        <row r="6688">
          <cell r="B6688" t="str">
            <v>.C2545.C000</v>
          </cell>
        </row>
        <row r="6689">
          <cell r="B6689" t="str">
            <v>.C2545.C000</v>
          </cell>
        </row>
        <row r="6690">
          <cell r="B6690" t="str">
            <v>.C2545.C000</v>
          </cell>
        </row>
        <row r="6691">
          <cell r="B6691" t="str">
            <v>.C2545.C000</v>
          </cell>
        </row>
        <row r="6692">
          <cell r="B6692" t="str">
            <v>.C2550.C001</v>
          </cell>
        </row>
        <row r="6693">
          <cell r="B6693" t="str">
            <v>.C2550.C001</v>
          </cell>
        </row>
        <row r="6694">
          <cell r="B6694" t="str">
            <v>.C2550.C001</v>
          </cell>
        </row>
        <row r="6695">
          <cell r="B6695" t="str">
            <v>.C2550.C001</v>
          </cell>
        </row>
        <row r="6696">
          <cell r="B6696" t="str">
            <v>.C2550.C001</v>
          </cell>
        </row>
        <row r="6697">
          <cell r="B6697" t="str">
            <v>.C2550.C001</v>
          </cell>
        </row>
        <row r="6698">
          <cell r="B6698" t="str">
            <v>.C2550.C001</v>
          </cell>
        </row>
        <row r="6699">
          <cell r="B6699" t="str">
            <v>.C2550.C001</v>
          </cell>
        </row>
        <row r="6700">
          <cell r="B6700" t="str">
            <v>.C2550.C000</v>
          </cell>
        </row>
        <row r="6701">
          <cell r="B6701" t="str">
            <v>.C2550.C000</v>
          </cell>
        </row>
        <row r="6702">
          <cell r="B6702" t="str">
            <v>.C2550.C000</v>
          </cell>
        </row>
        <row r="6703">
          <cell r="B6703" t="str">
            <v>.C2550.C000</v>
          </cell>
        </row>
        <row r="6704">
          <cell r="B6704" t="str">
            <v>.C2550.C000</v>
          </cell>
        </row>
        <row r="6705">
          <cell r="B6705" t="str">
            <v>.C2550.C000</v>
          </cell>
        </row>
        <row r="6706">
          <cell r="B6706" t="str">
            <v>.C2550.C000</v>
          </cell>
        </row>
        <row r="6707">
          <cell r="B6707" t="str">
            <v>.C2550.C000</v>
          </cell>
        </row>
        <row r="6708">
          <cell r="B6708" t="str">
            <v>.C2550.C000</v>
          </cell>
        </row>
        <row r="6709">
          <cell r="B6709" t="str">
            <v>.C2550.C000</v>
          </cell>
        </row>
        <row r="6710">
          <cell r="B6710" t="str">
            <v>.C2550.C000</v>
          </cell>
        </row>
        <row r="6711">
          <cell r="B6711" t="str">
            <v>.C2550.C000</v>
          </cell>
        </row>
        <row r="6712">
          <cell r="B6712" t="str">
            <v>.C2550.C000</v>
          </cell>
        </row>
        <row r="6713">
          <cell r="B6713" t="str">
            <v>.C2550.C000</v>
          </cell>
        </row>
        <row r="6714">
          <cell r="B6714" t="str">
            <v>.C2550.C000</v>
          </cell>
        </row>
        <row r="6715">
          <cell r="B6715" t="str">
            <v>.C2550.C000</v>
          </cell>
        </row>
        <row r="6716">
          <cell r="B6716" t="str">
            <v>.C2550.C000</v>
          </cell>
        </row>
        <row r="6717">
          <cell r="B6717" t="str">
            <v>.C2550.C000</v>
          </cell>
        </row>
        <row r="6718">
          <cell r="B6718" t="str">
            <v>.C2550.C000</v>
          </cell>
        </row>
        <row r="6719">
          <cell r="B6719" t="str">
            <v>.C2550.C000</v>
          </cell>
        </row>
        <row r="6720">
          <cell r="B6720" t="str">
            <v>.C2550.C000</v>
          </cell>
        </row>
        <row r="6721">
          <cell r="B6721" t="str">
            <v>.C2550.C000</v>
          </cell>
        </row>
        <row r="6722">
          <cell r="B6722" t="str">
            <v>.C2550.C000</v>
          </cell>
        </row>
        <row r="6723">
          <cell r="B6723" t="str">
            <v>.C2550.C000</v>
          </cell>
        </row>
        <row r="6724">
          <cell r="B6724" t="str">
            <v>.C2550.C000</v>
          </cell>
        </row>
        <row r="6725">
          <cell r="B6725" t="str">
            <v>.C2550.C000</v>
          </cell>
        </row>
        <row r="6726">
          <cell r="B6726" t="str">
            <v>.C2550.C000</v>
          </cell>
        </row>
        <row r="6727">
          <cell r="B6727" t="str">
            <v>.C2550.C000</v>
          </cell>
        </row>
        <row r="6728">
          <cell r="B6728" t="str">
            <v>.C2550.C000</v>
          </cell>
        </row>
        <row r="6729">
          <cell r="B6729" t="str">
            <v>.C2550.C000</v>
          </cell>
        </row>
        <row r="6730">
          <cell r="B6730" t="str">
            <v>.C2550.C000</v>
          </cell>
        </row>
        <row r="6731">
          <cell r="B6731" t="str">
            <v>.C2550.C000</v>
          </cell>
        </row>
        <row r="6732">
          <cell r="B6732" t="str">
            <v>.C2550.C000</v>
          </cell>
        </row>
        <row r="6733">
          <cell r="B6733" t="str">
            <v>.C2550.C000</v>
          </cell>
        </row>
        <row r="6734">
          <cell r="B6734" t="str">
            <v>.C2550.C000</v>
          </cell>
        </row>
        <row r="6735">
          <cell r="B6735" t="str">
            <v>.C2550.C000</v>
          </cell>
        </row>
        <row r="6736">
          <cell r="B6736" t="str">
            <v>.C2560.C001</v>
          </cell>
        </row>
        <row r="6737">
          <cell r="B6737" t="str">
            <v>.C2560.C001</v>
          </cell>
        </row>
        <row r="6738">
          <cell r="B6738" t="str">
            <v>.C2560.C001</v>
          </cell>
        </row>
        <row r="6739">
          <cell r="B6739" t="str">
            <v>.C2560.C001</v>
          </cell>
        </row>
        <row r="6740">
          <cell r="B6740" t="str">
            <v>.C2560.C000</v>
          </cell>
        </row>
        <row r="6741">
          <cell r="B6741" t="str">
            <v>.C2560.C000</v>
          </cell>
        </row>
        <row r="6742">
          <cell r="B6742" t="str">
            <v>.C2560.C000</v>
          </cell>
        </row>
        <row r="6743">
          <cell r="B6743" t="str">
            <v>.C2560.C000</v>
          </cell>
        </row>
        <row r="6744">
          <cell r="B6744" t="str">
            <v>.C2560.C000</v>
          </cell>
        </row>
        <row r="6745">
          <cell r="B6745" t="str">
            <v>.C2560.C000</v>
          </cell>
        </row>
        <row r="6746">
          <cell r="B6746" t="str">
            <v>.C2560.C000</v>
          </cell>
        </row>
        <row r="6747">
          <cell r="B6747" t="str">
            <v>.C2560.C000</v>
          </cell>
        </row>
        <row r="6748">
          <cell r="B6748" t="str">
            <v>.C2560.C000</v>
          </cell>
        </row>
        <row r="6749">
          <cell r="B6749" t="str">
            <v>.C2560.C000</v>
          </cell>
        </row>
        <row r="6750">
          <cell r="B6750" t="str">
            <v>.C2560.C000</v>
          </cell>
        </row>
        <row r="6751">
          <cell r="B6751" t="str">
            <v>.C2560.C000</v>
          </cell>
        </row>
        <row r="6752">
          <cell r="B6752" t="str">
            <v>.C2560.C000</v>
          </cell>
        </row>
        <row r="6753">
          <cell r="B6753" t="str">
            <v>.C2560.C000</v>
          </cell>
        </row>
        <row r="6754">
          <cell r="B6754" t="str">
            <v>.C2560.C000</v>
          </cell>
        </row>
        <row r="6755">
          <cell r="B6755" t="str">
            <v>.C2560.C000</v>
          </cell>
        </row>
        <row r="6756">
          <cell r="B6756" t="str">
            <v>.C2560.C000</v>
          </cell>
        </row>
        <row r="6757">
          <cell r="B6757" t="str">
            <v>.C2560.C000</v>
          </cell>
        </row>
        <row r="6758">
          <cell r="B6758" t="str">
            <v>.C2560.C000</v>
          </cell>
        </row>
        <row r="6759">
          <cell r="B6759" t="str">
            <v>.C2560.C000</v>
          </cell>
        </row>
        <row r="6760">
          <cell r="B6760" t="str">
            <v>.C2560.C000</v>
          </cell>
        </row>
        <row r="6761">
          <cell r="B6761" t="str">
            <v>.C2560.C000</v>
          </cell>
        </row>
        <row r="6762">
          <cell r="B6762" t="str">
            <v>.C2560.C000</v>
          </cell>
        </row>
        <row r="6763">
          <cell r="B6763" t="str">
            <v>.C2560.C000</v>
          </cell>
        </row>
        <row r="6764">
          <cell r="B6764" t="str">
            <v>.C2560.C000</v>
          </cell>
        </row>
        <row r="6765">
          <cell r="B6765" t="str">
            <v>.C2565.C001</v>
          </cell>
        </row>
        <row r="6766">
          <cell r="B6766" t="str">
            <v>.C2565.C001</v>
          </cell>
        </row>
        <row r="6767">
          <cell r="B6767" t="str">
            <v>.C2565.C001</v>
          </cell>
        </row>
        <row r="6768">
          <cell r="B6768" t="str">
            <v>.C2565.C001</v>
          </cell>
        </row>
        <row r="6769">
          <cell r="B6769" t="str">
            <v>.C2565.C001</v>
          </cell>
        </row>
        <row r="6770">
          <cell r="B6770" t="str">
            <v>.C2565.C001</v>
          </cell>
        </row>
        <row r="6771">
          <cell r="B6771" t="str">
            <v>.C2565.C001</v>
          </cell>
        </row>
        <row r="6772">
          <cell r="B6772" t="str">
            <v>.C2565.C001</v>
          </cell>
        </row>
        <row r="6773">
          <cell r="B6773" t="str">
            <v>.C2565.C000</v>
          </cell>
        </row>
        <row r="6774">
          <cell r="B6774" t="str">
            <v>.C2565.C000</v>
          </cell>
        </row>
        <row r="6775">
          <cell r="B6775" t="str">
            <v>.C2565.C000</v>
          </cell>
        </row>
        <row r="6776">
          <cell r="B6776" t="str">
            <v>.C2565.C000</v>
          </cell>
        </row>
        <row r="6777">
          <cell r="B6777" t="str">
            <v>.C2565.C000</v>
          </cell>
        </row>
        <row r="6778">
          <cell r="B6778" t="str">
            <v>.C2565.C000</v>
          </cell>
        </row>
        <row r="6779">
          <cell r="B6779" t="str">
            <v>.C2565.C000</v>
          </cell>
        </row>
        <row r="6780">
          <cell r="B6780" t="str">
            <v>.C2565.C000</v>
          </cell>
        </row>
        <row r="6781">
          <cell r="B6781" t="str">
            <v>.C2565.C000</v>
          </cell>
        </row>
        <row r="6782">
          <cell r="B6782" t="str">
            <v>.C2565.C000</v>
          </cell>
        </row>
        <row r="6783">
          <cell r="B6783" t="str">
            <v>.C2565.C000</v>
          </cell>
        </row>
        <row r="6784">
          <cell r="B6784" t="str">
            <v>.C2565.C000</v>
          </cell>
        </row>
        <row r="6785">
          <cell r="B6785" t="str">
            <v>.C2565.C000</v>
          </cell>
        </row>
        <row r="6786">
          <cell r="B6786" t="str">
            <v>.C2565.C000</v>
          </cell>
        </row>
        <row r="6787">
          <cell r="B6787" t="str">
            <v>.C2565.C000</v>
          </cell>
        </row>
        <row r="6788">
          <cell r="B6788" t="str">
            <v>.C2565.C000</v>
          </cell>
        </row>
        <row r="6789">
          <cell r="B6789" t="str">
            <v>.C2565.C000</v>
          </cell>
        </row>
        <row r="6790">
          <cell r="B6790" t="str">
            <v>.C2565.C000</v>
          </cell>
        </row>
        <row r="6791">
          <cell r="B6791" t="str">
            <v>.C2565.C000</v>
          </cell>
        </row>
        <row r="6792">
          <cell r="B6792" t="str">
            <v>.C2565.C000</v>
          </cell>
        </row>
        <row r="6793">
          <cell r="B6793" t="str">
            <v>.C2565.C000</v>
          </cell>
        </row>
        <row r="6794">
          <cell r="B6794" t="str">
            <v>.C2565.C000</v>
          </cell>
        </row>
        <row r="6795">
          <cell r="B6795" t="str">
            <v>.C2565.C000</v>
          </cell>
        </row>
        <row r="6796">
          <cell r="B6796" t="str">
            <v>.C2565.C000</v>
          </cell>
        </row>
        <row r="6797">
          <cell r="B6797" t="str">
            <v>.C2565.C000</v>
          </cell>
        </row>
        <row r="6798">
          <cell r="B6798" t="str">
            <v>.C2565.C000</v>
          </cell>
        </row>
        <row r="6799">
          <cell r="B6799" t="str">
            <v>.C2565.C000</v>
          </cell>
        </row>
        <row r="6800">
          <cell r="B6800" t="str">
            <v>.C2565.C000</v>
          </cell>
        </row>
        <row r="6801">
          <cell r="B6801" t="str">
            <v>.C2565.C000</v>
          </cell>
        </row>
        <row r="6802">
          <cell r="B6802" t="str">
            <v>.C2565.C000</v>
          </cell>
        </row>
        <row r="6803">
          <cell r="B6803" t="str">
            <v>.C2565.C000</v>
          </cell>
        </row>
        <row r="6804">
          <cell r="B6804" t="str">
            <v>.C2565.C000</v>
          </cell>
        </row>
        <row r="6805">
          <cell r="B6805" t="str">
            <v>.C2565.C000</v>
          </cell>
        </row>
        <row r="6806">
          <cell r="B6806" t="str">
            <v>.C2565.C000</v>
          </cell>
        </row>
        <row r="6807">
          <cell r="B6807" t="str">
            <v>.C2565.C000</v>
          </cell>
        </row>
        <row r="6808">
          <cell r="B6808" t="str">
            <v>.C2565.C000</v>
          </cell>
        </row>
        <row r="6809">
          <cell r="B6809" t="str">
            <v>.C2565.C000</v>
          </cell>
        </row>
        <row r="6810">
          <cell r="B6810" t="str">
            <v>.C2570.C000</v>
          </cell>
        </row>
        <row r="6811">
          <cell r="B6811" t="str">
            <v>.C2570.C000</v>
          </cell>
        </row>
        <row r="6812">
          <cell r="B6812" t="str">
            <v>.C2570.C000</v>
          </cell>
        </row>
        <row r="6813">
          <cell r="B6813" t="str">
            <v>.C2570.C000</v>
          </cell>
        </row>
        <row r="6814">
          <cell r="B6814" t="str">
            <v>.C2570.C000</v>
          </cell>
        </row>
        <row r="6815">
          <cell r="B6815" t="str">
            <v>.C2570.C000</v>
          </cell>
        </row>
        <row r="6816">
          <cell r="B6816" t="str">
            <v>.C2570.C000</v>
          </cell>
        </row>
        <row r="6817">
          <cell r="B6817" t="str">
            <v>.C2570.C000</v>
          </cell>
        </row>
        <row r="6818">
          <cell r="B6818" t="str">
            <v>.C2570.C000</v>
          </cell>
        </row>
        <row r="6819">
          <cell r="B6819" t="str">
            <v>.C2570.C000</v>
          </cell>
        </row>
        <row r="6820">
          <cell r="B6820" t="str">
            <v>.C2570.C000</v>
          </cell>
        </row>
        <row r="6821">
          <cell r="B6821" t="str">
            <v>.C3030.C000</v>
          </cell>
        </row>
        <row r="6822">
          <cell r="B6822" t="str">
            <v>.C3030.C000</v>
          </cell>
        </row>
        <row r="6823">
          <cell r="B6823" t="str">
            <v>.C3030.C000</v>
          </cell>
        </row>
        <row r="6824">
          <cell r="B6824" t="str">
            <v>.C3030.C000</v>
          </cell>
        </row>
        <row r="6825">
          <cell r="B6825" t="str">
            <v>.C3030.C000</v>
          </cell>
        </row>
        <row r="6826">
          <cell r="B6826" t="str">
            <v>.C3030.C000</v>
          </cell>
        </row>
        <row r="6827">
          <cell r="B6827" t="str">
            <v>.C3030.C000</v>
          </cell>
        </row>
        <row r="6828">
          <cell r="B6828" t="str">
            <v>.C3030.C000</v>
          </cell>
        </row>
        <row r="6829">
          <cell r="B6829" t="str">
            <v>.C3030.C000</v>
          </cell>
        </row>
        <row r="6830">
          <cell r="B6830" t="str">
            <v>.C3030.C000</v>
          </cell>
        </row>
        <row r="6831">
          <cell r="B6831" t="str">
            <v>.C3030.C000</v>
          </cell>
        </row>
        <row r="6832">
          <cell r="B6832" t="str">
            <v>.C3031.C000</v>
          </cell>
        </row>
        <row r="6833">
          <cell r="B6833" t="str">
            <v>.C3031.C000</v>
          </cell>
        </row>
        <row r="6834">
          <cell r="B6834" t="str">
            <v>.C3031.C000</v>
          </cell>
        </row>
        <row r="6835">
          <cell r="B6835" t="str">
            <v>.C3031.C000</v>
          </cell>
        </row>
        <row r="6836">
          <cell r="B6836" t="str">
            <v>.C3031.C000</v>
          </cell>
        </row>
        <row r="6837">
          <cell r="B6837" t="str">
            <v>.C3031.C000</v>
          </cell>
        </row>
        <row r="6838">
          <cell r="B6838" t="str">
            <v>.C3031.C000</v>
          </cell>
        </row>
        <row r="6839">
          <cell r="B6839" t="str">
            <v>.C3031.C000</v>
          </cell>
        </row>
        <row r="6840">
          <cell r="B6840" t="str">
            <v>.C3031.C000</v>
          </cell>
        </row>
        <row r="6841">
          <cell r="B6841" t="str">
            <v>.C3041.C000</v>
          </cell>
        </row>
        <row r="6842">
          <cell r="B6842" t="str">
            <v>.C3041.C000</v>
          </cell>
        </row>
        <row r="6843">
          <cell r="B6843" t="str">
            <v>.C3050.C000</v>
          </cell>
        </row>
        <row r="6844">
          <cell r="B6844" t="str">
            <v>.C3050.C000</v>
          </cell>
        </row>
        <row r="6845">
          <cell r="B6845" t="str">
            <v>.C3050.C000</v>
          </cell>
        </row>
        <row r="6846">
          <cell r="B6846" t="str">
            <v>.C3050.C000</v>
          </cell>
        </row>
        <row r="6847">
          <cell r="B6847" t="str">
            <v>.C3061.C000</v>
          </cell>
        </row>
        <row r="6848">
          <cell r="B6848" t="str">
            <v>.C3510.C001</v>
          </cell>
        </row>
        <row r="6849">
          <cell r="B6849" t="str">
            <v>.C3510.C001</v>
          </cell>
        </row>
        <row r="6850">
          <cell r="B6850" t="str">
            <v>.C3510.C001</v>
          </cell>
        </row>
        <row r="6851">
          <cell r="B6851" t="str">
            <v>.C3510.C000</v>
          </cell>
        </row>
        <row r="6852">
          <cell r="B6852" t="str">
            <v>.C3510.C000</v>
          </cell>
        </row>
        <row r="6853">
          <cell r="B6853" t="str">
            <v>.C3510.C000</v>
          </cell>
        </row>
        <row r="6854">
          <cell r="B6854" t="str">
            <v>.C3510.C000</v>
          </cell>
        </row>
        <row r="6855">
          <cell r="B6855" t="str">
            <v>.C3560.C001</v>
          </cell>
        </row>
        <row r="6856">
          <cell r="B6856" t="str">
            <v>.C3560.C001</v>
          </cell>
        </row>
        <row r="6857">
          <cell r="B6857" t="str">
            <v>.C3560.C001</v>
          </cell>
        </row>
        <row r="6858">
          <cell r="B6858" t="str">
            <v>.C3560.C000</v>
          </cell>
        </row>
        <row r="6859">
          <cell r="B6859" t="str">
            <v>.C3560.C000</v>
          </cell>
        </row>
        <row r="6860">
          <cell r="B6860" t="str">
            <v>.C3560.C000</v>
          </cell>
        </row>
        <row r="6861">
          <cell r="B6861" t="str">
            <v>.C3560.C000</v>
          </cell>
        </row>
        <row r="6862">
          <cell r="B6862" t="str">
            <v>.C3560.C000</v>
          </cell>
        </row>
        <row r="6863">
          <cell r="B6863" t="str">
            <v>.C3560.C000</v>
          </cell>
        </row>
        <row r="6864">
          <cell r="B6864" t="str">
            <v>.C3560.C000</v>
          </cell>
        </row>
        <row r="6865">
          <cell r="B6865" t="str">
            <v>.C3560.C000</v>
          </cell>
        </row>
        <row r="6866">
          <cell r="B6866" t="str">
            <v>.C3560.C000</v>
          </cell>
        </row>
        <row r="6867">
          <cell r="B6867" t="str">
            <v>.C3560.C000</v>
          </cell>
        </row>
        <row r="6868">
          <cell r="B6868" t="str">
            <v>.C5031.C000</v>
          </cell>
        </row>
        <row r="6869">
          <cell r="B6869" t="str">
            <v>.C5031.C000</v>
          </cell>
        </row>
        <row r="6870">
          <cell r="B6870" t="str">
            <v>.C5031.C000</v>
          </cell>
        </row>
        <row r="6871">
          <cell r="B6871" t="str">
            <v>.C5031.C000</v>
          </cell>
        </row>
        <row r="6872">
          <cell r="B6872" t="str">
            <v>.C5031.C000</v>
          </cell>
        </row>
        <row r="6873">
          <cell r="B6873" t="str">
            <v>.C5031.C000</v>
          </cell>
        </row>
        <row r="6874">
          <cell r="B6874" t="str">
            <v>.C5031.C000</v>
          </cell>
        </row>
        <row r="6875">
          <cell r="B6875" t="str">
            <v>.C5031.C000</v>
          </cell>
        </row>
        <row r="6876">
          <cell r="B6876" t="str">
            <v>.C5031.C000</v>
          </cell>
        </row>
        <row r="6877">
          <cell r="B6877" t="str">
            <v>.C5031.C000</v>
          </cell>
        </row>
        <row r="6878">
          <cell r="B6878" t="str">
            <v>.C5031.C000</v>
          </cell>
        </row>
        <row r="6879">
          <cell r="B6879" t="str">
            <v>.C9990.C001</v>
          </cell>
        </row>
        <row r="6880">
          <cell r="B6880" t="str">
            <v>.C9990.C001</v>
          </cell>
        </row>
        <row r="6881">
          <cell r="B6881" t="str">
            <v>.C9990.C000</v>
          </cell>
        </row>
        <row r="6882">
          <cell r="B6882" t="str">
            <v>.C9990.C000</v>
          </cell>
        </row>
        <row r="6883">
          <cell r="B6883" t="str">
            <v>.C9990.C000</v>
          </cell>
        </row>
        <row r="6884">
          <cell r="B6884" t="str">
            <v>.C9990.C000</v>
          </cell>
        </row>
        <row r="6885">
          <cell r="B6885" t="str">
            <v>.C9990.C000</v>
          </cell>
        </row>
        <row r="6886">
          <cell r="B6886" t="str">
            <v>.C9990.C000</v>
          </cell>
        </row>
        <row r="6887">
          <cell r="B6887" t="str">
            <v>.C9990.C000</v>
          </cell>
        </row>
        <row r="6888">
          <cell r="B6888" t="str">
            <v>.C9990.C000</v>
          </cell>
        </row>
        <row r="6889">
          <cell r="B6889" t="str">
            <v>.C9990.C000</v>
          </cell>
        </row>
        <row r="6890">
          <cell r="B6890" t="str">
            <v>.C9990.C000</v>
          </cell>
        </row>
        <row r="6891">
          <cell r="B6891" t="str">
            <v>.C9990.C000</v>
          </cell>
        </row>
        <row r="6892">
          <cell r="B6892" t="str">
            <v>.C9990.C000</v>
          </cell>
        </row>
        <row r="6893">
          <cell r="B6893" t="str">
            <v>.C9990.C000</v>
          </cell>
        </row>
        <row r="6894">
          <cell r="B6894" t="str">
            <v>.C9990.C000</v>
          </cell>
        </row>
        <row r="6895">
          <cell r="B6895" t="str">
            <v>.C9990.C000</v>
          </cell>
        </row>
        <row r="6896">
          <cell r="B6896" t="str">
            <v>.A8340.C007</v>
          </cell>
        </row>
        <row r="6897">
          <cell r="B6897" t="str">
            <v>.A8640.C007</v>
          </cell>
        </row>
        <row r="6898">
          <cell r="B6898" t="str">
            <v>.A2995.P043</v>
          </cell>
        </row>
        <row r="6899">
          <cell r="B6899" t="str">
            <v>.A2995.P000</v>
          </cell>
        </row>
        <row r="6900">
          <cell r="B6900" t="str">
            <v>.A2995.P000</v>
          </cell>
        </row>
        <row r="6901">
          <cell r="B6901" t="str">
            <v>.L2000.P000</v>
          </cell>
        </row>
        <row r="6902">
          <cell r="B6902" t="str">
            <v>.41100.P000</v>
          </cell>
        </row>
        <row r="6903">
          <cell r="B6903" t="str">
            <v>.41100.P000</v>
          </cell>
        </row>
        <row r="6904">
          <cell r="B6904" t="str">
            <v>.41100.P000</v>
          </cell>
        </row>
        <row r="6905">
          <cell r="B6905" t="str">
            <v>.41100.P000</v>
          </cell>
        </row>
        <row r="6906">
          <cell r="B6906" t="str">
            <v>.41100.P000</v>
          </cell>
        </row>
        <row r="6907">
          <cell r="B6907" t="str">
            <v>.41100.P000</v>
          </cell>
        </row>
        <row r="6908">
          <cell r="B6908" t="str">
            <v>.41100.P000</v>
          </cell>
        </row>
        <row r="6909">
          <cell r="B6909" t="str">
            <v>.41100.P000</v>
          </cell>
        </row>
        <row r="6910">
          <cell r="B6910" t="str">
            <v>.41100.P000</v>
          </cell>
        </row>
        <row r="6911">
          <cell r="B6911" t="str">
            <v>.41100.P000</v>
          </cell>
        </row>
        <row r="6912">
          <cell r="B6912" t="str">
            <v>.41100.P000</v>
          </cell>
        </row>
        <row r="6913">
          <cell r="B6913" t="str">
            <v>.41100.P000</v>
          </cell>
        </row>
        <row r="6914">
          <cell r="B6914" t="str">
            <v>.41200.P000</v>
          </cell>
        </row>
        <row r="6915">
          <cell r="B6915" t="str">
            <v>.41200.P000</v>
          </cell>
        </row>
        <row r="6916">
          <cell r="B6916" t="str">
            <v>.41200.P000</v>
          </cell>
        </row>
        <row r="6917">
          <cell r="B6917" t="str">
            <v>.41200.P000</v>
          </cell>
        </row>
        <row r="6918">
          <cell r="B6918" t="str">
            <v>.41200.P000</v>
          </cell>
        </row>
        <row r="6919">
          <cell r="B6919" t="str">
            <v>.41200.P000</v>
          </cell>
        </row>
        <row r="6920">
          <cell r="B6920" t="str">
            <v>.41200.P000</v>
          </cell>
        </row>
        <row r="6921">
          <cell r="B6921" t="str">
            <v>.41200.P000</v>
          </cell>
        </row>
        <row r="6922">
          <cell r="B6922" t="str">
            <v>.41200.P000</v>
          </cell>
        </row>
        <row r="6923">
          <cell r="B6923" t="str">
            <v>.41200.P000</v>
          </cell>
        </row>
        <row r="6924">
          <cell r="B6924" t="str">
            <v>.41200.P000</v>
          </cell>
        </row>
        <row r="6925">
          <cell r="B6925" t="str">
            <v>.41200.P000</v>
          </cell>
        </row>
        <row r="6926">
          <cell r="B6926" t="str">
            <v>.41200.P000</v>
          </cell>
        </row>
        <row r="6927">
          <cell r="B6927" t="str">
            <v>.41200.P000</v>
          </cell>
        </row>
        <row r="6928">
          <cell r="B6928" t="str">
            <v>.41200.P000</v>
          </cell>
        </row>
        <row r="6929">
          <cell r="B6929" t="str">
            <v>.41200.P000</v>
          </cell>
        </row>
        <row r="6930">
          <cell r="B6930" t="str">
            <v>.41300.P000</v>
          </cell>
        </row>
        <row r="6931">
          <cell r="B6931" t="str">
            <v>.41300.P000</v>
          </cell>
        </row>
        <row r="6932">
          <cell r="B6932" t="str">
            <v>.41300.P000</v>
          </cell>
        </row>
        <row r="6933">
          <cell r="B6933" t="str">
            <v>.41300.P000</v>
          </cell>
        </row>
        <row r="6934">
          <cell r="B6934" t="str">
            <v>.41300.P000</v>
          </cell>
        </row>
        <row r="6935">
          <cell r="B6935" t="str">
            <v>.41300.P000</v>
          </cell>
        </row>
        <row r="6936">
          <cell r="B6936" t="str">
            <v>.41300.P000</v>
          </cell>
        </row>
        <row r="6937">
          <cell r="B6937" t="str">
            <v>.41300.P000</v>
          </cell>
        </row>
        <row r="6938">
          <cell r="B6938" t="str">
            <v>.41300.P000</v>
          </cell>
        </row>
        <row r="6939">
          <cell r="B6939" t="str">
            <v>.41300.P000</v>
          </cell>
        </row>
        <row r="6940">
          <cell r="B6940" t="str">
            <v>.41300.P000</v>
          </cell>
        </row>
        <row r="6941">
          <cell r="B6941" t="str">
            <v>.41300.P000</v>
          </cell>
        </row>
        <row r="6942">
          <cell r="B6942" t="str">
            <v>.41300.P000</v>
          </cell>
        </row>
        <row r="6943">
          <cell r="B6943" t="str">
            <v>.41300.P000</v>
          </cell>
        </row>
        <row r="6944">
          <cell r="B6944" t="str">
            <v>.41300.P000</v>
          </cell>
        </row>
        <row r="6945">
          <cell r="B6945" t="str">
            <v>.41300.P000</v>
          </cell>
        </row>
        <row r="6946">
          <cell r="B6946" t="str">
            <v>.41300.P000</v>
          </cell>
        </row>
        <row r="6947">
          <cell r="B6947" t="str">
            <v>.41300.P000</v>
          </cell>
        </row>
        <row r="6948">
          <cell r="B6948" t="str">
            <v>.41300.P000</v>
          </cell>
        </row>
        <row r="6949">
          <cell r="B6949" t="str">
            <v>.41400.P000</v>
          </cell>
        </row>
        <row r="6950">
          <cell r="B6950" t="str">
            <v>.41400.P000</v>
          </cell>
        </row>
        <row r="6951">
          <cell r="B6951" t="str">
            <v>.41400.P000</v>
          </cell>
        </row>
        <row r="6952">
          <cell r="B6952" t="str">
            <v>.41400.P000</v>
          </cell>
        </row>
        <row r="6953">
          <cell r="B6953" t="str">
            <v>.41400.P000</v>
          </cell>
        </row>
        <row r="6954">
          <cell r="B6954" t="str">
            <v>.41400.P000</v>
          </cell>
        </row>
        <row r="6955">
          <cell r="B6955" t="str">
            <v>.41400.P000</v>
          </cell>
        </row>
        <row r="6956">
          <cell r="B6956" t="str">
            <v>.41400.P000</v>
          </cell>
        </row>
        <row r="6957">
          <cell r="B6957" t="str">
            <v>.41400.P000</v>
          </cell>
        </row>
        <row r="6958">
          <cell r="B6958" t="str">
            <v>.41400.P000</v>
          </cell>
        </row>
        <row r="6959">
          <cell r="B6959" t="str">
            <v>.41400.P000</v>
          </cell>
        </row>
        <row r="6960">
          <cell r="B6960" t="str">
            <v>.41400.P000</v>
          </cell>
        </row>
        <row r="6961">
          <cell r="B6961" t="str">
            <v>.41400.P000</v>
          </cell>
        </row>
        <row r="6962">
          <cell r="B6962" t="str">
            <v>.41400.P000</v>
          </cell>
        </row>
        <row r="6963">
          <cell r="B6963" t="str">
            <v>.41400.P000</v>
          </cell>
        </row>
        <row r="6964">
          <cell r="B6964" t="str">
            <v>.41400.P000</v>
          </cell>
        </row>
        <row r="6965">
          <cell r="B6965" t="str">
            <v>.41400.P000</v>
          </cell>
        </row>
        <row r="6966">
          <cell r="B6966" t="str">
            <v>.41400.P000</v>
          </cell>
        </row>
        <row r="6967">
          <cell r="B6967" t="str">
            <v>.41400.P000</v>
          </cell>
        </row>
        <row r="6968">
          <cell r="B6968" t="str">
            <v>.41500.P000</v>
          </cell>
        </row>
        <row r="6969">
          <cell r="B6969" t="str">
            <v>.41500.P000</v>
          </cell>
        </row>
        <row r="6970">
          <cell r="B6970" t="str">
            <v>.41500.P000</v>
          </cell>
        </row>
        <row r="6971">
          <cell r="B6971" t="str">
            <v>.41500.P000</v>
          </cell>
        </row>
        <row r="6972">
          <cell r="B6972" t="str">
            <v>.41500.P000</v>
          </cell>
        </row>
        <row r="6973">
          <cell r="B6973" t="str">
            <v>.41500.P000</v>
          </cell>
        </row>
        <row r="6974">
          <cell r="B6974" t="str">
            <v>.41500.P000</v>
          </cell>
        </row>
        <row r="6975">
          <cell r="B6975" t="str">
            <v>.41500.P000</v>
          </cell>
        </row>
        <row r="6976">
          <cell r="B6976" t="str">
            <v>.41600.P000</v>
          </cell>
        </row>
        <row r="6977">
          <cell r="B6977" t="str">
            <v>.41600.P000</v>
          </cell>
        </row>
        <row r="6978">
          <cell r="B6978" t="str">
            <v>.41600.P000</v>
          </cell>
        </row>
        <row r="6979">
          <cell r="B6979" t="str">
            <v>.41600.P000</v>
          </cell>
        </row>
        <row r="6980">
          <cell r="B6980" t="str">
            <v>.41600.P000</v>
          </cell>
        </row>
        <row r="6981">
          <cell r="B6981" t="str">
            <v>.41600.P000</v>
          </cell>
        </row>
        <row r="6982">
          <cell r="B6982" t="str">
            <v>.41600.P000</v>
          </cell>
        </row>
        <row r="6983">
          <cell r="B6983" t="str">
            <v>.41600.P000</v>
          </cell>
        </row>
        <row r="6984">
          <cell r="B6984" t="str">
            <v>.41600.P000</v>
          </cell>
        </row>
        <row r="6985">
          <cell r="B6985" t="str">
            <v>.41600.P000</v>
          </cell>
        </row>
        <row r="6986">
          <cell r="B6986" t="str">
            <v>.41600.P000</v>
          </cell>
        </row>
        <row r="6987">
          <cell r="B6987" t="str">
            <v>.41600.P000</v>
          </cell>
        </row>
        <row r="6988">
          <cell r="B6988" t="str">
            <v>.41700.P000</v>
          </cell>
        </row>
        <row r="6989">
          <cell r="B6989" t="str">
            <v>.41700.P000</v>
          </cell>
        </row>
        <row r="6990">
          <cell r="B6990" t="str">
            <v>.41700.P000</v>
          </cell>
        </row>
        <row r="6991">
          <cell r="B6991" t="str">
            <v>.41700.P000</v>
          </cell>
        </row>
        <row r="6992">
          <cell r="B6992" t="str">
            <v>.41700.P000</v>
          </cell>
        </row>
        <row r="6993">
          <cell r="B6993" t="str">
            <v>.41700.P000</v>
          </cell>
        </row>
        <row r="6994">
          <cell r="B6994" t="str">
            <v>.41700.P000</v>
          </cell>
        </row>
        <row r="6995">
          <cell r="B6995" t="str">
            <v>.41700.P000</v>
          </cell>
        </row>
        <row r="6996">
          <cell r="B6996" t="str">
            <v>.41800.P000</v>
          </cell>
        </row>
        <row r="6997">
          <cell r="B6997" t="str">
            <v>.41800.P000</v>
          </cell>
        </row>
        <row r="6998">
          <cell r="B6998" t="str">
            <v>.41800.P000</v>
          </cell>
        </row>
        <row r="6999">
          <cell r="B6999" t="str">
            <v>.41800.P000</v>
          </cell>
        </row>
        <row r="7000">
          <cell r="B7000" t="str">
            <v>.41800.P000</v>
          </cell>
        </row>
        <row r="7001">
          <cell r="B7001" t="str">
            <v>.41800.P000</v>
          </cell>
        </row>
        <row r="7002">
          <cell r="B7002" t="str">
            <v>.41800.P000</v>
          </cell>
        </row>
        <row r="7003">
          <cell r="B7003" t="str">
            <v>.41800.P000</v>
          </cell>
        </row>
        <row r="7004">
          <cell r="B7004" t="str">
            <v>.41800.P000</v>
          </cell>
        </row>
        <row r="7005">
          <cell r="B7005" t="str">
            <v>.41800.P000</v>
          </cell>
        </row>
        <row r="7006">
          <cell r="B7006" t="str">
            <v>.42100.P002</v>
          </cell>
        </row>
        <row r="7007">
          <cell r="B7007" t="str">
            <v>.42100.P002</v>
          </cell>
        </row>
        <row r="7008">
          <cell r="B7008" t="str">
            <v>.42100.P002</v>
          </cell>
        </row>
        <row r="7009">
          <cell r="B7009" t="str">
            <v>.42100.P002</v>
          </cell>
        </row>
        <row r="7010">
          <cell r="B7010" t="str">
            <v>.42100.P002</v>
          </cell>
        </row>
        <row r="7011">
          <cell r="B7011" t="str">
            <v>.42100.P002</v>
          </cell>
        </row>
        <row r="7012">
          <cell r="B7012" t="str">
            <v>.42100.P002</v>
          </cell>
        </row>
        <row r="7013">
          <cell r="B7013" t="str">
            <v>.42100.P002</v>
          </cell>
        </row>
        <row r="7014">
          <cell r="B7014" t="str">
            <v>.42100.P002</v>
          </cell>
        </row>
        <row r="7015">
          <cell r="B7015" t="str">
            <v>.42100.P002</v>
          </cell>
        </row>
        <row r="7016">
          <cell r="B7016" t="str">
            <v>.42100.P002</v>
          </cell>
        </row>
        <row r="7017">
          <cell r="B7017" t="str">
            <v>.42100.P011</v>
          </cell>
        </row>
        <row r="7018">
          <cell r="B7018" t="str">
            <v>.42100.P011</v>
          </cell>
        </row>
        <row r="7019">
          <cell r="B7019" t="str">
            <v>.42100.P011</v>
          </cell>
        </row>
        <row r="7020">
          <cell r="B7020" t="str">
            <v>.42100.P011</v>
          </cell>
        </row>
        <row r="7021">
          <cell r="B7021" t="str">
            <v>.42100.P011</v>
          </cell>
        </row>
        <row r="7022">
          <cell r="B7022" t="str">
            <v>.42100.P011</v>
          </cell>
        </row>
        <row r="7023">
          <cell r="B7023" t="str">
            <v>.42100.P011</v>
          </cell>
        </row>
        <row r="7024">
          <cell r="B7024" t="str">
            <v>.42100.P011</v>
          </cell>
        </row>
        <row r="7025">
          <cell r="B7025" t="str">
            <v>.42100.P011</v>
          </cell>
        </row>
        <row r="7026">
          <cell r="B7026" t="str">
            <v>.42100.P011</v>
          </cell>
        </row>
        <row r="7027">
          <cell r="B7027" t="str">
            <v>.42100.P051</v>
          </cell>
        </row>
        <row r="7028">
          <cell r="B7028" t="str">
            <v>.42100.P051</v>
          </cell>
        </row>
        <row r="7029">
          <cell r="B7029" t="str">
            <v>.42100.P051</v>
          </cell>
        </row>
        <row r="7030">
          <cell r="B7030" t="str">
            <v>.42100.P051</v>
          </cell>
        </row>
        <row r="7031">
          <cell r="B7031" t="str">
            <v>.42100.P051</v>
          </cell>
        </row>
        <row r="7032">
          <cell r="B7032" t="str">
            <v>.42100.P051</v>
          </cell>
        </row>
        <row r="7033">
          <cell r="B7033" t="str">
            <v>.42100.P051</v>
          </cell>
        </row>
        <row r="7034">
          <cell r="B7034" t="str">
            <v>.42100.P051</v>
          </cell>
        </row>
        <row r="7035">
          <cell r="B7035" t="str">
            <v>.42100.P051</v>
          </cell>
        </row>
        <row r="7036">
          <cell r="B7036" t="str">
            <v>.42100.P051</v>
          </cell>
        </row>
        <row r="7037">
          <cell r="B7037" t="str">
            <v>.42100.P051</v>
          </cell>
        </row>
        <row r="7038">
          <cell r="B7038" t="str">
            <v>.42100.P051</v>
          </cell>
        </row>
        <row r="7039">
          <cell r="B7039" t="str">
            <v>.42100.P051</v>
          </cell>
        </row>
        <row r="7040">
          <cell r="B7040" t="str">
            <v>.42100.P051</v>
          </cell>
        </row>
        <row r="7041">
          <cell r="B7041" t="str">
            <v>.42100.P051</v>
          </cell>
        </row>
        <row r="7042">
          <cell r="B7042" t="str">
            <v>.42100.P051</v>
          </cell>
        </row>
        <row r="7043">
          <cell r="B7043" t="str">
            <v>.42100.P052</v>
          </cell>
        </row>
        <row r="7044">
          <cell r="B7044" t="str">
            <v>.42100.P052</v>
          </cell>
        </row>
        <row r="7045">
          <cell r="B7045" t="str">
            <v>.42100.P052</v>
          </cell>
        </row>
        <row r="7046">
          <cell r="B7046" t="str">
            <v>.42100.P052</v>
          </cell>
        </row>
        <row r="7047">
          <cell r="B7047" t="str">
            <v>.42100.P057</v>
          </cell>
        </row>
        <row r="7048">
          <cell r="B7048" t="str">
            <v>.42100.P057</v>
          </cell>
        </row>
        <row r="7049">
          <cell r="B7049" t="str">
            <v>.42100.P057</v>
          </cell>
        </row>
        <row r="7050">
          <cell r="B7050" t="str">
            <v>.42100.P057</v>
          </cell>
        </row>
        <row r="7051">
          <cell r="B7051" t="str">
            <v>.42100.P061</v>
          </cell>
        </row>
        <row r="7052">
          <cell r="B7052" t="str">
            <v>.42100.P061</v>
          </cell>
        </row>
        <row r="7053">
          <cell r="B7053" t="str">
            <v>.42100.P061</v>
          </cell>
        </row>
        <row r="7054">
          <cell r="B7054" t="str">
            <v>.42100.P061</v>
          </cell>
        </row>
        <row r="7055">
          <cell r="B7055" t="str">
            <v>.42100.P061</v>
          </cell>
        </row>
        <row r="7056">
          <cell r="B7056" t="str">
            <v>.42100.P061</v>
          </cell>
        </row>
        <row r="7057">
          <cell r="B7057" t="str">
            <v>.42100.P061</v>
          </cell>
        </row>
        <row r="7058">
          <cell r="B7058" t="str">
            <v>.42100.P061</v>
          </cell>
        </row>
        <row r="7059">
          <cell r="B7059" t="str">
            <v>.42200.P002</v>
          </cell>
        </row>
        <row r="7060">
          <cell r="B7060" t="str">
            <v>.42200.P002</v>
          </cell>
        </row>
        <row r="7061">
          <cell r="B7061" t="str">
            <v>.42200.P002</v>
          </cell>
        </row>
        <row r="7062">
          <cell r="B7062" t="str">
            <v>.42200.P002</v>
          </cell>
        </row>
        <row r="7063">
          <cell r="B7063" t="str">
            <v>.42200.P002</v>
          </cell>
        </row>
        <row r="7064">
          <cell r="B7064" t="str">
            <v>.42200.P002</v>
          </cell>
        </row>
        <row r="7065">
          <cell r="B7065" t="str">
            <v>.42200.P011</v>
          </cell>
        </row>
        <row r="7066">
          <cell r="B7066" t="str">
            <v>.42200.P011</v>
          </cell>
        </row>
        <row r="7067">
          <cell r="B7067" t="str">
            <v>.42200.P031</v>
          </cell>
        </row>
        <row r="7068">
          <cell r="B7068" t="str">
            <v>.42200.P031</v>
          </cell>
        </row>
        <row r="7069">
          <cell r="B7069" t="str">
            <v>.42200.P031</v>
          </cell>
        </row>
        <row r="7070">
          <cell r="B7070" t="str">
            <v>.42200.P031</v>
          </cell>
        </row>
        <row r="7071">
          <cell r="B7071" t="str">
            <v>.42200.P031</v>
          </cell>
        </row>
        <row r="7072">
          <cell r="B7072" t="str">
            <v>.42200.P031</v>
          </cell>
        </row>
        <row r="7073">
          <cell r="B7073" t="str">
            <v>.42200.P031</v>
          </cell>
        </row>
        <row r="7074">
          <cell r="B7074" t="str">
            <v>.42200.P001</v>
          </cell>
        </row>
        <row r="7075">
          <cell r="B7075" t="str">
            <v>.42200.P001</v>
          </cell>
        </row>
        <row r="7076">
          <cell r="B7076" t="str">
            <v>.42200.P001</v>
          </cell>
        </row>
        <row r="7077">
          <cell r="B7077" t="str">
            <v>.10100.P005</v>
          </cell>
        </row>
        <row r="7078">
          <cell r="B7078" t="str">
            <v>.10100.P000</v>
          </cell>
        </row>
        <row r="7079">
          <cell r="B7079" t="str">
            <v>.10100.P200</v>
          </cell>
        </row>
        <row r="7080">
          <cell r="B7080" t="str">
            <v>.20095.P002</v>
          </cell>
        </row>
        <row r="7081">
          <cell r="B7081" t="str">
            <v>.20095.P011</v>
          </cell>
        </row>
        <row r="7082">
          <cell r="B7082" t="str">
            <v>.20095.P051</v>
          </cell>
        </row>
        <row r="7083">
          <cell r="B7083" t="str">
            <v>.20095.P052</v>
          </cell>
        </row>
        <row r="7084">
          <cell r="B7084" t="str">
            <v>.20095.P057</v>
          </cell>
        </row>
        <row r="7085">
          <cell r="B7085" t="str">
            <v>.20100.P002</v>
          </cell>
        </row>
        <row r="7086">
          <cell r="B7086" t="str">
            <v>.20200.P005</v>
          </cell>
        </row>
        <row r="7087">
          <cell r="B7087" t="str">
            <v>.20200.P005</v>
          </cell>
        </row>
        <row r="7088">
          <cell r="B7088" t="str">
            <v>.20200.P000</v>
          </cell>
        </row>
        <row r="7089">
          <cell r="B7089" t="str">
            <v>.62010.P000</v>
          </cell>
        </row>
        <row r="7090">
          <cell r="B7090" t="str">
            <v>.62020.P000</v>
          </cell>
        </row>
        <row r="7091">
          <cell r="B7091" t="str">
            <v>.62020.P000</v>
          </cell>
        </row>
        <row r="7092">
          <cell r="B7092" t="str">
            <v>.62020.P000</v>
          </cell>
        </row>
        <row r="7093">
          <cell r="B7093" t="str">
            <v>.62020.P000</v>
          </cell>
        </row>
        <row r="7094">
          <cell r="B7094" t="str">
            <v>.62020.P000</v>
          </cell>
        </row>
        <row r="7095">
          <cell r="B7095" t="str">
            <v>.62020.P000</v>
          </cell>
        </row>
        <row r="7096">
          <cell r="B7096" t="str">
            <v>.62020.P000</v>
          </cell>
        </row>
        <row r="7097">
          <cell r="B7097" t="str">
            <v>.62020.P000</v>
          </cell>
        </row>
        <row r="7098">
          <cell r="B7098" t="str">
            <v>.62020.P000</v>
          </cell>
        </row>
        <row r="7099">
          <cell r="B7099" t="str">
            <v>.62020.P000</v>
          </cell>
        </row>
        <row r="7100">
          <cell r="B7100" t="str">
            <v>.62020.P000</v>
          </cell>
        </row>
        <row r="7101">
          <cell r="B7101" t="str">
            <v>.62020.P000</v>
          </cell>
        </row>
        <row r="7102">
          <cell r="B7102" t="str">
            <v>.62020.P000</v>
          </cell>
        </row>
        <row r="7103">
          <cell r="B7103" t="str">
            <v>.62020.P000</v>
          </cell>
        </row>
        <row r="7104">
          <cell r="B7104" t="str">
            <v>.62020.P000</v>
          </cell>
        </row>
        <row r="7105">
          <cell r="B7105" t="str">
            <v>.62020.P000</v>
          </cell>
        </row>
        <row r="7106">
          <cell r="B7106" t="str">
            <v>.62020.P000</v>
          </cell>
        </row>
        <row r="7107">
          <cell r="B7107" t="str">
            <v>.62020.P000</v>
          </cell>
        </row>
        <row r="7108">
          <cell r="B7108" t="str">
            <v>.62020.P000</v>
          </cell>
        </row>
        <row r="7109">
          <cell r="B7109" t="str">
            <v>.62020.P000</v>
          </cell>
        </row>
        <row r="7110">
          <cell r="B7110" t="str">
            <v>.62020.P000</v>
          </cell>
        </row>
        <row r="7111">
          <cell r="B7111" t="str">
            <v>.62020.P000</v>
          </cell>
        </row>
        <row r="7112">
          <cell r="B7112" t="str">
            <v>.62020.P000</v>
          </cell>
        </row>
        <row r="7113">
          <cell r="B7113" t="str">
            <v>.62020.P000</v>
          </cell>
        </row>
        <row r="7114">
          <cell r="B7114" t="str">
            <v>.62020.P000</v>
          </cell>
        </row>
        <row r="7115">
          <cell r="B7115" t="str">
            <v>.62020.P000</v>
          </cell>
        </row>
        <row r="7116">
          <cell r="B7116" t="str">
            <v>.62020.P000</v>
          </cell>
        </row>
        <row r="7117">
          <cell r="B7117" t="str">
            <v>.62020.P000</v>
          </cell>
        </row>
        <row r="7118">
          <cell r="B7118" t="str">
            <v>.62020.P040</v>
          </cell>
        </row>
        <row r="7119">
          <cell r="B7119" t="str">
            <v>.62020.P040</v>
          </cell>
        </row>
        <row r="7120">
          <cell r="B7120" t="str">
            <v>.62020.P040</v>
          </cell>
        </row>
        <row r="7121">
          <cell r="B7121" t="str">
            <v>.62020.P040</v>
          </cell>
        </row>
        <row r="7122">
          <cell r="B7122" t="str">
            <v>.62020.P040</v>
          </cell>
        </row>
        <row r="7123">
          <cell r="B7123" t="str">
            <v>.62020.P040</v>
          </cell>
        </row>
        <row r="7124">
          <cell r="B7124" t="str">
            <v>.62020.P040</v>
          </cell>
        </row>
        <row r="7125">
          <cell r="B7125" t="str">
            <v>.62020.P040</v>
          </cell>
        </row>
        <row r="7126">
          <cell r="B7126" t="str">
            <v>.62020.P040</v>
          </cell>
        </row>
        <row r="7127">
          <cell r="B7127" t="str">
            <v>.62020.P040</v>
          </cell>
        </row>
        <row r="7128">
          <cell r="B7128" t="str">
            <v>.62020.P040</v>
          </cell>
        </row>
        <row r="7129">
          <cell r="B7129" t="str">
            <v>.62020.P040</v>
          </cell>
        </row>
        <row r="7130">
          <cell r="B7130" t="str">
            <v>.62020.P040</v>
          </cell>
        </row>
        <row r="7131">
          <cell r="B7131" t="str">
            <v>.62020.P040</v>
          </cell>
        </row>
        <row r="7132">
          <cell r="B7132" t="str">
            <v>.62020.P040</v>
          </cell>
        </row>
        <row r="7133">
          <cell r="B7133" t="str">
            <v>.62020.P040</v>
          </cell>
        </row>
        <row r="7134">
          <cell r="B7134" t="str">
            <v>.62020.P040</v>
          </cell>
        </row>
        <row r="7135">
          <cell r="B7135" t="str">
            <v>.62020.P040</v>
          </cell>
        </row>
        <row r="7136">
          <cell r="B7136" t="str">
            <v>.62020.P040</v>
          </cell>
        </row>
        <row r="7137">
          <cell r="B7137" t="str">
            <v>.62020.P040</v>
          </cell>
        </row>
        <row r="7138">
          <cell r="B7138" t="str">
            <v>.62020.P040</v>
          </cell>
        </row>
        <row r="7139">
          <cell r="B7139" t="str">
            <v>.62020.P040</v>
          </cell>
        </row>
        <row r="7140">
          <cell r="B7140" t="str">
            <v>.62020.P040</v>
          </cell>
        </row>
        <row r="7141">
          <cell r="B7141" t="str">
            <v>.62020.P040</v>
          </cell>
        </row>
        <row r="7142">
          <cell r="B7142" t="str">
            <v>.62020.P040</v>
          </cell>
        </row>
        <row r="7143">
          <cell r="B7143" t="str">
            <v>.62020.P040</v>
          </cell>
        </row>
        <row r="7144">
          <cell r="B7144" t="str">
            <v>.62020.P040</v>
          </cell>
        </row>
        <row r="7145">
          <cell r="B7145" t="str">
            <v>.62020.P040</v>
          </cell>
        </row>
        <row r="7146">
          <cell r="B7146" t="str">
            <v>.62020.P040</v>
          </cell>
        </row>
        <row r="7147">
          <cell r="B7147" t="str">
            <v>.62020.P040</v>
          </cell>
        </row>
        <row r="7148">
          <cell r="B7148" t="str">
            <v>.62020.P040</v>
          </cell>
        </row>
        <row r="7149">
          <cell r="B7149" t="str">
            <v>.62020.P040</v>
          </cell>
        </row>
        <row r="7150">
          <cell r="B7150" t="str">
            <v>.62020.P040</v>
          </cell>
        </row>
        <row r="7151">
          <cell r="B7151" t="str">
            <v>.62020.P040</v>
          </cell>
        </row>
        <row r="7152">
          <cell r="B7152" t="str">
            <v>.62020.P040</v>
          </cell>
        </row>
        <row r="7153">
          <cell r="B7153" t="str">
            <v>.62020.P040</v>
          </cell>
        </row>
        <row r="7154">
          <cell r="B7154" t="str">
            <v>.62020.P040</v>
          </cell>
        </row>
        <row r="7155">
          <cell r="B7155" t="str">
            <v>.62020.P040</v>
          </cell>
        </row>
        <row r="7156">
          <cell r="B7156" t="str">
            <v>.62020.P040</v>
          </cell>
        </row>
        <row r="7157">
          <cell r="B7157" t="str">
            <v>.62020.P040</v>
          </cell>
        </row>
        <row r="7158">
          <cell r="B7158" t="str">
            <v>.62020.P040</v>
          </cell>
        </row>
        <row r="7159">
          <cell r="B7159" t="str">
            <v>.62020.P040</v>
          </cell>
        </row>
        <row r="7160">
          <cell r="B7160" t="str">
            <v>.62230.P000</v>
          </cell>
        </row>
        <row r="7161">
          <cell r="B7161" t="str">
            <v>.62230.P000</v>
          </cell>
        </row>
        <row r="7162">
          <cell r="B7162" t="str">
            <v>.62230.P000</v>
          </cell>
        </row>
        <row r="7163">
          <cell r="B7163" t="str">
            <v>.62230.P000</v>
          </cell>
        </row>
        <row r="7164">
          <cell r="B7164" t="str">
            <v>.62230.P000</v>
          </cell>
        </row>
        <row r="7165">
          <cell r="B7165" t="str">
            <v>.62230.P000</v>
          </cell>
        </row>
        <row r="7166">
          <cell r="B7166" t="str">
            <v>.62230.P000</v>
          </cell>
        </row>
        <row r="7167">
          <cell r="B7167" t="str">
            <v>.62230.P000</v>
          </cell>
        </row>
        <row r="7168">
          <cell r="B7168" t="str">
            <v>.62230.P000</v>
          </cell>
        </row>
        <row r="7169">
          <cell r="B7169" t="str">
            <v>.62230.P000</v>
          </cell>
        </row>
        <row r="7170">
          <cell r="B7170" t="str">
            <v>.62230.P000</v>
          </cell>
        </row>
        <row r="7171">
          <cell r="B7171" t="str">
            <v>.99000.P000</v>
          </cell>
        </row>
        <row r="7172">
          <cell r="B7172" t="str">
            <v>.99000.P000</v>
          </cell>
        </row>
        <row r="7173">
          <cell r="B7173" t="str">
            <v>.45260.P043</v>
          </cell>
        </row>
        <row r="7174">
          <cell r="B7174" t="str">
            <v>.45260.P043</v>
          </cell>
        </row>
        <row r="7175">
          <cell r="B7175" t="str">
            <v>.45260.P043</v>
          </cell>
        </row>
        <row r="7176">
          <cell r="B7176" t="str">
            <v>.45260.P043</v>
          </cell>
        </row>
        <row r="7177">
          <cell r="B7177" t="str">
            <v>.45260.P043</v>
          </cell>
        </row>
        <row r="7178">
          <cell r="B7178" t="str">
            <v>.28000.P003</v>
          </cell>
        </row>
        <row r="7179">
          <cell r="B7179" t="str">
            <v>.28000.P043</v>
          </cell>
        </row>
        <row r="7180">
          <cell r="B7180" t="str">
            <v>.45000.P022</v>
          </cell>
        </row>
        <row r="7181">
          <cell r="B7181" t="str">
            <v>.C1030.C000</v>
          </cell>
        </row>
        <row r="7182">
          <cell r="B7182" t="str">
            <v>.C1030.C000</v>
          </cell>
        </row>
        <row r="7183">
          <cell r="B7183" t="str">
            <v>.C1050.C001</v>
          </cell>
        </row>
        <row r="7184">
          <cell r="B7184" t="str">
            <v>.C1050.C001</v>
          </cell>
        </row>
        <row r="7185">
          <cell r="B7185" t="str">
            <v>.C1050.C001</v>
          </cell>
        </row>
        <row r="7186">
          <cell r="B7186" t="str">
            <v>.C5031.C000</v>
          </cell>
        </row>
        <row r="7187">
          <cell r="B7187" t="str">
            <v>.C9990.C000</v>
          </cell>
        </row>
        <row r="7188">
          <cell r="B7188" t="str">
            <v>.C9990.C000</v>
          </cell>
        </row>
        <row r="7189">
          <cell r="B7189" t="str">
            <v>.A8340.C007</v>
          </cell>
        </row>
        <row r="7190">
          <cell r="B7190" t="str">
            <v>.A8640.C007</v>
          </cell>
        </row>
        <row r="7191">
          <cell r="B7191" t="str">
            <v>.62010.P000</v>
          </cell>
        </row>
        <row r="7192">
          <cell r="B7192" t="str">
            <v>.62020.P000</v>
          </cell>
        </row>
        <row r="7193">
          <cell r="B7193" t="str">
            <v>.62020.P000</v>
          </cell>
        </row>
        <row r="7194">
          <cell r="B7194" t="str">
            <v>.62020.P000</v>
          </cell>
        </row>
        <row r="7195">
          <cell r="B7195" t="str">
            <v>.62020.P000</v>
          </cell>
        </row>
        <row r="7196">
          <cell r="B7196" t="str">
            <v>.62020.P000</v>
          </cell>
        </row>
        <row r="7197">
          <cell r="B7197" t="str">
            <v>.62020.P000</v>
          </cell>
        </row>
        <row r="7198">
          <cell r="B7198" t="str">
            <v>.62020.P000</v>
          </cell>
        </row>
        <row r="7199">
          <cell r="B7199" t="str">
            <v>.62020.P000</v>
          </cell>
        </row>
        <row r="7200">
          <cell r="B7200" t="str">
            <v>.62020.P000</v>
          </cell>
        </row>
        <row r="7201">
          <cell r="B7201" t="str">
            <v>.62020.P000</v>
          </cell>
        </row>
        <row r="7202">
          <cell r="B7202" t="str">
            <v>.62020.P000</v>
          </cell>
        </row>
        <row r="7203">
          <cell r="B7203" t="str">
            <v>.62020.P000</v>
          </cell>
        </row>
        <row r="7204">
          <cell r="B7204" t="str">
            <v>.62020.P000</v>
          </cell>
        </row>
        <row r="7205">
          <cell r="B7205" t="str">
            <v>.62020.P000</v>
          </cell>
        </row>
        <row r="7206">
          <cell r="B7206" t="str">
            <v>.62020.P000</v>
          </cell>
        </row>
        <row r="7207">
          <cell r="B7207" t="str">
            <v>.62020.P000</v>
          </cell>
        </row>
        <row r="7208">
          <cell r="B7208" t="str">
            <v>.62020.P000</v>
          </cell>
        </row>
        <row r="7209">
          <cell r="B7209" t="str">
            <v>.62020.P000</v>
          </cell>
        </row>
        <row r="7210">
          <cell r="B7210" t="str">
            <v>.62020.P000</v>
          </cell>
        </row>
        <row r="7211">
          <cell r="B7211" t="str">
            <v>.62020.P000</v>
          </cell>
        </row>
        <row r="7212">
          <cell r="B7212" t="str">
            <v>.62020.P000</v>
          </cell>
        </row>
        <row r="7213">
          <cell r="B7213" t="str">
            <v>.62020.P000</v>
          </cell>
        </row>
        <row r="7214">
          <cell r="B7214" t="str">
            <v>.62020.P040</v>
          </cell>
        </row>
        <row r="7215">
          <cell r="B7215" t="str">
            <v>.62020.P040</v>
          </cell>
        </row>
        <row r="7216">
          <cell r="B7216" t="str">
            <v>.62020.P040</v>
          </cell>
        </row>
        <row r="7217">
          <cell r="B7217" t="str">
            <v>.62020.P040</v>
          </cell>
        </row>
        <row r="7218">
          <cell r="B7218" t="str">
            <v>.62020.P040</v>
          </cell>
        </row>
        <row r="7219">
          <cell r="B7219" t="str">
            <v>.62020.P040</v>
          </cell>
        </row>
        <row r="7220">
          <cell r="B7220" t="str">
            <v>.62020.P040</v>
          </cell>
        </row>
        <row r="7221">
          <cell r="B7221" t="str">
            <v>.62020.P040</v>
          </cell>
        </row>
        <row r="7222">
          <cell r="B7222" t="str">
            <v>.62020.P040</v>
          </cell>
        </row>
        <row r="7223">
          <cell r="B7223" t="str">
            <v>.62020.P040</v>
          </cell>
        </row>
        <row r="7224">
          <cell r="B7224" t="str">
            <v>.62020.P040</v>
          </cell>
        </row>
        <row r="7225">
          <cell r="B7225" t="str">
            <v>.62020.P040</v>
          </cell>
        </row>
        <row r="7226">
          <cell r="B7226" t="str">
            <v>.62020.P040</v>
          </cell>
        </row>
        <row r="7227">
          <cell r="B7227" t="str">
            <v>.62020.P040</v>
          </cell>
        </row>
        <row r="7228">
          <cell r="B7228" t="str">
            <v>.62020.P040</v>
          </cell>
        </row>
        <row r="7229">
          <cell r="B7229" t="str">
            <v>.62020.P040</v>
          </cell>
        </row>
        <row r="7230">
          <cell r="B7230" t="str">
            <v>.62020.P040</v>
          </cell>
        </row>
        <row r="7231">
          <cell r="B7231" t="str">
            <v>.62020.P040</v>
          </cell>
        </row>
        <row r="7232">
          <cell r="B7232" t="str">
            <v>.62020.P040</v>
          </cell>
        </row>
        <row r="7233">
          <cell r="B7233" t="str">
            <v>.62020.P040</v>
          </cell>
        </row>
        <row r="7234">
          <cell r="B7234" t="str">
            <v>.62020.P040</v>
          </cell>
        </row>
        <row r="7235">
          <cell r="B7235" t="str">
            <v>.62020.P040</v>
          </cell>
        </row>
        <row r="7236">
          <cell r="B7236" t="str">
            <v>.62020.P040</v>
          </cell>
        </row>
        <row r="7237">
          <cell r="B7237" t="str">
            <v>.62020.P040</v>
          </cell>
        </row>
        <row r="7238">
          <cell r="B7238" t="str">
            <v>.62020.P040</v>
          </cell>
        </row>
        <row r="7239">
          <cell r="B7239" t="str">
            <v>.62020.P040</v>
          </cell>
        </row>
        <row r="7240">
          <cell r="B7240" t="str">
            <v>.62020.P040</v>
          </cell>
        </row>
        <row r="7241">
          <cell r="B7241" t="str">
            <v>.62020.P040</v>
          </cell>
        </row>
        <row r="7242">
          <cell r="B7242" t="str">
            <v>.62020.P040</v>
          </cell>
        </row>
        <row r="7243">
          <cell r="B7243" t="str">
            <v>.62020.P040</v>
          </cell>
        </row>
        <row r="7244">
          <cell r="B7244" t="str">
            <v>.62020.P040</v>
          </cell>
        </row>
        <row r="7245">
          <cell r="B7245" t="str">
            <v>.62020.P040</v>
          </cell>
        </row>
        <row r="7246">
          <cell r="B7246" t="str">
            <v>.62020.P040</v>
          </cell>
        </row>
        <row r="7247">
          <cell r="B7247" t="str">
            <v>.62020.P040</v>
          </cell>
        </row>
        <row r="7248">
          <cell r="B7248" t="str">
            <v>.62230.P000</v>
          </cell>
        </row>
        <row r="7249">
          <cell r="B7249" t="str">
            <v>.62230.P000</v>
          </cell>
        </row>
        <row r="7250">
          <cell r="B7250" t="str">
            <v>.99000.P000</v>
          </cell>
        </row>
        <row r="7251">
          <cell r="B7251" t="str">
            <v>.45000.P022</v>
          </cell>
        </row>
        <row r="7252">
          <cell r="B7252" t="str">
            <v>.C1030.C000</v>
          </cell>
        </row>
        <row r="7253">
          <cell r="B7253" t="str">
            <v>.C1030.C000</v>
          </cell>
        </row>
        <row r="7254">
          <cell r="B7254" t="str">
            <v>.C1030.C000</v>
          </cell>
        </row>
        <row r="7255">
          <cell r="B7255" t="str">
            <v>.C1050.C001</v>
          </cell>
        </row>
        <row r="7256">
          <cell r="B7256" t="str">
            <v>.C1050.C001</v>
          </cell>
        </row>
        <row r="7257">
          <cell r="B7257" t="str">
            <v>.C1050.C001</v>
          </cell>
        </row>
        <row r="7258">
          <cell r="B7258" t="str">
            <v>.C1080.C000</v>
          </cell>
        </row>
        <row r="7259">
          <cell r="B7259" t="str">
            <v>.C1080.C000</v>
          </cell>
        </row>
        <row r="7260">
          <cell r="B7260" t="str">
            <v>.C9990.C000</v>
          </cell>
        </row>
        <row r="7261">
          <cell r="B7261" t="str">
            <v>.C9990.C000</v>
          </cell>
        </row>
        <row r="7262">
          <cell r="B7262" t="str">
            <v>.C9990.C000</v>
          </cell>
        </row>
        <row r="7263">
          <cell r="B7263" t="str">
            <v>.C9990.C000</v>
          </cell>
        </row>
        <row r="7264">
          <cell r="B7264" t="str">
            <v>.C9990.C000</v>
          </cell>
        </row>
        <row r="7265">
          <cell r="B7265" t="str">
            <v>.C9990.C000</v>
          </cell>
        </row>
        <row r="7266">
          <cell r="B7266" t="str">
            <v>.C9990.C000</v>
          </cell>
        </row>
        <row r="7267">
          <cell r="B7267" t="str">
            <v>.C9990.C000</v>
          </cell>
        </row>
        <row r="7268">
          <cell r="B7268" t="str">
            <v>.C9990.C000</v>
          </cell>
        </row>
        <row r="7269">
          <cell r="B7269" t="str">
            <v>.C9990.C000</v>
          </cell>
        </row>
        <row r="7270">
          <cell r="B7270" t="str">
            <v>.C9990.C000</v>
          </cell>
        </row>
        <row r="7271">
          <cell r="B7271" t="str">
            <v>.C9990.C000</v>
          </cell>
        </row>
        <row r="7272">
          <cell r="B7272" t="str">
            <v>.C9990.C000</v>
          </cell>
        </row>
        <row r="7273">
          <cell r="B7273" t="str">
            <v>.C9990.C000</v>
          </cell>
        </row>
        <row r="7274">
          <cell r="B7274" t="str">
            <v>.C9990.C000</v>
          </cell>
        </row>
        <row r="7275">
          <cell r="B7275" t="str">
            <v>.C9990.C000</v>
          </cell>
        </row>
        <row r="7276">
          <cell r="B7276" t="str">
            <v>.C9990.C000</v>
          </cell>
        </row>
        <row r="7277">
          <cell r="B7277" t="str">
            <v>.62020.P000</v>
          </cell>
        </row>
        <row r="7278">
          <cell r="B7278" t="str">
            <v>.62020.P000</v>
          </cell>
        </row>
        <row r="7279">
          <cell r="B7279" t="str">
            <v>.62020.P000</v>
          </cell>
        </row>
        <row r="7280">
          <cell r="B7280" t="str">
            <v>.62020.P000</v>
          </cell>
        </row>
        <row r="7281">
          <cell r="B7281" t="str">
            <v>.62020.P000</v>
          </cell>
        </row>
        <row r="7282">
          <cell r="B7282" t="str">
            <v>.62020.P000</v>
          </cell>
        </row>
        <row r="7283">
          <cell r="B7283" t="str">
            <v>.62020.P000</v>
          </cell>
        </row>
        <row r="7284">
          <cell r="B7284" t="str">
            <v>.62020.P000</v>
          </cell>
        </row>
        <row r="7285">
          <cell r="B7285" t="str">
            <v>.62020.P000</v>
          </cell>
        </row>
        <row r="7286">
          <cell r="B7286" t="str">
            <v>.62020.P000</v>
          </cell>
        </row>
        <row r="7287">
          <cell r="B7287" t="str">
            <v>.62020.P000</v>
          </cell>
        </row>
        <row r="7288">
          <cell r="B7288" t="str">
            <v>.62020.P000</v>
          </cell>
        </row>
        <row r="7289">
          <cell r="B7289" t="str">
            <v>.62020.P040</v>
          </cell>
        </row>
        <row r="7290">
          <cell r="B7290" t="str">
            <v>.62020.P040</v>
          </cell>
        </row>
        <row r="7291">
          <cell r="B7291" t="str">
            <v>.62020.P040</v>
          </cell>
        </row>
        <row r="7292">
          <cell r="B7292" t="str">
            <v>.62020.P040</v>
          </cell>
        </row>
        <row r="7293">
          <cell r="B7293" t="str">
            <v>.62020.P040</v>
          </cell>
        </row>
        <row r="7294">
          <cell r="B7294" t="str">
            <v>.62020.P040</v>
          </cell>
        </row>
        <row r="7295">
          <cell r="B7295" t="str">
            <v>.62020.P040</v>
          </cell>
        </row>
        <row r="7296">
          <cell r="B7296" t="str">
            <v>.62020.P040</v>
          </cell>
        </row>
        <row r="7297">
          <cell r="B7297" t="str">
            <v>.62020.P040</v>
          </cell>
        </row>
        <row r="7298">
          <cell r="B7298" t="str">
            <v>.62020.P040</v>
          </cell>
        </row>
        <row r="7299">
          <cell r="B7299" t="str">
            <v>.62020.P040</v>
          </cell>
        </row>
        <row r="7300">
          <cell r="B7300" t="str">
            <v>.62020.P040</v>
          </cell>
        </row>
        <row r="7301">
          <cell r="B7301" t="str">
            <v>.62020.P040</v>
          </cell>
        </row>
        <row r="7302">
          <cell r="B7302" t="str">
            <v>.62020.P040</v>
          </cell>
        </row>
        <row r="7303">
          <cell r="B7303" t="str">
            <v>.62020.P040</v>
          </cell>
        </row>
        <row r="7304">
          <cell r="B7304" t="str">
            <v>.62020.P040</v>
          </cell>
        </row>
        <row r="7305">
          <cell r="B7305" t="str">
            <v>.62020.P040</v>
          </cell>
        </row>
        <row r="7306">
          <cell r="B7306" t="str">
            <v>.62020.P040</v>
          </cell>
        </row>
        <row r="7307">
          <cell r="B7307" t="str">
            <v>.62020.P040</v>
          </cell>
        </row>
        <row r="7308">
          <cell r="B7308" t="str">
            <v>.62020.P040</v>
          </cell>
        </row>
        <row r="7309">
          <cell r="B7309" t="str">
            <v>.62020.P040</v>
          </cell>
        </row>
        <row r="7310">
          <cell r="B7310" t="str">
            <v>.62020.P040</v>
          </cell>
        </row>
        <row r="7311">
          <cell r="B7311" t="str">
            <v>.62020.P040</v>
          </cell>
        </row>
        <row r="7312">
          <cell r="B7312" t="str">
            <v>.62020.P040</v>
          </cell>
        </row>
        <row r="7313">
          <cell r="B7313" t="str">
            <v>.62020.P040</v>
          </cell>
        </row>
        <row r="7314">
          <cell r="B7314" t="str">
            <v>.62020.P040</v>
          </cell>
        </row>
        <row r="7315">
          <cell r="B7315" t="str">
            <v>.62020.P040</v>
          </cell>
        </row>
        <row r="7316">
          <cell r="B7316" t="str">
            <v>.99000.P000</v>
          </cell>
        </row>
        <row r="7317">
          <cell r="B7317" t="str">
            <v>.C1030.C001</v>
          </cell>
        </row>
        <row r="7318">
          <cell r="B7318" t="str">
            <v>.C1030.C000</v>
          </cell>
        </row>
        <row r="7319">
          <cell r="B7319" t="str">
            <v>.C1030.C000</v>
          </cell>
        </row>
        <row r="7320">
          <cell r="B7320" t="str">
            <v>.C1030.C000</v>
          </cell>
        </row>
        <row r="7321">
          <cell r="B7321" t="str">
            <v>.C1050.C001</v>
          </cell>
        </row>
        <row r="7322">
          <cell r="B7322" t="str">
            <v>.C1050.C001</v>
          </cell>
        </row>
        <row r="7323">
          <cell r="B7323" t="str">
            <v>.C1050.C001</v>
          </cell>
        </row>
        <row r="7324">
          <cell r="B7324" t="str">
            <v>.C3031.C000</v>
          </cell>
        </row>
        <row r="7325">
          <cell r="B7325" t="str">
            <v>.C3031.C000</v>
          </cell>
        </row>
        <row r="7326">
          <cell r="B7326" t="str">
            <v>.C3031.C000</v>
          </cell>
        </row>
        <row r="7327">
          <cell r="B7327" t="str">
            <v>.C3061.C000</v>
          </cell>
        </row>
        <row r="7328">
          <cell r="B7328" t="str">
            <v>.C3061.C000</v>
          </cell>
        </row>
        <row r="7329">
          <cell r="B7329" t="str">
            <v>.C5031.C000</v>
          </cell>
        </row>
        <row r="7330">
          <cell r="B7330" t="str">
            <v>.C5031.C000</v>
          </cell>
        </row>
        <row r="7331">
          <cell r="B7331" t="str">
            <v>.C9990.C001</v>
          </cell>
        </row>
        <row r="7332">
          <cell r="B7332" t="str">
            <v>.C9990.C001</v>
          </cell>
        </row>
        <row r="7333">
          <cell r="B7333" t="str">
            <v>.C9990.C000</v>
          </cell>
        </row>
        <row r="7334">
          <cell r="B7334" t="str">
            <v>.C9990.C000</v>
          </cell>
        </row>
        <row r="7335">
          <cell r="B7335" t="str">
            <v>.C9990.C000</v>
          </cell>
        </row>
        <row r="7336">
          <cell r="B7336" t="str">
            <v>.C9990.C000</v>
          </cell>
        </row>
        <row r="7337">
          <cell r="B7337" t="str">
            <v>.C9990.C000</v>
          </cell>
        </row>
        <row r="7338">
          <cell r="B7338" t="str">
            <v>.C9990.C000</v>
          </cell>
        </row>
        <row r="7339">
          <cell r="B7339" t="str">
            <v>.C9990.C000</v>
          </cell>
        </row>
        <row r="7340">
          <cell r="B7340" t="str">
            <v>.C9990.C000</v>
          </cell>
        </row>
        <row r="7341">
          <cell r="B7341" t="str">
            <v>.C9990.C000</v>
          </cell>
        </row>
        <row r="7342">
          <cell r="B7342" t="str">
            <v>.C9990.C000</v>
          </cell>
        </row>
        <row r="7343">
          <cell r="B7343" t="str">
            <v>.C9990.C000</v>
          </cell>
        </row>
        <row r="7344">
          <cell r="B7344" t="str">
            <v>.C9990.C000</v>
          </cell>
        </row>
        <row r="7345">
          <cell r="B7345" t="str">
            <v>.C9990.C000</v>
          </cell>
        </row>
        <row r="7346">
          <cell r="B7346" t="str">
            <v>.C9990.C000</v>
          </cell>
        </row>
        <row r="7347">
          <cell r="B7347" t="str">
            <v>.C9990.C000</v>
          </cell>
        </row>
        <row r="7348">
          <cell r="B7348" t="str">
            <v>.C9990.C000</v>
          </cell>
        </row>
        <row r="7349">
          <cell r="B7349" t="str">
            <v>.C9990.C000</v>
          </cell>
        </row>
        <row r="7350">
          <cell r="B7350" t="str">
            <v>.C9990.C000</v>
          </cell>
        </row>
        <row r="7351">
          <cell r="B7351" t="str">
            <v>.A8340.C007</v>
          </cell>
        </row>
        <row r="7352">
          <cell r="B7352" t="str">
            <v>.A8640.C007</v>
          </cell>
        </row>
        <row r="7353">
          <cell r="B7353" t="str">
            <v>.62020.P000</v>
          </cell>
        </row>
        <row r="7354">
          <cell r="B7354" t="str">
            <v>.62020.P000</v>
          </cell>
        </row>
        <row r="7355">
          <cell r="B7355" t="str">
            <v>.62020.P000</v>
          </cell>
        </row>
        <row r="7356">
          <cell r="B7356" t="str">
            <v>.62020.P000</v>
          </cell>
        </row>
        <row r="7357">
          <cell r="B7357" t="str">
            <v>.62020.P000</v>
          </cell>
        </row>
        <row r="7358">
          <cell r="B7358" t="str">
            <v>.62020.P000</v>
          </cell>
        </row>
        <row r="7359">
          <cell r="B7359" t="str">
            <v>.62020.P000</v>
          </cell>
        </row>
        <row r="7360">
          <cell r="B7360" t="str">
            <v>.62020.P000</v>
          </cell>
        </row>
        <row r="7361">
          <cell r="B7361" t="str">
            <v>.62020.P000</v>
          </cell>
        </row>
        <row r="7362">
          <cell r="B7362" t="str">
            <v>.62020.P000</v>
          </cell>
        </row>
        <row r="7363">
          <cell r="B7363" t="str">
            <v>.62020.P000</v>
          </cell>
        </row>
        <row r="7364">
          <cell r="B7364" t="str">
            <v>.62020.P000</v>
          </cell>
        </row>
        <row r="7365">
          <cell r="B7365" t="str">
            <v>.62020.P000</v>
          </cell>
        </row>
        <row r="7366">
          <cell r="B7366" t="str">
            <v>.62020.P000</v>
          </cell>
        </row>
        <row r="7367">
          <cell r="B7367" t="str">
            <v>.62020.P000</v>
          </cell>
        </row>
        <row r="7368">
          <cell r="B7368" t="str">
            <v>.62020.P000</v>
          </cell>
        </row>
        <row r="7369">
          <cell r="B7369" t="str">
            <v>.62020.P000</v>
          </cell>
        </row>
        <row r="7370">
          <cell r="B7370" t="str">
            <v>.62020.P000</v>
          </cell>
        </row>
        <row r="7371">
          <cell r="B7371" t="str">
            <v>.62020.P000</v>
          </cell>
        </row>
        <row r="7372">
          <cell r="B7372" t="str">
            <v>.62020.P040</v>
          </cell>
        </row>
        <row r="7373">
          <cell r="B7373" t="str">
            <v>.62020.P040</v>
          </cell>
        </row>
        <row r="7374">
          <cell r="B7374" t="str">
            <v>.62020.P040</v>
          </cell>
        </row>
        <row r="7375">
          <cell r="B7375" t="str">
            <v>.62020.P040</v>
          </cell>
        </row>
        <row r="7376">
          <cell r="B7376" t="str">
            <v>.62020.P040</v>
          </cell>
        </row>
        <row r="7377">
          <cell r="B7377" t="str">
            <v>.62020.P040</v>
          </cell>
        </row>
        <row r="7378">
          <cell r="B7378" t="str">
            <v>.62020.P040</v>
          </cell>
        </row>
        <row r="7379">
          <cell r="B7379" t="str">
            <v>.62020.P040</v>
          </cell>
        </row>
        <row r="7380">
          <cell r="B7380" t="str">
            <v>.62020.P040</v>
          </cell>
        </row>
        <row r="7381">
          <cell r="B7381" t="str">
            <v>.62020.P040</v>
          </cell>
        </row>
        <row r="7382">
          <cell r="B7382" t="str">
            <v>.62020.P040</v>
          </cell>
        </row>
        <row r="7383">
          <cell r="B7383" t="str">
            <v>.62020.P040</v>
          </cell>
        </row>
        <row r="7384">
          <cell r="B7384" t="str">
            <v>.62020.P040</v>
          </cell>
        </row>
        <row r="7385">
          <cell r="B7385" t="str">
            <v>.62020.P040</v>
          </cell>
        </row>
        <row r="7386">
          <cell r="B7386" t="str">
            <v>.62020.P040</v>
          </cell>
        </row>
        <row r="7387">
          <cell r="B7387" t="str">
            <v>.62020.P040</v>
          </cell>
        </row>
        <row r="7388">
          <cell r="B7388" t="str">
            <v>.62020.P040</v>
          </cell>
        </row>
        <row r="7389">
          <cell r="B7389" t="str">
            <v>.62020.P040</v>
          </cell>
        </row>
        <row r="7390">
          <cell r="B7390" t="str">
            <v>.62020.P040</v>
          </cell>
        </row>
        <row r="7391">
          <cell r="B7391" t="str">
            <v>.62020.P040</v>
          </cell>
        </row>
        <row r="7392">
          <cell r="B7392" t="str">
            <v>.62020.P040</v>
          </cell>
        </row>
        <row r="7393">
          <cell r="B7393" t="str">
            <v>.62020.P040</v>
          </cell>
        </row>
        <row r="7394">
          <cell r="B7394" t="str">
            <v>.62020.P040</v>
          </cell>
        </row>
        <row r="7395">
          <cell r="B7395" t="str">
            <v>.62020.P040</v>
          </cell>
        </row>
        <row r="7396">
          <cell r="B7396" t="str">
            <v>.62020.P040</v>
          </cell>
        </row>
        <row r="7397">
          <cell r="B7397" t="str">
            <v>.62020.P040</v>
          </cell>
        </row>
        <row r="7398">
          <cell r="B7398" t="str">
            <v>.62020.P040</v>
          </cell>
        </row>
        <row r="7399">
          <cell r="B7399" t="str">
            <v>.62020.P040</v>
          </cell>
        </row>
        <row r="7400">
          <cell r="B7400" t="str">
            <v>.62020.P040</v>
          </cell>
        </row>
        <row r="7401">
          <cell r="B7401" t="str">
            <v>.99000.P000</v>
          </cell>
        </row>
        <row r="7402">
          <cell r="B7402" t="str">
            <v>.C1030.C000</v>
          </cell>
        </row>
        <row r="7403">
          <cell r="B7403" t="str">
            <v>.C1030.C000</v>
          </cell>
        </row>
        <row r="7404">
          <cell r="B7404" t="str">
            <v>.C1030.C000</v>
          </cell>
        </row>
        <row r="7405">
          <cell r="B7405" t="str">
            <v>.C1030.C000</v>
          </cell>
        </row>
        <row r="7406">
          <cell r="B7406" t="str">
            <v>.C1050.C001</v>
          </cell>
        </row>
        <row r="7407">
          <cell r="B7407" t="str">
            <v>.C1050.C001</v>
          </cell>
        </row>
        <row r="7408">
          <cell r="B7408" t="str">
            <v>.C1050.C001</v>
          </cell>
        </row>
        <row r="7409">
          <cell r="B7409" t="str">
            <v>.C1050.C001</v>
          </cell>
        </row>
        <row r="7410">
          <cell r="B7410" t="str">
            <v>.C1060.C001</v>
          </cell>
        </row>
        <row r="7411">
          <cell r="B7411" t="str">
            <v>.C1060.C001</v>
          </cell>
        </row>
        <row r="7412">
          <cell r="B7412" t="str">
            <v>.C1060.C001</v>
          </cell>
        </row>
        <row r="7413">
          <cell r="B7413" t="str">
            <v>.C1080.C000</v>
          </cell>
        </row>
        <row r="7414">
          <cell r="B7414" t="str">
            <v>.C1080.C000</v>
          </cell>
        </row>
        <row r="7415">
          <cell r="B7415" t="str">
            <v>.C3031.C000</v>
          </cell>
        </row>
        <row r="7416">
          <cell r="B7416" t="str">
            <v>.C3031.C000</v>
          </cell>
        </row>
        <row r="7417">
          <cell r="B7417" t="str">
            <v>.C3031.C000</v>
          </cell>
        </row>
        <row r="7418">
          <cell r="B7418" t="str">
            <v>.C3041.C000</v>
          </cell>
        </row>
        <row r="7419">
          <cell r="B7419" t="str">
            <v>.C3061.C000</v>
          </cell>
        </row>
        <row r="7420">
          <cell r="B7420" t="str">
            <v>.C5031.C000</v>
          </cell>
        </row>
        <row r="7421">
          <cell r="B7421" t="str">
            <v>.C5031.C000</v>
          </cell>
        </row>
        <row r="7422">
          <cell r="B7422" t="str">
            <v>.C5031.C000</v>
          </cell>
        </row>
        <row r="7423">
          <cell r="B7423" t="str">
            <v>.C9990.C000</v>
          </cell>
        </row>
        <row r="7424">
          <cell r="B7424" t="str">
            <v>.C9990.C000</v>
          </cell>
        </row>
        <row r="7425">
          <cell r="B7425" t="str">
            <v>.C9990.C000</v>
          </cell>
        </row>
        <row r="7426">
          <cell r="B7426" t="str">
            <v>.C9990.C000</v>
          </cell>
        </row>
        <row r="7427">
          <cell r="B7427" t="str">
            <v>.C9990.C000</v>
          </cell>
        </row>
        <row r="7428">
          <cell r="B7428" t="str">
            <v>.C9990.C000</v>
          </cell>
        </row>
        <row r="7429">
          <cell r="B7429" t="str">
            <v>.C9990.C000</v>
          </cell>
        </row>
        <row r="7430">
          <cell r="B7430" t="str">
            <v>.C9990.C000</v>
          </cell>
        </row>
        <row r="7431">
          <cell r="B7431" t="str">
            <v>.C9990.C000</v>
          </cell>
        </row>
        <row r="7432">
          <cell r="B7432" t="str">
            <v>.C9990.C000</v>
          </cell>
        </row>
        <row r="7433">
          <cell r="B7433" t="str">
            <v>.C9990.C000</v>
          </cell>
        </row>
        <row r="7434">
          <cell r="B7434" t="str">
            <v>.C9990.C000</v>
          </cell>
        </row>
        <row r="7435">
          <cell r="B7435" t="str">
            <v>.C9990.C000</v>
          </cell>
        </row>
        <row r="7436">
          <cell r="B7436" t="str">
            <v>.C9990.C000</v>
          </cell>
        </row>
        <row r="7437">
          <cell r="B7437" t="str">
            <v>.C9990.C000</v>
          </cell>
        </row>
        <row r="7438">
          <cell r="B7438" t="str">
            <v>.C9990.C000</v>
          </cell>
        </row>
        <row r="7439">
          <cell r="B7439" t="str">
            <v>.C9990.C000</v>
          </cell>
        </row>
        <row r="7440">
          <cell r="B7440" t="str">
            <v>.C9990.C000</v>
          </cell>
        </row>
        <row r="7441">
          <cell r="B7441" t="str">
            <v>.C9990.C000</v>
          </cell>
        </row>
        <row r="7442">
          <cell r="B7442" t="str">
            <v>.C9990.C000</v>
          </cell>
        </row>
        <row r="7443">
          <cell r="B7443" t="str">
            <v>.C9990.C000</v>
          </cell>
        </row>
        <row r="7444">
          <cell r="B7444" t="str">
            <v>.A8340.C007</v>
          </cell>
        </row>
        <row r="7445">
          <cell r="B7445" t="str">
            <v>.A8640.C007</v>
          </cell>
        </row>
        <row r="7446">
          <cell r="B7446" t="str">
            <v>.20120.P000</v>
          </cell>
        </row>
        <row r="7447">
          <cell r="B7447" t="str">
            <v>.20190.P000</v>
          </cell>
        </row>
        <row r="7448">
          <cell r="B7448" t="str">
            <v>.62020.P000</v>
          </cell>
        </row>
        <row r="7449">
          <cell r="B7449" t="str">
            <v>.62020.P000</v>
          </cell>
        </row>
        <row r="7450">
          <cell r="B7450" t="str">
            <v>.62020.P000</v>
          </cell>
        </row>
        <row r="7451">
          <cell r="B7451" t="str">
            <v>.62020.P000</v>
          </cell>
        </row>
        <row r="7452">
          <cell r="B7452" t="str">
            <v>.62020.P000</v>
          </cell>
        </row>
        <row r="7453">
          <cell r="B7453" t="str">
            <v>.62020.P000</v>
          </cell>
        </row>
        <row r="7454">
          <cell r="B7454" t="str">
            <v>.62020.P000</v>
          </cell>
        </row>
        <row r="7455">
          <cell r="B7455" t="str">
            <v>.62020.P000</v>
          </cell>
        </row>
        <row r="7456">
          <cell r="B7456" t="str">
            <v>.62020.P000</v>
          </cell>
        </row>
        <row r="7457">
          <cell r="B7457" t="str">
            <v>.62020.P000</v>
          </cell>
        </row>
        <row r="7458">
          <cell r="B7458" t="str">
            <v>.62020.P000</v>
          </cell>
        </row>
        <row r="7459">
          <cell r="B7459" t="str">
            <v>.62020.P000</v>
          </cell>
        </row>
        <row r="7460">
          <cell r="B7460" t="str">
            <v>.62020.P000</v>
          </cell>
        </row>
        <row r="7461">
          <cell r="B7461" t="str">
            <v>.62020.P000</v>
          </cell>
        </row>
        <row r="7462">
          <cell r="B7462" t="str">
            <v>.62020.P000</v>
          </cell>
        </row>
        <row r="7463">
          <cell r="B7463" t="str">
            <v>.62020.P000</v>
          </cell>
        </row>
        <row r="7464">
          <cell r="B7464" t="str">
            <v>.62020.P000</v>
          </cell>
        </row>
        <row r="7465">
          <cell r="B7465" t="str">
            <v>.62020.P000</v>
          </cell>
        </row>
        <row r="7466">
          <cell r="B7466" t="str">
            <v>.62020.P000</v>
          </cell>
        </row>
        <row r="7467">
          <cell r="B7467" t="str">
            <v>.62020.P000</v>
          </cell>
        </row>
        <row r="7468">
          <cell r="B7468" t="str">
            <v>.62020.P000</v>
          </cell>
        </row>
        <row r="7469">
          <cell r="B7469" t="str">
            <v>.62020.P040</v>
          </cell>
        </row>
        <row r="7470">
          <cell r="B7470" t="str">
            <v>.62020.P040</v>
          </cell>
        </row>
        <row r="7471">
          <cell r="B7471" t="str">
            <v>.62020.P040</v>
          </cell>
        </row>
        <row r="7472">
          <cell r="B7472" t="str">
            <v>.62020.P040</v>
          </cell>
        </row>
        <row r="7473">
          <cell r="B7473" t="str">
            <v>.62020.P040</v>
          </cell>
        </row>
        <row r="7474">
          <cell r="B7474" t="str">
            <v>.62020.P040</v>
          </cell>
        </row>
        <row r="7475">
          <cell r="B7475" t="str">
            <v>.62020.P040</v>
          </cell>
        </row>
        <row r="7476">
          <cell r="B7476" t="str">
            <v>.62020.P040</v>
          </cell>
        </row>
        <row r="7477">
          <cell r="B7477" t="str">
            <v>.62020.P040</v>
          </cell>
        </row>
        <row r="7478">
          <cell r="B7478" t="str">
            <v>.62020.P040</v>
          </cell>
        </row>
        <row r="7479">
          <cell r="B7479" t="str">
            <v>.62020.P040</v>
          </cell>
        </row>
        <row r="7480">
          <cell r="B7480" t="str">
            <v>.62020.P040</v>
          </cell>
        </row>
        <row r="7481">
          <cell r="B7481" t="str">
            <v>.62020.P040</v>
          </cell>
        </row>
        <row r="7482">
          <cell r="B7482" t="str">
            <v>.62020.P040</v>
          </cell>
        </row>
        <row r="7483">
          <cell r="B7483" t="str">
            <v>.62020.P040</v>
          </cell>
        </row>
        <row r="7484">
          <cell r="B7484" t="str">
            <v>.62020.P040</v>
          </cell>
        </row>
        <row r="7485">
          <cell r="B7485" t="str">
            <v>.62020.P040</v>
          </cell>
        </row>
        <row r="7486">
          <cell r="B7486" t="str">
            <v>.62020.P040</v>
          </cell>
        </row>
        <row r="7487">
          <cell r="B7487" t="str">
            <v>.62020.P040</v>
          </cell>
        </row>
        <row r="7488">
          <cell r="B7488" t="str">
            <v>.62020.P040</v>
          </cell>
        </row>
        <row r="7489">
          <cell r="B7489" t="str">
            <v>.62020.P040</v>
          </cell>
        </row>
        <row r="7490">
          <cell r="B7490" t="str">
            <v>.62020.P040</v>
          </cell>
        </row>
        <row r="7491">
          <cell r="B7491" t="str">
            <v>.62020.P040</v>
          </cell>
        </row>
        <row r="7492">
          <cell r="B7492" t="str">
            <v>.62020.P040</v>
          </cell>
        </row>
        <row r="7493">
          <cell r="B7493" t="str">
            <v>.62020.P040</v>
          </cell>
        </row>
        <row r="7494">
          <cell r="B7494" t="str">
            <v>.62020.P040</v>
          </cell>
        </row>
        <row r="7495">
          <cell r="B7495" t="str">
            <v>.62020.P040</v>
          </cell>
        </row>
        <row r="7496">
          <cell r="B7496" t="str">
            <v>.62020.P040</v>
          </cell>
        </row>
        <row r="7497">
          <cell r="B7497" t="str">
            <v>.62020.P040</v>
          </cell>
        </row>
        <row r="7498">
          <cell r="B7498" t="str">
            <v>.62020.P040</v>
          </cell>
        </row>
        <row r="7499">
          <cell r="B7499" t="str">
            <v>.62020.P040</v>
          </cell>
        </row>
        <row r="7500">
          <cell r="B7500" t="str">
            <v>.62020.P040</v>
          </cell>
        </row>
        <row r="7501">
          <cell r="B7501" t="str">
            <v>.62020.P040</v>
          </cell>
        </row>
        <row r="7502">
          <cell r="B7502" t="str">
            <v>.62020.P040</v>
          </cell>
        </row>
        <row r="7503">
          <cell r="B7503" t="str">
            <v>.62020.P040</v>
          </cell>
        </row>
        <row r="7504">
          <cell r="B7504" t="str">
            <v>.62020.P040</v>
          </cell>
        </row>
        <row r="7505">
          <cell r="B7505" t="str">
            <v>.62020.P040</v>
          </cell>
        </row>
        <row r="7506">
          <cell r="B7506" t="str">
            <v>.62230.P000</v>
          </cell>
        </row>
        <row r="7507">
          <cell r="B7507" t="str">
            <v>.62230.P000</v>
          </cell>
        </row>
        <row r="7508">
          <cell r="B7508" t="str">
            <v>.62230.P000</v>
          </cell>
        </row>
        <row r="7509">
          <cell r="B7509" t="str">
            <v>.62230.P000</v>
          </cell>
        </row>
        <row r="7510">
          <cell r="B7510" t="str">
            <v>.62230.P000</v>
          </cell>
        </row>
        <row r="7511">
          <cell r="B7511" t="str">
            <v>.62230.P000</v>
          </cell>
        </row>
        <row r="7512">
          <cell r="B7512" t="str">
            <v>.62230.P000</v>
          </cell>
        </row>
        <row r="7513">
          <cell r="B7513" t="str">
            <v>.99000.P000</v>
          </cell>
        </row>
        <row r="7514">
          <cell r="B7514" t="str">
            <v>.28000.P043</v>
          </cell>
        </row>
        <row r="7515">
          <cell r="B7515" t="str">
            <v>.28000.P000</v>
          </cell>
        </row>
        <row r="7516">
          <cell r="B7516" t="str">
            <v>.C1030.C001</v>
          </cell>
        </row>
        <row r="7517">
          <cell r="B7517" t="str">
            <v>.C1030.C000</v>
          </cell>
        </row>
        <row r="7518">
          <cell r="B7518" t="str">
            <v>.C1030.C000</v>
          </cell>
        </row>
        <row r="7519">
          <cell r="B7519" t="str">
            <v>.C1030.C000</v>
          </cell>
        </row>
        <row r="7520">
          <cell r="B7520" t="str">
            <v>.C1030.C000</v>
          </cell>
        </row>
        <row r="7521">
          <cell r="B7521" t="str">
            <v>.C1050.C001</v>
          </cell>
        </row>
        <row r="7522">
          <cell r="B7522" t="str">
            <v>.C1050.C001</v>
          </cell>
        </row>
        <row r="7523">
          <cell r="B7523" t="str">
            <v>.C1050.C001</v>
          </cell>
        </row>
        <row r="7524">
          <cell r="B7524" t="str">
            <v>.C1050.C001</v>
          </cell>
        </row>
        <row r="7525">
          <cell r="B7525" t="str">
            <v>.C1060.C001</v>
          </cell>
        </row>
        <row r="7526">
          <cell r="B7526" t="str">
            <v>.C1060.C001</v>
          </cell>
        </row>
        <row r="7527">
          <cell r="B7527" t="str">
            <v>.C1060.C001</v>
          </cell>
        </row>
        <row r="7528">
          <cell r="B7528" t="str">
            <v>.C1060.C001</v>
          </cell>
        </row>
        <row r="7529">
          <cell r="B7529" t="str">
            <v>.C1080.C000</v>
          </cell>
        </row>
        <row r="7530">
          <cell r="B7530" t="str">
            <v>.C1080.C000</v>
          </cell>
        </row>
        <row r="7531">
          <cell r="B7531" t="str">
            <v>.C1080.C000</v>
          </cell>
        </row>
        <row r="7532">
          <cell r="B7532" t="str">
            <v>.C1080.C000</v>
          </cell>
        </row>
        <row r="7533">
          <cell r="B7533" t="str">
            <v>.C1080.C000</v>
          </cell>
        </row>
        <row r="7534">
          <cell r="B7534" t="str">
            <v>.C1080.C000</v>
          </cell>
        </row>
        <row r="7535">
          <cell r="B7535" t="str">
            <v>.C1090.C001</v>
          </cell>
        </row>
        <row r="7536">
          <cell r="B7536" t="str">
            <v>.C2010.C000</v>
          </cell>
        </row>
        <row r="7537">
          <cell r="B7537" t="str">
            <v>.C2010.C000</v>
          </cell>
        </row>
        <row r="7538">
          <cell r="B7538" t="str">
            <v>.C2010.C000</v>
          </cell>
        </row>
        <row r="7539">
          <cell r="B7539" t="str">
            <v>.C2020.C001</v>
          </cell>
        </row>
        <row r="7540">
          <cell r="B7540" t="str">
            <v>.C2020.C000</v>
          </cell>
        </row>
        <row r="7541">
          <cell r="B7541" t="str">
            <v>.C2020.C000</v>
          </cell>
        </row>
        <row r="7542">
          <cell r="B7542" t="str">
            <v>.C2020.C000</v>
          </cell>
        </row>
        <row r="7543">
          <cell r="B7543" t="str">
            <v>.C2020.C000</v>
          </cell>
        </row>
        <row r="7544">
          <cell r="B7544" t="str">
            <v>.C2020.C000</v>
          </cell>
        </row>
        <row r="7545">
          <cell r="B7545" t="str">
            <v>.C2030.C000</v>
          </cell>
        </row>
        <row r="7546">
          <cell r="B7546" t="str">
            <v>.C2030.C000</v>
          </cell>
        </row>
        <row r="7547">
          <cell r="B7547" t="str">
            <v>.C2030.C000</v>
          </cell>
        </row>
        <row r="7548">
          <cell r="B7548" t="str">
            <v>.C2030.C000</v>
          </cell>
        </row>
        <row r="7549">
          <cell r="B7549" t="str">
            <v>.C2040.C000</v>
          </cell>
        </row>
        <row r="7550">
          <cell r="B7550" t="str">
            <v>.C2040.C000</v>
          </cell>
        </row>
        <row r="7551">
          <cell r="B7551" t="str">
            <v>.C2040.C000</v>
          </cell>
        </row>
        <row r="7552">
          <cell r="B7552" t="str">
            <v>.C2040.C000</v>
          </cell>
        </row>
        <row r="7553">
          <cell r="B7553" t="str">
            <v>.C2050.C000</v>
          </cell>
        </row>
        <row r="7554">
          <cell r="B7554" t="str">
            <v>.C2050.C000</v>
          </cell>
        </row>
        <row r="7555">
          <cell r="B7555" t="str">
            <v>.C2050.C000</v>
          </cell>
        </row>
        <row r="7556">
          <cell r="B7556" t="str">
            <v>.C2050.C000</v>
          </cell>
        </row>
        <row r="7557">
          <cell r="B7557" t="str">
            <v>.C2060.C000</v>
          </cell>
        </row>
        <row r="7558">
          <cell r="B7558" t="str">
            <v>.C2060.C000</v>
          </cell>
        </row>
        <row r="7559">
          <cell r="B7559" t="str">
            <v>.C2060.C000</v>
          </cell>
        </row>
        <row r="7560">
          <cell r="B7560" t="str">
            <v>.C2070.C000</v>
          </cell>
        </row>
        <row r="7561">
          <cell r="B7561" t="str">
            <v>.C2070.C000</v>
          </cell>
        </row>
        <row r="7562">
          <cell r="B7562" t="str">
            <v>.C2070.C000</v>
          </cell>
        </row>
        <row r="7563">
          <cell r="B7563" t="str">
            <v>.C2545.C000</v>
          </cell>
        </row>
        <row r="7564">
          <cell r="B7564" t="str">
            <v>.C2545.C000</v>
          </cell>
        </row>
        <row r="7565">
          <cell r="B7565" t="str">
            <v>.C2545.C000</v>
          </cell>
        </row>
        <row r="7566">
          <cell r="B7566" t="str">
            <v>.C3061.C000</v>
          </cell>
        </row>
        <row r="7567">
          <cell r="B7567" t="str">
            <v>.C5031.C000</v>
          </cell>
        </row>
        <row r="7568">
          <cell r="B7568" t="str">
            <v>.C9990.C001</v>
          </cell>
        </row>
        <row r="7569">
          <cell r="B7569" t="str">
            <v>.C9990.C001</v>
          </cell>
        </row>
        <row r="7570">
          <cell r="B7570" t="str">
            <v>.C9990.C001</v>
          </cell>
        </row>
        <row r="7571">
          <cell r="B7571" t="str">
            <v>.C9990.C001</v>
          </cell>
        </row>
        <row r="7572">
          <cell r="B7572" t="str">
            <v>.C9990.C001</v>
          </cell>
        </row>
        <row r="7573">
          <cell r="B7573" t="str">
            <v>.C9990.C000</v>
          </cell>
        </row>
        <row r="7574">
          <cell r="B7574" t="str">
            <v>.C9990.C000</v>
          </cell>
        </row>
        <row r="7575">
          <cell r="B7575" t="str">
            <v>.C9990.C000</v>
          </cell>
        </row>
        <row r="7576">
          <cell r="B7576" t="str">
            <v>.C9990.C000</v>
          </cell>
        </row>
        <row r="7577">
          <cell r="B7577" t="str">
            <v>.C9990.C000</v>
          </cell>
        </row>
        <row r="7578">
          <cell r="B7578" t="str">
            <v>.C9990.C000</v>
          </cell>
        </row>
        <row r="7579">
          <cell r="B7579" t="str">
            <v>.C9990.C000</v>
          </cell>
        </row>
        <row r="7580">
          <cell r="B7580" t="str">
            <v>.C9990.C000</v>
          </cell>
        </row>
        <row r="7581">
          <cell r="B7581" t="str">
            <v>.C9990.C000</v>
          </cell>
        </row>
        <row r="7582">
          <cell r="B7582" t="str">
            <v>.C9990.C000</v>
          </cell>
        </row>
        <row r="7583">
          <cell r="B7583" t="str">
            <v>.C9990.C000</v>
          </cell>
        </row>
        <row r="7584">
          <cell r="B7584" t="str">
            <v>.C9990.C000</v>
          </cell>
        </row>
        <row r="7585">
          <cell r="B7585" t="str">
            <v>.C9990.C000</v>
          </cell>
        </row>
        <row r="7586">
          <cell r="B7586" t="str">
            <v>.C9990.C000</v>
          </cell>
        </row>
        <row r="7587">
          <cell r="B7587" t="str">
            <v>.C9990.C000</v>
          </cell>
        </row>
        <row r="7588">
          <cell r="B7588" t="str">
            <v>.C9990.C000</v>
          </cell>
        </row>
        <row r="7589">
          <cell r="B7589" t="str">
            <v>.C9990.C000</v>
          </cell>
        </row>
        <row r="7590">
          <cell r="B7590" t="str">
            <v>.A8340.C007</v>
          </cell>
        </row>
        <row r="7591">
          <cell r="B7591" t="str">
            <v>.A8640.C007</v>
          </cell>
        </row>
        <row r="7592">
          <cell r="B7592" t="str">
            <v>.A2995.P000</v>
          </cell>
        </row>
        <row r="7593">
          <cell r="B7593" t="str">
            <v>.A2995.P000</v>
          </cell>
        </row>
        <row r="7594">
          <cell r="B7594" t="str">
            <v>.A2995.P000</v>
          </cell>
        </row>
        <row r="7595">
          <cell r="B7595" t="str">
            <v>.A2995.P000</v>
          </cell>
        </row>
        <row r="7596">
          <cell r="B7596" t="str">
            <v>.A2995.P000</v>
          </cell>
        </row>
        <row r="7597">
          <cell r="B7597" t="str">
            <v>.A2995.P000</v>
          </cell>
        </row>
        <row r="7598">
          <cell r="B7598" t="str">
            <v>.A2995.P000</v>
          </cell>
        </row>
        <row r="7599">
          <cell r="B7599" t="str">
            <v>.A2995.P000</v>
          </cell>
        </row>
        <row r="7600">
          <cell r="B7600" t="str">
            <v>.A2995.P000</v>
          </cell>
        </row>
        <row r="7601">
          <cell r="B7601" t="str">
            <v>.A2995.P000</v>
          </cell>
        </row>
        <row r="7602">
          <cell r="B7602" t="str">
            <v>.A2995.P000</v>
          </cell>
        </row>
        <row r="7603">
          <cell r="B7603" t="str">
            <v>.L2000.P000</v>
          </cell>
        </row>
        <row r="7604">
          <cell r="B7604" t="str">
            <v>.10100.P200</v>
          </cell>
        </row>
        <row r="7605">
          <cell r="B7605" t="str">
            <v>.99000.P000</v>
          </cell>
        </row>
        <row r="7606">
          <cell r="B7606" t="str">
            <v>.99000.P000</v>
          </cell>
        </row>
        <row r="7607">
          <cell r="B7607" t="str">
            <v>.C1030.C000</v>
          </cell>
        </row>
        <row r="7608">
          <cell r="B7608" t="str">
            <v>.C1030.C000</v>
          </cell>
        </row>
        <row r="7609">
          <cell r="B7609" t="str">
            <v>.C1030.C000</v>
          </cell>
        </row>
        <row r="7610">
          <cell r="B7610" t="str">
            <v>.C1030.C000</v>
          </cell>
        </row>
        <row r="7611">
          <cell r="B7611" t="str">
            <v>.C1050.C001</v>
          </cell>
        </row>
        <row r="7612">
          <cell r="B7612" t="str">
            <v>.C1050.C001</v>
          </cell>
        </row>
        <row r="7613">
          <cell r="B7613" t="str">
            <v>.C1050.C001</v>
          </cell>
        </row>
        <row r="7614">
          <cell r="B7614" t="str">
            <v>.C1050.C001</v>
          </cell>
        </row>
        <row r="7615">
          <cell r="B7615" t="str">
            <v>.C1050.C001</v>
          </cell>
        </row>
        <row r="7616">
          <cell r="B7616" t="str">
            <v>.C1050.C001</v>
          </cell>
        </row>
        <row r="7617">
          <cell r="B7617" t="str">
            <v>.C1050.C001</v>
          </cell>
        </row>
        <row r="7618">
          <cell r="B7618" t="str">
            <v>.C1050.C001</v>
          </cell>
        </row>
        <row r="7619">
          <cell r="B7619" t="str">
            <v>.C1050.C001</v>
          </cell>
        </row>
        <row r="7620">
          <cell r="B7620" t="str">
            <v>.C1050.C001</v>
          </cell>
        </row>
        <row r="7621">
          <cell r="B7621" t="str">
            <v>.C1050.C001</v>
          </cell>
        </row>
        <row r="7622">
          <cell r="B7622" t="str">
            <v>.C1050.C001</v>
          </cell>
        </row>
        <row r="7623">
          <cell r="B7623" t="str">
            <v>.C1060.C001</v>
          </cell>
        </row>
        <row r="7624">
          <cell r="B7624" t="str">
            <v>.C1060.C001</v>
          </cell>
        </row>
        <row r="7625">
          <cell r="B7625" t="str">
            <v>.C1060.C001</v>
          </cell>
        </row>
        <row r="7626">
          <cell r="B7626" t="str">
            <v>.C1060.C001</v>
          </cell>
        </row>
        <row r="7627">
          <cell r="B7627" t="str">
            <v>.C1060.C001</v>
          </cell>
        </row>
        <row r="7628">
          <cell r="B7628" t="str">
            <v>.C1060.C001</v>
          </cell>
        </row>
        <row r="7629">
          <cell r="B7629" t="str">
            <v>.C1060.C001</v>
          </cell>
        </row>
        <row r="7630">
          <cell r="B7630" t="str">
            <v>.C1060.C001</v>
          </cell>
        </row>
        <row r="7631">
          <cell r="B7631" t="str">
            <v>.C1060.C001</v>
          </cell>
        </row>
        <row r="7632">
          <cell r="B7632" t="str">
            <v>.C1060.C001</v>
          </cell>
        </row>
        <row r="7633">
          <cell r="B7633" t="str">
            <v>.C1060.C001</v>
          </cell>
        </row>
        <row r="7634">
          <cell r="B7634" t="str">
            <v>.C1060.C001</v>
          </cell>
        </row>
        <row r="7635">
          <cell r="B7635" t="str">
            <v>.C1080.C000</v>
          </cell>
        </row>
        <row r="7636">
          <cell r="B7636" t="str">
            <v>.C1080.C000</v>
          </cell>
        </row>
        <row r="7637">
          <cell r="B7637" t="str">
            <v>.C1090.C001</v>
          </cell>
        </row>
        <row r="7638">
          <cell r="B7638" t="str">
            <v>.C2010.C000</v>
          </cell>
        </row>
        <row r="7639">
          <cell r="B7639" t="str">
            <v>.C2020.C000</v>
          </cell>
        </row>
        <row r="7640">
          <cell r="B7640" t="str">
            <v>.C2030.C000</v>
          </cell>
        </row>
        <row r="7641">
          <cell r="B7641" t="str">
            <v>.C2040.C000</v>
          </cell>
        </row>
        <row r="7642">
          <cell r="B7642" t="str">
            <v>.C2050.C000</v>
          </cell>
        </row>
        <row r="7643">
          <cell r="B7643" t="str">
            <v>.C2060.C000</v>
          </cell>
        </row>
        <row r="7644">
          <cell r="B7644" t="str">
            <v>.C2070.C000</v>
          </cell>
        </row>
        <row r="7645">
          <cell r="B7645" t="str">
            <v>.C2075.C000</v>
          </cell>
        </row>
        <row r="7646">
          <cell r="B7646" t="str">
            <v>.C2080.C000</v>
          </cell>
        </row>
        <row r="7647">
          <cell r="B7647" t="str">
            <v>.C2095.C000</v>
          </cell>
        </row>
        <row r="7648">
          <cell r="B7648" t="str">
            <v>.C2510.C001</v>
          </cell>
        </row>
        <row r="7649">
          <cell r="B7649" t="str">
            <v>.C2510.C001</v>
          </cell>
        </row>
        <row r="7650">
          <cell r="B7650" t="str">
            <v>.C2510.C001</v>
          </cell>
        </row>
        <row r="7651">
          <cell r="B7651" t="str">
            <v>.C2510.C000</v>
          </cell>
        </row>
        <row r="7652">
          <cell r="B7652" t="str">
            <v>.C2510.C000</v>
          </cell>
        </row>
        <row r="7653">
          <cell r="B7653" t="str">
            <v>.C2510.C000</v>
          </cell>
        </row>
        <row r="7654">
          <cell r="B7654" t="str">
            <v>.C2510.C000</v>
          </cell>
        </row>
        <row r="7655">
          <cell r="B7655" t="str">
            <v>.C2510.C000</v>
          </cell>
        </row>
        <row r="7656">
          <cell r="B7656" t="str">
            <v>.C2510.C000</v>
          </cell>
        </row>
        <row r="7657">
          <cell r="B7657" t="str">
            <v>.C2510.C000</v>
          </cell>
        </row>
        <row r="7658">
          <cell r="B7658" t="str">
            <v>.C2510.C000</v>
          </cell>
        </row>
        <row r="7659">
          <cell r="B7659" t="str">
            <v>.C2510.C000</v>
          </cell>
        </row>
        <row r="7660">
          <cell r="B7660" t="str">
            <v>.C2510.C000</v>
          </cell>
        </row>
        <row r="7661">
          <cell r="B7661" t="str">
            <v>.C2510.C000</v>
          </cell>
        </row>
        <row r="7662">
          <cell r="B7662" t="str">
            <v>.C2520.C001</v>
          </cell>
        </row>
        <row r="7663">
          <cell r="B7663" t="str">
            <v>.C2520.C001</v>
          </cell>
        </row>
        <row r="7664">
          <cell r="B7664" t="str">
            <v>.C2520.C001</v>
          </cell>
        </row>
        <row r="7665">
          <cell r="B7665" t="str">
            <v>.C2520.C001</v>
          </cell>
        </row>
        <row r="7666">
          <cell r="B7666" t="str">
            <v>.C2520.C000</v>
          </cell>
        </row>
        <row r="7667">
          <cell r="B7667" t="str">
            <v>.C2520.C000</v>
          </cell>
        </row>
        <row r="7668">
          <cell r="B7668" t="str">
            <v>.C2520.C000</v>
          </cell>
        </row>
        <row r="7669">
          <cell r="B7669" t="str">
            <v>.C2520.C000</v>
          </cell>
        </row>
        <row r="7670">
          <cell r="B7670" t="str">
            <v>.C2520.C000</v>
          </cell>
        </row>
        <row r="7671">
          <cell r="B7671" t="str">
            <v>.C2520.C000</v>
          </cell>
        </row>
        <row r="7672">
          <cell r="B7672" t="str">
            <v>.C2520.C000</v>
          </cell>
        </row>
        <row r="7673">
          <cell r="B7673" t="str">
            <v>.C2540.C001</v>
          </cell>
        </row>
        <row r="7674">
          <cell r="B7674" t="str">
            <v>.C2540.C001</v>
          </cell>
        </row>
        <row r="7675">
          <cell r="B7675" t="str">
            <v>.C2540.C001</v>
          </cell>
        </row>
        <row r="7676">
          <cell r="B7676" t="str">
            <v>.C2540.C000</v>
          </cell>
        </row>
        <row r="7677">
          <cell r="B7677" t="str">
            <v>.C2540.C000</v>
          </cell>
        </row>
        <row r="7678">
          <cell r="B7678" t="str">
            <v>.C2540.C000</v>
          </cell>
        </row>
        <row r="7679">
          <cell r="B7679" t="str">
            <v>.C2540.C000</v>
          </cell>
        </row>
        <row r="7680">
          <cell r="B7680" t="str">
            <v>.C2540.C000</v>
          </cell>
        </row>
        <row r="7681">
          <cell r="B7681" t="str">
            <v>.C2540.C000</v>
          </cell>
        </row>
        <row r="7682">
          <cell r="B7682" t="str">
            <v>.C2540.C000</v>
          </cell>
        </row>
        <row r="7683">
          <cell r="B7683" t="str">
            <v>.C2540.C000</v>
          </cell>
        </row>
        <row r="7684">
          <cell r="B7684" t="str">
            <v>.C2540.C000</v>
          </cell>
        </row>
        <row r="7685">
          <cell r="B7685" t="str">
            <v>.C2545.C001</v>
          </cell>
        </row>
        <row r="7686">
          <cell r="B7686" t="str">
            <v>.C2545.C001</v>
          </cell>
        </row>
        <row r="7687">
          <cell r="B7687" t="str">
            <v>.C2545.C001</v>
          </cell>
        </row>
        <row r="7688">
          <cell r="B7688" t="str">
            <v>.C2545.C000</v>
          </cell>
        </row>
        <row r="7689">
          <cell r="B7689" t="str">
            <v>.C2545.C000</v>
          </cell>
        </row>
        <row r="7690">
          <cell r="B7690" t="str">
            <v>.C2545.C000</v>
          </cell>
        </row>
        <row r="7691">
          <cell r="B7691" t="str">
            <v>.C2545.C000</v>
          </cell>
        </row>
        <row r="7692">
          <cell r="B7692" t="str">
            <v>.C2545.C000</v>
          </cell>
        </row>
        <row r="7693">
          <cell r="B7693" t="str">
            <v>.C2545.C000</v>
          </cell>
        </row>
        <row r="7694">
          <cell r="B7694" t="str">
            <v>.C2545.C000</v>
          </cell>
        </row>
        <row r="7695">
          <cell r="B7695" t="str">
            <v>.C2550.C001</v>
          </cell>
        </row>
        <row r="7696">
          <cell r="B7696" t="str">
            <v>.C2550.C001</v>
          </cell>
        </row>
        <row r="7697">
          <cell r="B7697" t="str">
            <v>.C2550.C001</v>
          </cell>
        </row>
        <row r="7698">
          <cell r="B7698" t="str">
            <v>.C2550.C000</v>
          </cell>
        </row>
        <row r="7699">
          <cell r="B7699" t="str">
            <v>.C2550.C000</v>
          </cell>
        </row>
        <row r="7700">
          <cell r="B7700" t="str">
            <v>.C2550.C000</v>
          </cell>
        </row>
        <row r="7701">
          <cell r="B7701" t="str">
            <v>.C2550.C000</v>
          </cell>
        </row>
        <row r="7702">
          <cell r="B7702" t="str">
            <v>.C2550.C000</v>
          </cell>
        </row>
        <row r="7703">
          <cell r="B7703" t="str">
            <v>.C2550.C000</v>
          </cell>
        </row>
        <row r="7704">
          <cell r="B7704" t="str">
            <v>.C2550.C000</v>
          </cell>
        </row>
        <row r="7705">
          <cell r="B7705" t="str">
            <v>.C2550.C000</v>
          </cell>
        </row>
        <row r="7706">
          <cell r="B7706" t="str">
            <v>.C2550.C000</v>
          </cell>
        </row>
        <row r="7707">
          <cell r="B7707" t="str">
            <v>.C2550.C000</v>
          </cell>
        </row>
        <row r="7708">
          <cell r="B7708" t="str">
            <v>.C2550.C000</v>
          </cell>
        </row>
        <row r="7709">
          <cell r="B7709" t="str">
            <v>.C2560.C001</v>
          </cell>
        </row>
        <row r="7710">
          <cell r="B7710" t="str">
            <v>.C2560.C001</v>
          </cell>
        </row>
        <row r="7711">
          <cell r="B7711" t="str">
            <v>.C2560.C001</v>
          </cell>
        </row>
        <row r="7712">
          <cell r="B7712" t="str">
            <v>.C2560.C000</v>
          </cell>
        </row>
        <row r="7713">
          <cell r="B7713" t="str">
            <v>.C2560.C000</v>
          </cell>
        </row>
        <row r="7714">
          <cell r="B7714" t="str">
            <v>.C2560.C000</v>
          </cell>
        </row>
        <row r="7715">
          <cell r="B7715" t="str">
            <v>.C2560.C000</v>
          </cell>
        </row>
        <row r="7716">
          <cell r="B7716" t="str">
            <v>.C2560.C000</v>
          </cell>
        </row>
        <row r="7717">
          <cell r="B7717" t="str">
            <v>.C2560.C000</v>
          </cell>
        </row>
        <row r="7718">
          <cell r="B7718" t="str">
            <v>.C2560.C000</v>
          </cell>
        </row>
        <row r="7719">
          <cell r="B7719" t="str">
            <v>.C2560.C000</v>
          </cell>
        </row>
        <row r="7720">
          <cell r="B7720" t="str">
            <v>.C2565.C001</v>
          </cell>
        </row>
        <row r="7721">
          <cell r="B7721" t="str">
            <v>.C2565.C001</v>
          </cell>
        </row>
        <row r="7722">
          <cell r="B7722" t="str">
            <v>.C2565.C001</v>
          </cell>
        </row>
        <row r="7723">
          <cell r="B7723" t="str">
            <v>.C2565.C001</v>
          </cell>
        </row>
        <row r="7724">
          <cell r="B7724" t="str">
            <v>.C2565.C001</v>
          </cell>
        </row>
        <row r="7725">
          <cell r="B7725" t="str">
            <v>.C2565.C000</v>
          </cell>
        </row>
        <row r="7726">
          <cell r="B7726" t="str">
            <v>.C2565.C000</v>
          </cell>
        </row>
        <row r="7727">
          <cell r="B7727" t="str">
            <v>.C2565.C000</v>
          </cell>
        </row>
        <row r="7728">
          <cell r="B7728" t="str">
            <v>.C2565.C000</v>
          </cell>
        </row>
        <row r="7729">
          <cell r="B7729" t="str">
            <v>.C2565.C000</v>
          </cell>
        </row>
        <row r="7730">
          <cell r="B7730" t="str">
            <v>.C2570.C001</v>
          </cell>
        </row>
        <row r="7731">
          <cell r="B7731" t="str">
            <v>.C2570.C001</v>
          </cell>
        </row>
        <row r="7732">
          <cell r="B7732" t="str">
            <v>.C2570.C001</v>
          </cell>
        </row>
        <row r="7733">
          <cell r="B7733" t="str">
            <v>.C2570.C001</v>
          </cell>
        </row>
        <row r="7734">
          <cell r="B7734" t="str">
            <v>.C2570.C001</v>
          </cell>
        </row>
        <row r="7735">
          <cell r="B7735" t="str">
            <v>.C2570.C000</v>
          </cell>
        </row>
        <row r="7736">
          <cell r="B7736" t="str">
            <v>.C2570.C000</v>
          </cell>
        </row>
        <row r="7737">
          <cell r="B7737" t="str">
            <v>.C2570.C000</v>
          </cell>
        </row>
        <row r="7738">
          <cell r="B7738" t="str">
            <v>.C2570.C000</v>
          </cell>
        </row>
        <row r="7739">
          <cell r="B7739" t="str">
            <v>.C2570.C000</v>
          </cell>
        </row>
        <row r="7740">
          <cell r="B7740" t="str">
            <v>.C2580.C001</v>
          </cell>
        </row>
        <row r="7741">
          <cell r="B7741" t="str">
            <v>.C2580.C001</v>
          </cell>
        </row>
        <row r="7742">
          <cell r="B7742" t="str">
            <v>.C2580.C001</v>
          </cell>
        </row>
        <row r="7743">
          <cell r="B7743" t="str">
            <v>.C2580.C001</v>
          </cell>
        </row>
        <row r="7744">
          <cell r="B7744" t="str">
            <v>.C2580.C001</v>
          </cell>
        </row>
        <row r="7745">
          <cell r="B7745" t="str">
            <v>.C2580.C000</v>
          </cell>
        </row>
        <row r="7746">
          <cell r="B7746" t="str">
            <v>.C2580.C000</v>
          </cell>
        </row>
        <row r="7747">
          <cell r="B7747" t="str">
            <v>.C2580.C000</v>
          </cell>
        </row>
        <row r="7748">
          <cell r="B7748" t="str">
            <v>.C2580.C000</v>
          </cell>
        </row>
        <row r="7749">
          <cell r="B7749" t="str">
            <v>.C3020.C000</v>
          </cell>
        </row>
        <row r="7750">
          <cell r="B7750" t="str">
            <v>.C3020.C000</v>
          </cell>
        </row>
        <row r="7751">
          <cell r="B7751" t="str">
            <v>.C3020.C000</v>
          </cell>
        </row>
        <row r="7752">
          <cell r="B7752" t="str">
            <v>.C3020.C000</v>
          </cell>
        </row>
        <row r="7753">
          <cell r="B7753" t="str">
            <v>.C3031.C000</v>
          </cell>
        </row>
        <row r="7754">
          <cell r="B7754" t="str">
            <v>.C3031.C000</v>
          </cell>
        </row>
        <row r="7755">
          <cell r="B7755" t="str">
            <v>.C3041.C000</v>
          </cell>
        </row>
        <row r="7756">
          <cell r="B7756" t="str">
            <v>.C3041.C000</v>
          </cell>
        </row>
        <row r="7757">
          <cell r="B7757" t="str">
            <v>.C3041.C000</v>
          </cell>
        </row>
        <row r="7758">
          <cell r="B7758" t="str">
            <v>.C3041.C000</v>
          </cell>
        </row>
        <row r="7759">
          <cell r="B7759" t="str">
            <v>.C3061.C000</v>
          </cell>
        </row>
        <row r="7760">
          <cell r="B7760" t="str">
            <v>.C3061.C000</v>
          </cell>
        </row>
        <row r="7761">
          <cell r="B7761" t="str">
            <v>.C3070.C000</v>
          </cell>
        </row>
        <row r="7762">
          <cell r="B7762" t="str">
            <v>.C3070.C000</v>
          </cell>
        </row>
        <row r="7763">
          <cell r="B7763" t="str">
            <v>.C3070.C000</v>
          </cell>
        </row>
        <row r="7764">
          <cell r="B7764" t="str">
            <v>.C3070.C000</v>
          </cell>
        </row>
        <row r="7765">
          <cell r="B7765" t="str">
            <v>.C3070.C000</v>
          </cell>
        </row>
        <row r="7766">
          <cell r="B7766" t="str">
            <v>.C5031.C000</v>
          </cell>
        </row>
        <row r="7767">
          <cell r="B7767" t="str">
            <v>.C5031.C000</v>
          </cell>
        </row>
        <row r="7768">
          <cell r="B7768" t="str">
            <v>.C5031.C000</v>
          </cell>
        </row>
        <row r="7769">
          <cell r="B7769" t="str">
            <v>.C9990.C001</v>
          </cell>
        </row>
        <row r="7770">
          <cell r="B7770" t="str">
            <v>.C9990.C001</v>
          </cell>
        </row>
        <row r="7771">
          <cell r="B7771" t="str">
            <v>.C9990.C000</v>
          </cell>
        </row>
        <row r="7772">
          <cell r="B7772" t="str">
            <v>.C9990.C000</v>
          </cell>
        </row>
        <row r="7773">
          <cell r="B7773" t="str">
            <v>.C9990.C000</v>
          </cell>
        </row>
        <row r="7774">
          <cell r="B7774" t="str">
            <v>.C9990.C000</v>
          </cell>
        </row>
        <row r="7775">
          <cell r="B7775" t="str">
            <v>.C9990.C000</v>
          </cell>
        </row>
        <row r="7776">
          <cell r="B7776" t="str">
            <v>.A8340.C007</v>
          </cell>
        </row>
        <row r="7777">
          <cell r="B7777" t="str">
            <v>.A8640.C007</v>
          </cell>
        </row>
        <row r="7778">
          <cell r="B7778" t="str">
            <v>.A2995.P000</v>
          </cell>
        </row>
        <row r="7779">
          <cell r="B7779" t="str">
            <v>.A2995.P000</v>
          </cell>
        </row>
        <row r="7780">
          <cell r="B7780" t="str">
            <v>.41100.P000</v>
          </cell>
        </row>
        <row r="7781">
          <cell r="B7781" t="str">
            <v>.41100.P000</v>
          </cell>
        </row>
        <row r="7782">
          <cell r="B7782" t="str">
            <v>.41100.P000</v>
          </cell>
        </row>
        <row r="7783">
          <cell r="B7783" t="str">
            <v>.41100.P000</v>
          </cell>
        </row>
        <row r="7784">
          <cell r="B7784" t="str">
            <v>.41100.P000</v>
          </cell>
        </row>
        <row r="7785">
          <cell r="B7785" t="str">
            <v>.41100.P000</v>
          </cell>
        </row>
        <row r="7786">
          <cell r="B7786" t="str">
            <v>.41100.P000</v>
          </cell>
        </row>
        <row r="7787">
          <cell r="B7787" t="str">
            <v>.41100.P000</v>
          </cell>
        </row>
        <row r="7788">
          <cell r="B7788" t="str">
            <v>.41200.P000</v>
          </cell>
        </row>
        <row r="7789">
          <cell r="B7789" t="str">
            <v>.41200.P000</v>
          </cell>
        </row>
        <row r="7790">
          <cell r="B7790" t="str">
            <v>.41200.P000</v>
          </cell>
        </row>
        <row r="7791">
          <cell r="B7791" t="str">
            <v>.41200.P000</v>
          </cell>
        </row>
        <row r="7792">
          <cell r="B7792" t="str">
            <v>.41200.P000</v>
          </cell>
        </row>
        <row r="7793">
          <cell r="B7793" t="str">
            <v>.41200.P000</v>
          </cell>
        </row>
        <row r="7794">
          <cell r="B7794" t="str">
            <v>.41200.P000</v>
          </cell>
        </row>
        <row r="7795">
          <cell r="B7795" t="str">
            <v>.41200.P000</v>
          </cell>
        </row>
        <row r="7796">
          <cell r="B7796" t="str">
            <v>.41300.P000</v>
          </cell>
        </row>
        <row r="7797">
          <cell r="B7797" t="str">
            <v>.41300.P000</v>
          </cell>
        </row>
        <row r="7798">
          <cell r="B7798" t="str">
            <v>.41300.P000</v>
          </cell>
        </row>
        <row r="7799">
          <cell r="B7799" t="str">
            <v>.41300.P000</v>
          </cell>
        </row>
        <row r="7800">
          <cell r="B7800" t="str">
            <v>.41300.P000</v>
          </cell>
        </row>
        <row r="7801">
          <cell r="B7801" t="str">
            <v>.41300.P000</v>
          </cell>
        </row>
        <row r="7802">
          <cell r="B7802" t="str">
            <v>.41300.P000</v>
          </cell>
        </row>
        <row r="7803">
          <cell r="B7803" t="str">
            <v>.41400.P000</v>
          </cell>
        </row>
        <row r="7804">
          <cell r="B7804" t="str">
            <v>.41400.P000</v>
          </cell>
        </row>
        <row r="7805">
          <cell r="B7805" t="str">
            <v>.41400.P000</v>
          </cell>
        </row>
        <row r="7806">
          <cell r="B7806" t="str">
            <v>.41400.P000</v>
          </cell>
        </row>
        <row r="7807">
          <cell r="B7807" t="str">
            <v>.41400.P000</v>
          </cell>
        </row>
        <row r="7808">
          <cell r="B7808" t="str">
            <v>.41400.P000</v>
          </cell>
        </row>
        <row r="7809">
          <cell r="B7809" t="str">
            <v>.41400.P000</v>
          </cell>
        </row>
        <row r="7810">
          <cell r="B7810" t="str">
            <v>.41500.P000</v>
          </cell>
        </row>
        <row r="7811">
          <cell r="B7811" t="str">
            <v>.41500.P000</v>
          </cell>
        </row>
        <row r="7812">
          <cell r="B7812" t="str">
            <v>.41500.P000</v>
          </cell>
        </row>
        <row r="7813">
          <cell r="B7813" t="str">
            <v>.41500.P000</v>
          </cell>
        </row>
        <row r="7814">
          <cell r="B7814" t="str">
            <v>.41500.P000</v>
          </cell>
        </row>
        <row r="7815">
          <cell r="B7815" t="str">
            <v>.41500.P000</v>
          </cell>
        </row>
        <row r="7816">
          <cell r="B7816" t="str">
            <v>.41500.P000</v>
          </cell>
        </row>
        <row r="7817">
          <cell r="B7817" t="str">
            <v>.41600.P000</v>
          </cell>
        </row>
        <row r="7818">
          <cell r="B7818" t="str">
            <v>.41600.P000</v>
          </cell>
        </row>
        <row r="7819">
          <cell r="B7819" t="str">
            <v>.41600.P000</v>
          </cell>
        </row>
        <row r="7820">
          <cell r="B7820" t="str">
            <v>.41600.P000</v>
          </cell>
        </row>
        <row r="7821">
          <cell r="B7821" t="str">
            <v>.41600.P000</v>
          </cell>
        </row>
        <row r="7822">
          <cell r="B7822" t="str">
            <v>.41600.P000</v>
          </cell>
        </row>
        <row r="7823">
          <cell r="B7823" t="str">
            <v>.41600.P000</v>
          </cell>
        </row>
        <row r="7824">
          <cell r="B7824" t="str">
            <v>.41700.P000</v>
          </cell>
        </row>
        <row r="7825">
          <cell r="B7825" t="str">
            <v>.41700.P000</v>
          </cell>
        </row>
        <row r="7826">
          <cell r="B7826" t="str">
            <v>.41700.P000</v>
          </cell>
        </row>
        <row r="7827">
          <cell r="B7827" t="str">
            <v>.41700.P000</v>
          </cell>
        </row>
        <row r="7828">
          <cell r="B7828" t="str">
            <v>.41700.P000</v>
          </cell>
        </row>
        <row r="7829">
          <cell r="B7829" t="str">
            <v>.41700.P000</v>
          </cell>
        </row>
        <row r="7830">
          <cell r="B7830" t="str">
            <v>.41700.P000</v>
          </cell>
        </row>
        <row r="7831">
          <cell r="B7831" t="str">
            <v>.41700.P000</v>
          </cell>
        </row>
        <row r="7832">
          <cell r="B7832" t="str">
            <v>.41700.P000</v>
          </cell>
        </row>
        <row r="7833">
          <cell r="B7833" t="str">
            <v>.41700.P000</v>
          </cell>
        </row>
        <row r="7834">
          <cell r="B7834" t="str">
            <v>.41800.P000</v>
          </cell>
        </row>
        <row r="7835">
          <cell r="B7835" t="str">
            <v>.41800.P000</v>
          </cell>
        </row>
        <row r="7836">
          <cell r="B7836" t="str">
            <v>.41800.P000</v>
          </cell>
        </row>
        <row r="7837">
          <cell r="B7837" t="str">
            <v>.41800.P000</v>
          </cell>
        </row>
        <row r="7838">
          <cell r="B7838" t="str">
            <v>.41800.P000</v>
          </cell>
        </row>
        <row r="7839">
          <cell r="B7839" t="str">
            <v>.41800.P000</v>
          </cell>
        </row>
        <row r="7840">
          <cell r="B7840" t="str">
            <v>.41800.P000</v>
          </cell>
        </row>
        <row r="7841">
          <cell r="B7841" t="str">
            <v>.41800.P000</v>
          </cell>
        </row>
        <row r="7842">
          <cell r="B7842" t="str">
            <v>.41950.P000</v>
          </cell>
        </row>
        <row r="7843">
          <cell r="B7843" t="str">
            <v>.41950.P000</v>
          </cell>
        </row>
        <row r="7844">
          <cell r="B7844" t="str">
            <v>.41954.P000</v>
          </cell>
        </row>
        <row r="7845">
          <cell r="B7845" t="str">
            <v>.41954.P000</v>
          </cell>
        </row>
        <row r="7846">
          <cell r="B7846" t="str">
            <v>.41957.P000</v>
          </cell>
        </row>
        <row r="7847">
          <cell r="B7847" t="str">
            <v>.41957.P000</v>
          </cell>
        </row>
        <row r="7848">
          <cell r="B7848" t="str">
            <v>.10100.P000</v>
          </cell>
        </row>
        <row r="7849">
          <cell r="B7849" t="str">
            <v>.10100.P000</v>
          </cell>
        </row>
        <row r="7850">
          <cell r="B7850" t="str">
            <v>.10100.P200</v>
          </cell>
        </row>
        <row r="7851">
          <cell r="B7851" t="str">
            <v>.10100.P200</v>
          </cell>
        </row>
        <row r="7852">
          <cell r="B7852" t="str">
            <v>.10100.P200</v>
          </cell>
        </row>
        <row r="7853">
          <cell r="B7853" t="str">
            <v>.10100.P200</v>
          </cell>
        </row>
        <row r="7854">
          <cell r="B7854" t="str">
            <v>.20095.P002</v>
          </cell>
        </row>
        <row r="7855">
          <cell r="B7855" t="str">
            <v>.20095.P011</v>
          </cell>
        </row>
        <row r="7856">
          <cell r="B7856" t="str">
            <v>.20095.P051</v>
          </cell>
        </row>
        <row r="7857">
          <cell r="B7857" t="str">
            <v>.20120.P000</v>
          </cell>
        </row>
        <row r="7858">
          <cell r="B7858" t="str">
            <v>.20120.P735</v>
          </cell>
        </row>
        <row r="7859">
          <cell r="B7859" t="str">
            <v>.62010.P000</v>
          </cell>
        </row>
        <row r="7860">
          <cell r="B7860" t="str">
            <v>.62020.P000</v>
          </cell>
        </row>
        <row r="7861">
          <cell r="B7861" t="str">
            <v>.62020.P000</v>
          </cell>
        </row>
        <row r="7862">
          <cell r="B7862" t="str">
            <v>.62020.P000</v>
          </cell>
        </row>
        <row r="7863">
          <cell r="B7863" t="str">
            <v>.62020.P000</v>
          </cell>
        </row>
        <row r="7864">
          <cell r="B7864" t="str">
            <v>.62020.P000</v>
          </cell>
        </row>
        <row r="7865">
          <cell r="B7865" t="str">
            <v>.62020.P000</v>
          </cell>
        </row>
        <row r="7866">
          <cell r="B7866" t="str">
            <v>.62020.P000</v>
          </cell>
        </row>
        <row r="7867">
          <cell r="B7867" t="str">
            <v>.62020.P000</v>
          </cell>
        </row>
        <row r="7868">
          <cell r="B7868" t="str">
            <v>.62020.P000</v>
          </cell>
        </row>
        <row r="7869">
          <cell r="B7869" t="str">
            <v>.62020.P000</v>
          </cell>
        </row>
        <row r="7870">
          <cell r="B7870" t="str">
            <v>.62020.P000</v>
          </cell>
        </row>
        <row r="7871">
          <cell r="B7871" t="str">
            <v>.62020.P000</v>
          </cell>
        </row>
        <row r="7872">
          <cell r="B7872" t="str">
            <v>.62020.P000</v>
          </cell>
        </row>
        <row r="7873">
          <cell r="B7873" t="str">
            <v>.62020.P000</v>
          </cell>
        </row>
        <row r="7874">
          <cell r="B7874" t="str">
            <v>.62020.P000</v>
          </cell>
        </row>
        <row r="7875">
          <cell r="B7875" t="str">
            <v>.62020.P000</v>
          </cell>
        </row>
        <row r="7876">
          <cell r="B7876" t="str">
            <v>.62020.P000</v>
          </cell>
        </row>
        <row r="7877">
          <cell r="B7877" t="str">
            <v>.62020.P000</v>
          </cell>
        </row>
        <row r="7878">
          <cell r="B7878" t="str">
            <v>.62020.P000</v>
          </cell>
        </row>
        <row r="7879">
          <cell r="B7879" t="str">
            <v>.62020.P000</v>
          </cell>
        </row>
        <row r="7880">
          <cell r="B7880" t="str">
            <v>.62020.P000</v>
          </cell>
        </row>
        <row r="7881">
          <cell r="B7881" t="str">
            <v>.62020.P000</v>
          </cell>
        </row>
        <row r="7882">
          <cell r="B7882" t="str">
            <v>.62020.P040</v>
          </cell>
        </row>
        <row r="7883">
          <cell r="B7883" t="str">
            <v>.62020.P040</v>
          </cell>
        </row>
        <row r="7884">
          <cell r="B7884" t="str">
            <v>.62020.P040</v>
          </cell>
        </row>
        <row r="7885">
          <cell r="B7885" t="str">
            <v>.62020.P040</v>
          </cell>
        </row>
        <row r="7886">
          <cell r="B7886" t="str">
            <v>.62020.P040</v>
          </cell>
        </row>
        <row r="7887">
          <cell r="B7887" t="str">
            <v>.62020.P040</v>
          </cell>
        </row>
        <row r="7888">
          <cell r="B7888" t="str">
            <v>.62020.P040</v>
          </cell>
        </row>
        <row r="7889">
          <cell r="B7889" t="str">
            <v>.62020.P040</v>
          </cell>
        </row>
        <row r="7890">
          <cell r="B7890" t="str">
            <v>.62020.P040</v>
          </cell>
        </row>
        <row r="7891">
          <cell r="B7891" t="str">
            <v>.62020.P040</v>
          </cell>
        </row>
        <row r="7892">
          <cell r="B7892" t="str">
            <v>.62020.P040</v>
          </cell>
        </row>
        <row r="7893">
          <cell r="B7893" t="str">
            <v>.62020.P040</v>
          </cell>
        </row>
        <row r="7894">
          <cell r="B7894" t="str">
            <v>.62020.P040</v>
          </cell>
        </row>
        <row r="7895">
          <cell r="B7895" t="str">
            <v>.62020.P040</v>
          </cell>
        </row>
        <row r="7896">
          <cell r="B7896" t="str">
            <v>.62020.P040</v>
          </cell>
        </row>
        <row r="7897">
          <cell r="B7897" t="str">
            <v>.62020.P040</v>
          </cell>
        </row>
        <row r="7898">
          <cell r="B7898" t="str">
            <v>.62020.P040</v>
          </cell>
        </row>
        <row r="7899">
          <cell r="B7899" t="str">
            <v>.62020.P040</v>
          </cell>
        </row>
        <row r="7900">
          <cell r="B7900" t="str">
            <v>.62020.P040</v>
          </cell>
        </row>
        <row r="7901">
          <cell r="B7901" t="str">
            <v>.62020.P040</v>
          </cell>
        </row>
        <row r="7902">
          <cell r="B7902" t="str">
            <v>.62020.P040</v>
          </cell>
        </row>
        <row r="7903">
          <cell r="B7903" t="str">
            <v>.62020.P040</v>
          </cell>
        </row>
        <row r="7904">
          <cell r="B7904" t="str">
            <v>.62020.P040</v>
          </cell>
        </row>
        <row r="7905">
          <cell r="B7905" t="str">
            <v>.62020.P040</v>
          </cell>
        </row>
        <row r="7906">
          <cell r="B7906" t="str">
            <v>.62020.P040</v>
          </cell>
        </row>
        <row r="7907">
          <cell r="B7907" t="str">
            <v>.62020.P040</v>
          </cell>
        </row>
        <row r="7908">
          <cell r="B7908" t="str">
            <v>.62020.P040</v>
          </cell>
        </row>
        <row r="7909">
          <cell r="B7909" t="str">
            <v>.62020.P040</v>
          </cell>
        </row>
        <row r="7910">
          <cell r="B7910" t="str">
            <v>.62020.P040</v>
          </cell>
        </row>
        <row r="7911">
          <cell r="B7911" t="str">
            <v>.62020.P040</v>
          </cell>
        </row>
        <row r="7912">
          <cell r="B7912" t="str">
            <v>.62020.P040</v>
          </cell>
        </row>
        <row r="7913">
          <cell r="B7913" t="str">
            <v>.62020.P040</v>
          </cell>
        </row>
        <row r="7914">
          <cell r="B7914" t="str">
            <v>.62020.P040</v>
          </cell>
        </row>
        <row r="7915">
          <cell r="B7915" t="str">
            <v>.62020.P040</v>
          </cell>
        </row>
        <row r="7916">
          <cell r="B7916" t="str">
            <v>.62020.P040</v>
          </cell>
        </row>
        <row r="7917">
          <cell r="B7917" t="str">
            <v>.62020.P040</v>
          </cell>
        </row>
        <row r="7918">
          <cell r="B7918" t="str">
            <v>.62020.P040</v>
          </cell>
        </row>
        <row r="7919">
          <cell r="B7919" t="str">
            <v>.62020.P040</v>
          </cell>
        </row>
        <row r="7920">
          <cell r="B7920" t="str">
            <v>.62020.P040</v>
          </cell>
        </row>
        <row r="7921">
          <cell r="B7921" t="str">
            <v>.62020.P040</v>
          </cell>
        </row>
        <row r="7922">
          <cell r="B7922" t="str">
            <v>.99000.P000</v>
          </cell>
        </row>
        <row r="7923">
          <cell r="B7923" t="str">
            <v>.99000.P000</v>
          </cell>
        </row>
        <row r="7924">
          <cell r="B7924" t="str">
            <v>.41955.P000</v>
          </cell>
        </row>
        <row r="7925">
          <cell r="B7925" t="str">
            <v>.45260.P032</v>
          </cell>
        </row>
        <row r="7926">
          <cell r="B7926" t="str">
            <v>.45260.P032</v>
          </cell>
        </row>
        <row r="7927">
          <cell r="B7927" t="str">
            <v>.45260.P032</v>
          </cell>
        </row>
        <row r="7928">
          <cell r="B7928" t="str">
            <v>.45260.P032</v>
          </cell>
        </row>
        <row r="7929">
          <cell r="B7929" t="str">
            <v>.45260.P032</v>
          </cell>
        </row>
        <row r="7930">
          <cell r="B7930" t="str">
            <v>.45260.P032</v>
          </cell>
        </row>
        <row r="7931">
          <cell r="B7931" t="str">
            <v>.45260.P032</v>
          </cell>
        </row>
        <row r="7932">
          <cell r="B7932" t="str">
            <v>.45260.P032</v>
          </cell>
        </row>
        <row r="7933">
          <cell r="B7933" t="str">
            <v>.45260.P032</v>
          </cell>
        </row>
        <row r="7934">
          <cell r="B7934" t="str">
            <v>.45260.P032</v>
          </cell>
        </row>
        <row r="7935">
          <cell r="B7935" t="str">
            <v>.45260.P032</v>
          </cell>
        </row>
        <row r="7936">
          <cell r="B7936" t="str">
            <v>.45260.P032</v>
          </cell>
        </row>
        <row r="7937">
          <cell r="B7937" t="str">
            <v>.45260.P032</v>
          </cell>
        </row>
        <row r="7938">
          <cell r="B7938" t="str">
            <v>.45260.P032</v>
          </cell>
        </row>
        <row r="7939">
          <cell r="B7939" t="str">
            <v>.45260.P032</v>
          </cell>
        </row>
        <row r="7940">
          <cell r="B7940" t="str">
            <v>.45260.P032</v>
          </cell>
        </row>
        <row r="7941">
          <cell r="B7941" t="str">
            <v>.45260.P032</v>
          </cell>
        </row>
        <row r="7942">
          <cell r="B7942" t="str">
            <v>.45260.P032</v>
          </cell>
        </row>
        <row r="7943">
          <cell r="B7943" t="str">
            <v>.45260.P032</v>
          </cell>
        </row>
        <row r="7944">
          <cell r="B7944" t="str">
            <v>.45260.P032</v>
          </cell>
        </row>
        <row r="7945">
          <cell r="B7945" t="str">
            <v>.45260.P032</v>
          </cell>
        </row>
        <row r="7946">
          <cell r="B7946" t="str">
            <v>.45260.P032</v>
          </cell>
        </row>
        <row r="7947">
          <cell r="B7947" t="str">
            <v>.45260.P032</v>
          </cell>
        </row>
        <row r="7948">
          <cell r="B7948" t="str">
            <v>.45260.P032</v>
          </cell>
        </row>
        <row r="7949">
          <cell r="B7949" t="str">
            <v>.45260.P032</v>
          </cell>
        </row>
        <row r="7950">
          <cell r="B7950" t="str">
            <v>.45260.P032</v>
          </cell>
        </row>
        <row r="7951">
          <cell r="B7951" t="str">
            <v>.45260.P032</v>
          </cell>
        </row>
        <row r="7952">
          <cell r="B7952" t="str">
            <v>.45260.P032</v>
          </cell>
        </row>
        <row r="7953">
          <cell r="B7953" t="str">
            <v>.45260.P032</v>
          </cell>
        </row>
        <row r="7954">
          <cell r="B7954" t="str">
            <v>.45260.P032</v>
          </cell>
        </row>
        <row r="7955">
          <cell r="B7955" t="str">
            <v>.28000.P032</v>
          </cell>
        </row>
        <row r="7956">
          <cell r="B7956" t="str">
            <v>.28000.P043</v>
          </cell>
        </row>
        <row r="7957">
          <cell r="B7957" t="str">
            <v>.28000.P000</v>
          </cell>
        </row>
        <row r="7958">
          <cell r="B7958" t="str">
            <v>.45000.P022</v>
          </cell>
        </row>
        <row r="7959">
          <cell r="B7959" t="str">
            <v>.C1030.C000</v>
          </cell>
        </row>
        <row r="7960">
          <cell r="B7960" t="str">
            <v>.C1030.C000</v>
          </cell>
        </row>
        <row r="7961">
          <cell r="B7961" t="str">
            <v>.C1030.C000</v>
          </cell>
        </row>
        <row r="7962">
          <cell r="B7962" t="str">
            <v>.C1050.C001</v>
          </cell>
        </row>
        <row r="7963">
          <cell r="B7963" t="str">
            <v>.C1050.C001</v>
          </cell>
        </row>
        <row r="7964">
          <cell r="B7964" t="str">
            <v>.C1080.C000</v>
          </cell>
        </row>
        <row r="7965">
          <cell r="B7965" t="str">
            <v>.C1090.C001</v>
          </cell>
        </row>
        <row r="7966">
          <cell r="B7966" t="str">
            <v>.C2510.C000</v>
          </cell>
        </row>
        <row r="7967">
          <cell r="B7967" t="str">
            <v>.C2510.C000</v>
          </cell>
        </row>
        <row r="7968">
          <cell r="B7968" t="str">
            <v>.C2510.C000</v>
          </cell>
        </row>
        <row r="7969">
          <cell r="B7969" t="str">
            <v>.C2510.C000</v>
          </cell>
        </row>
        <row r="7970">
          <cell r="B7970" t="str">
            <v>.C2510.C000</v>
          </cell>
        </row>
        <row r="7971">
          <cell r="B7971" t="str">
            <v>.C2520.C001</v>
          </cell>
        </row>
        <row r="7972">
          <cell r="B7972" t="str">
            <v>.C2520.C001</v>
          </cell>
        </row>
        <row r="7973">
          <cell r="B7973" t="str">
            <v>.C2520.C000</v>
          </cell>
        </row>
        <row r="7974">
          <cell r="B7974" t="str">
            <v>.C2520.C000</v>
          </cell>
        </row>
        <row r="7975">
          <cell r="B7975" t="str">
            <v>.C2520.C000</v>
          </cell>
        </row>
        <row r="7976">
          <cell r="B7976" t="str">
            <v>.C2520.C000</v>
          </cell>
        </row>
        <row r="7977">
          <cell r="B7977" t="str">
            <v>.C2520.C000</v>
          </cell>
        </row>
        <row r="7978">
          <cell r="B7978" t="str">
            <v>.C2540.C000</v>
          </cell>
        </row>
        <row r="7979">
          <cell r="B7979" t="str">
            <v>.C2540.C000</v>
          </cell>
        </row>
        <row r="7980">
          <cell r="B7980" t="str">
            <v>.C2540.C000</v>
          </cell>
        </row>
        <row r="7981">
          <cell r="B7981" t="str">
            <v>.C2540.C000</v>
          </cell>
        </row>
        <row r="7982">
          <cell r="B7982" t="str">
            <v>.C2540.C000</v>
          </cell>
        </row>
        <row r="7983">
          <cell r="B7983" t="str">
            <v>.C2540.C000</v>
          </cell>
        </row>
        <row r="7984">
          <cell r="B7984" t="str">
            <v>.C2540.C000</v>
          </cell>
        </row>
        <row r="7985">
          <cell r="B7985" t="str">
            <v>.C2540.C000</v>
          </cell>
        </row>
        <row r="7986">
          <cell r="B7986" t="str">
            <v>.C2540.C000</v>
          </cell>
        </row>
        <row r="7987">
          <cell r="B7987" t="str">
            <v>.C2540.C000</v>
          </cell>
        </row>
        <row r="7988">
          <cell r="B7988" t="str">
            <v>.C2540.C000</v>
          </cell>
        </row>
        <row r="7989">
          <cell r="B7989" t="str">
            <v>.C2545.C000</v>
          </cell>
        </row>
        <row r="7990">
          <cell r="B7990" t="str">
            <v>.C2545.C000</v>
          </cell>
        </row>
        <row r="7991">
          <cell r="B7991" t="str">
            <v>.C2545.C000</v>
          </cell>
        </row>
        <row r="7992">
          <cell r="B7992" t="str">
            <v>.C2545.C000</v>
          </cell>
        </row>
        <row r="7993">
          <cell r="B7993" t="str">
            <v>.C2545.C000</v>
          </cell>
        </row>
        <row r="7994">
          <cell r="B7994" t="str">
            <v>.C2545.C000</v>
          </cell>
        </row>
        <row r="7995">
          <cell r="B7995" t="str">
            <v>.C2545.C000</v>
          </cell>
        </row>
        <row r="7996">
          <cell r="B7996" t="str">
            <v>.C2545.C000</v>
          </cell>
        </row>
        <row r="7997">
          <cell r="B7997" t="str">
            <v>.C2545.C000</v>
          </cell>
        </row>
        <row r="7998">
          <cell r="B7998" t="str">
            <v>.C2545.C000</v>
          </cell>
        </row>
        <row r="7999">
          <cell r="B7999" t="str">
            <v>.C2545.C000</v>
          </cell>
        </row>
        <row r="8000">
          <cell r="B8000" t="str">
            <v>.C2570.C000</v>
          </cell>
        </row>
        <row r="8001">
          <cell r="B8001" t="str">
            <v>.C2570.C000</v>
          </cell>
        </row>
        <row r="8002">
          <cell r="B8002" t="str">
            <v>.C2570.C000</v>
          </cell>
        </row>
        <row r="8003">
          <cell r="B8003" t="str">
            <v>.C2570.C000</v>
          </cell>
        </row>
        <row r="8004">
          <cell r="B8004" t="str">
            <v>.C2570.C000</v>
          </cell>
        </row>
        <row r="8005">
          <cell r="B8005" t="str">
            <v>.C2570.C000</v>
          </cell>
        </row>
        <row r="8006">
          <cell r="B8006" t="str">
            <v>.C2570.C000</v>
          </cell>
        </row>
        <row r="8007">
          <cell r="B8007" t="str">
            <v>.C2570.C000</v>
          </cell>
        </row>
        <row r="8008">
          <cell r="B8008" t="str">
            <v>.C2570.C000</v>
          </cell>
        </row>
        <row r="8009">
          <cell r="B8009" t="str">
            <v>.C2570.C000</v>
          </cell>
        </row>
        <row r="8010">
          <cell r="B8010" t="str">
            <v>.C2570.C000</v>
          </cell>
        </row>
        <row r="8011">
          <cell r="B8011" t="str">
            <v>.C2570.C000</v>
          </cell>
        </row>
        <row r="8012">
          <cell r="B8012" t="str">
            <v>.C2570.C000</v>
          </cell>
        </row>
        <row r="8013">
          <cell r="B8013" t="str">
            <v>.C2570.C000</v>
          </cell>
        </row>
        <row r="8014">
          <cell r="B8014" t="str">
            <v>.C2570.C000</v>
          </cell>
        </row>
        <row r="8015">
          <cell r="B8015" t="str">
            <v>.C3041.C000</v>
          </cell>
        </row>
        <row r="8016">
          <cell r="B8016" t="str">
            <v>.C5031.C000</v>
          </cell>
        </row>
        <row r="8017">
          <cell r="B8017" t="str">
            <v>.C5031.C000</v>
          </cell>
        </row>
        <row r="8018">
          <cell r="B8018" t="str">
            <v>.C9990.C000</v>
          </cell>
        </row>
        <row r="8019">
          <cell r="B8019" t="str">
            <v>.C9990.C000</v>
          </cell>
        </row>
        <row r="8020">
          <cell r="B8020" t="str">
            <v>.C9990.C000</v>
          </cell>
        </row>
        <row r="8021">
          <cell r="B8021" t="str">
            <v>.C9990.C000</v>
          </cell>
        </row>
        <row r="8022">
          <cell r="B8022" t="str">
            <v>.C9990.C000</v>
          </cell>
        </row>
        <row r="8023">
          <cell r="B8023" t="str">
            <v>.C9990.C000</v>
          </cell>
        </row>
        <row r="8024">
          <cell r="B8024" t="str">
            <v>.C9990.C000</v>
          </cell>
        </row>
        <row r="8025">
          <cell r="B8025" t="str">
            <v>.C9990.C000</v>
          </cell>
        </row>
        <row r="8026">
          <cell r="B8026" t="str">
            <v>.C9990.C000</v>
          </cell>
        </row>
        <row r="8027">
          <cell r="B8027" t="str">
            <v>.C9990.C000</v>
          </cell>
        </row>
        <row r="8028">
          <cell r="B8028" t="str">
            <v>.C1030.C000</v>
          </cell>
        </row>
        <row r="8029">
          <cell r="B8029" t="str">
            <v>.C1030.C000</v>
          </cell>
        </row>
        <row r="8030">
          <cell r="B8030" t="str">
            <v>.C1030.C000</v>
          </cell>
        </row>
        <row r="8031">
          <cell r="B8031" t="str">
            <v>.C1030.C000</v>
          </cell>
        </row>
        <row r="8032">
          <cell r="B8032" t="str">
            <v>.C1030.C000</v>
          </cell>
        </row>
        <row r="8033">
          <cell r="B8033" t="str">
            <v>.C1040.C001</v>
          </cell>
        </row>
        <row r="8034">
          <cell r="B8034" t="str">
            <v>.C1040.C001</v>
          </cell>
        </row>
        <row r="8035">
          <cell r="B8035" t="str">
            <v>.C1050.C001</v>
          </cell>
        </row>
        <row r="8036">
          <cell r="B8036" t="str">
            <v>.C1050.C001</v>
          </cell>
        </row>
        <row r="8037">
          <cell r="B8037" t="str">
            <v>.C1050.C001</v>
          </cell>
        </row>
        <row r="8038">
          <cell r="B8038" t="str">
            <v>.C1050.C001</v>
          </cell>
        </row>
        <row r="8039">
          <cell r="B8039" t="str">
            <v>.C1060.C001</v>
          </cell>
        </row>
        <row r="8040">
          <cell r="B8040" t="str">
            <v>.C1060.C001</v>
          </cell>
        </row>
        <row r="8041">
          <cell r="B8041" t="str">
            <v>.C1060.C001</v>
          </cell>
        </row>
        <row r="8042">
          <cell r="B8042" t="str">
            <v>.C1060.C001</v>
          </cell>
        </row>
        <row r="8043">
          <cell r="B8043" t="str">
            <v>.C1080.C000</v>
          </cell>
        </row>
        <row r="8044">
          <cell r="B8044" t="str">
            <v>.C1080.C000</v>
          </cell>
        </row>
        <row r="8045">
          <cell r="B8045" t="str">
            <v>.C1090.C001</v>
          </cell>
        </row>
        <row r="8046">
          <cell r="B8046" t="str">
            <v>.C2010.C000</v>
          </cell>
        </row>
        <row r="8047">
          <cell r="B8047" t="str">
            <v>.C2010.C000</v>
          </cell>
        </row>
        <row r="8048">
          <cell r="B8048" t="str">
            <v>.C2010.C000</v>
          </cell>
        </row>
        <row r="8049">
          <cell r="B8049" t="str">
            <v>.C2010.C000</v>
          </cell>
        </row>
        <row r="8050">
          <cell r="B8050" t="str">
            <v>.C2010.C000</v>
          </cell>
        </row>
        <row r="8051">
          <cell r="B8051" t="str">
            <v>.C2010.C000</v>
          </cell>
        </row>
        <row r="8052">
          <cell r="B8052" t="str">
            <v>.C2010.C000</v>
          </cell>
        </row>
        <row r="8053">
          <cell r="B8053" t="str">
            <v>.C2010.C000</v>
          </cell>
        </row>
        <row r="8054">
          <cell r="B8054" t="str">
            <v>.C2010.C000</v>
          </cell>
        </row>
        <row r="8055">
          <cell r="B8055" t="str">
            <v>.C2010.C000</v>
          </cell>
        </row>
        <row r="8056">
          <cell r="B8056" t="str">
            <v>.C2010.C000</v>
          </cell>
        </row>
        <row r="8057">
          <cell r="B8057" t="str">
            <v>.C2010.C000</v>
          </cell>
        </row>
        <row r="8058">
          <cell r="B8058" t="str">
            <v>.C2010.C000</v>
          </cell>
        </row>
        <row r="8059">
          <cell r="B8059" t="str">
            <v>.C2020.C000</v>
          </cell>
        </row>
        <row r="8060">
          <cell r="B8060" t="str">
            <v>.C2020.C000</v>
          </cell>
        </row>
        <row r="8061">
          <cell r="B8061" t="str">
            <v>.C2020.C000</v>
          </cell>
        </row>
        <row r="8062">
          <cell r="B8062" t="str">
            <v>.C2020.C000</v>
          </cell>
        </row>
        <row r="8063">
          <cell r="B8063" t="str">
            <v>.C2020.C000</v>
          </cell>
        </row>
        <row r="8064">
          <cell r="B8064" t="str">
            <v>.C2020.C000</v>
          </cell>
        </row>
        <row r="8065">
          <cell r="B8065" t="str">
            <v>.C2020.C000</v>
          </cell>
        </row>
        <row r="8066">
          <cell r="B8066" t="str">
            <v>.C2020.C000</v>
          </cell>
        </row>
        <row r="8067">
          <cell r="B8067" t="str">
            <v>.C2020.C000</v>
          </cell>
        </row>
        <row r="8068">
          <cell r="B8068" t="str">
            <v>.C2020.C000</v>
          </cell>
        </row>
        <row r="8069">
          <cell r="B8069" t="str">
            <v>.C2020.C000</v>
          </cell>
        </row>
        <row r="8070">
          <cell r="B8070" t="str">
            <v>.C2020.C000</v>
          </cell>
        </row>
        <row r="8071">
          <cell r="B8071" t="str">
            <v>.C2020.C000</v>
          </cell>
        </row>
        <row r="8072">
          <cell r="B8072" t="str">
            <v>.C2020.C000</v>
          </cell>
        </row>
        <row r="8073">
          <cell r="B8073" t="str">
            <v>.C2020.C000</v>
          </cell>
        </row>
        <row r="8074">
          <cell r="B8074" t="str">
            <v>.C2020.C000</v>
          </cell>
        </row>
        <row r="8075">
          <cell r="B8075" t="str">
            <v>.C2020.C000</v>
          </cell>
        </row>
        <row r="8076">
          <cell r="B8076" t="str">
            <v>.C2020.C000</v>
          </cell>
        </row>
        <row r="8077">
          <cell r="B8077" t="str">
            <v>.C2020.C000</v>
          </cell>
        </row>
        <row r="8078">
          <cell r="B8078" t="str">
            <v>.C2020.C000</v>
          </cell>
        </row>
        <row r="8079">
          <cell r="B8079" t="str">
            <v>.C2020.C000</v>
          </cell>
        </row>
        <row r="8080">
          <cell r="B8080" t="str">
            <v>.C2020.C000</v>
          </cell>
        </row>
        <row r="8081">
          <cell r="B8081" t="str">
            <v>.C2020.C000</v>
          </cell>
        </row>
        <row r="8082">
          <cell r="B8082" t="str">
            <v>.C2020.C000</v>
          </cell>
        </row>
        <row r="8083">
          <cell r="B8083" t="str">
            <v>.C2020.C000</v>
          </cell>
        </row>
        <row r="8084">
          <cell r="B8084" t="str">
            <v>.C2020.C000</v>
          </cell>
        </row>
        <row r="8085">
          <cell r="B8085" t="str">
            <v>.C2020.C000</v>
          </cell>
        </row>
        <row r="8086">
          <cell r="B8086" t="str">
            <v>.C2020.C000</v>
          </cell>
        </row>
        <row r="8087">
          <cell r="B8087" t="str">
            <v>.C2020.C000</v>
          </cell>
        </row>
        <row r="8088">
          <cell r="B8088" t="str">
            <v>.C2030.C001</v>
          </cell>
        </row>
        <row r="8089">
          <cell r="B8089" t="str">
            <v>.C2030.C001</v>
          </cell>
        </row>
        <row r="8090">
          <cell r="B8090" t="str">
            <v>.C2030.C001</v>
          </cell>
        </row>
        <row r="8091">
          <cell r="B8091" t="str">
            <v>.C2030.C001</v>
          </cell>
        </row>
        <row r="8092">
          <cell r="B8092" t="str">
            <v>.C2030.C000</v>
          </cell>
        </row>
        <row r="8093">
          <cell r="B8093" t="str">
            <v>.C2030.C000</v>
          </cell>
        </row>
        <row r="8094">
          <cell r="B8094" t="str">
            <v>.C2030.C000</v>
          </cell>
        </row>
        <row r="8095">
          <cell r="B8095" t="str">
            <v>.C2030.C000</v>
          </cell>
        </row>
        <row r="8096">
          <cell r="B8096" t="str">
            <v>.C2030.C000</v>
          </cell>
        </row>
        <row r="8097">
          <cell r="B8097" t="str">
            <v>.C2030.C000</v>
          </cell>
        </row>
        <row r="8098">
          <cell r="B8098" t="str">
            <v>.C2030.C000</v>
          </cell>
        </row>
        <row r="8099">
          <cell r="B8099" t="str">
            <v>.C2030.C000</v>
          </cell>
        </row>
        <row r="8100">
          <cell r="B8100" t="str">
            <v>.C2030.C000</v>
          </cell>
        </row>
        <row r="8101">
          <cell r="B8101" t="str">
            <v>.C2030.C000</v>
          </cell>
        </row>
        <row r="8102">
          <cell r="B8102" t="str">
            <v>.C2040.C000</v>
          </cell>
        </row>
        <row r="8103">
          <cell r="B8103" t="str">
            <v>.C2040.C000</v>
          </cell>
        </row>
        <row r="8104">
          <cell r="B8104" t="str">
            <v>.C2040.C000</v>
          </cell>
        </row>
        <row r="8105">
          <cell r="B8105" t="str">
            <v>.C2040.C000</v>
          </cell>
        </row>
        <row r="8106">
          <cell r="B8106" t="str">
            <v>.C2040.C000</v>
          </cell>
        </row>
        <row r="8107">
          <cell r="B8107" t="str">
            <v>.C2040.C000</v>
          </cell>
        </row>
        <row r="8108">
          <cell r="B8108" t="str">
            <v>.C2040.C000</v>
          </cell>
        </row>
        <row r="8109">
          <cell r="B8109" t="str">
            <v>.C2040.C000</v>
          </cell>
        </row>
        <row r="8110">
          <cell r="B8110" t="str">
            <v>.C2040.C000</v>
          </cell>
        </row>
        <row r="8111">
          <cell r="B8111" t="str">
            <v>.C2040.C000</v>
          </cell>
        </row>
        <row r="8112">
          <cell r="B8112" t="str">
            <v>.C2040.C000</v>
          </cell>
        </row>
        <row r="8113">
          <cell r="B8113" t="str">
            <v>.C2040.C000</v>
          </cell>
        </row>
        <row r="8114">
          <cell r="B8114" t="str">
            <v>.C2050.C000</v>
          </cell>
        </row>
        <row r="8115">
          <cell r="B8115" t="str">
            <v>.C2050.C000</v>
          </cell>
        </row>
        <row r="8116">
          <cell r="B8116" t="str">
            <v>.C2050.C000</v>
          </cell>
        </row>
        <row r="8117">
          <cell r="B8117" t="str">
            <v>.C2050.C000</v>
          </cell>
        </row>
        <row r="8118">
          <cell r="B8118" t="str">
            <v>.C2050.C000</v>
          </cell>
        </row>
        <row r="8119">
          <cell r="B8119" t="str">
            <v>.C2050.C000</v>
          </cell>
        </row>
        <row r="8120">
          <cell r="B8120" t="str">
            <v>.C2050.C000</v>
          </cell>
        </row>
        <row r="8121">
          <cell r="B8121" t="str">
            <v>.C2050.C000</v>
          </cell>
        </row>
        <row r="8122">
          <cell r="B8122" t="str">
            <v>.C2050.C000</v>
          </cell>
        </row>
        <row r="8123">
          <cell r="B8123" t="str">
            <v>.C2050.C000</v>
          </cell>
        </row>
        <row r="8124">
          <cell r="B8124" t="str">
            <v>.C2050.C000</v>
          </cell>
        </row>
        <row r="8125">
          <cell r="B8125" t="str">
            <v>.C2050.C000</v>
          </cell>
        </row>
        <row r="8126">
          <cell r="B8126" t="str">
            <v>.C2060.C000</v>
          </cell>
        </row>
        <row r="8127">
          <cell r="B8127" t="str">
            <v>.C2060.C000</v>
          </cell>
        </row>
        <row r="8128">
          <cell r="B8128" t="str">
            <v>.C2060.C000</v>
          </cell>
        </row>
        <row r="8129">
          <cell r="B8129" t="str">
            <v>.C2060.C000</v>
          </cell>
        </row>
        <row r="8130">
          <cell r="B8130" t="str">
            <v>.C2060.C000</v>
          </cell>
        </row>
        <row r="8131">
          <cell r="B8131" t="str">
            <v>.C2060.C000</v>
          </cell>
        </row>
        <row r="8132">
          <cell r="B8132" t="str">
            <v>.C2070.C000</v>
          </cell>
        </row>
        <row r="8133">
          <cell r="B8133" t="str">
            <v>.C2070.C000</v>
          </cell>
        </row>
        <row r="8134">
          <cell r="B8134" t="str">
            <v>.C2070.C000</v>
          </cell>
        </row>
        <row r="8135">
          <cell r="B8135" t="str">
            <v>.C2070.C000</v>
          </cell>
        </row>
        <row r="8136">
          <cell r="B8136" t="str">
            <v>.C2070.C000</v>
          </cell>
        </row>
        <row r="8137">
          <cell r="B8137" t="str">
            <v>.C2080.C000</v>
          </cell>
        </row>
        <row r="8138">
          <cell r="B8138" t="str">
            <v>.C2080.C000</v>
          </cell>
        </row>
        <row r="8139">
          <cell r="B8139" t="str">
            <v>.C2080.C000</v>
          </cell>
        </row>
        <row r="8140">
          <cell r="B8140" t="str">
            <v>.C2080.C000</v>
          </cell>
        </row>
        <row r="8141">
          <cell r="B8141" t="str">
            <v>.C2080.C000</v>
          </cell>
        </row>
        <row r="8142">
          <cell r="B8142" t="str">
            <v>.C2080.C000</v>
          </cell>
        </row>
        <row r="8143">
          <cell r="B8143" t="str">
            <v>.C2080.C000</v>
          </cell>
        </row>
        <row r="8144">
          <cell r="B8144" t="str">
            <v>.C2080.C000</v>
          </cell>
        </row>
        <row r="8145">
          <cell r="B8145" t="str">
            <v>.C2080.C000</v>
          </cell>
        </row>
        <row r="8146">
          <cell r="B8146" t="str">
            <v>.C2510.C000</v>
          </cell>
        </row>
        <row r="8147">
          <cell r="B8147" t="str">
            <v>.C2510.C000</v>
          </cell>
        </row>
        <row r="8148">
          <cell r="B8148" t="str">
            <v>.C2510.C000</v>
          </cell>
        </row>
        <row r="8149">
          <cell r="B8149" t="str">
            <v>.C2520.C000</v>
          </cell>
        </row>
        <row r="8150">
          <cell r="B8150" t="str">
            <v>.C2520.C000</v>
          </cell>
        </row>
        <row r="8151">
          <cell r="B8151" t="str">
            <v>.C2520.C000</v>
          </cell>
        </row>
        <row r="8152">
          <cell r="B8152" t="str">
            <v>.C2520.C000</v>
          </cell>
        </row>
        <row r="8153">
          <cell r="B8153" t="str">
            <v>.C2520.C000</v>
          </cell>
        </row>
        <row r="8154">
          <cell r="B8154" t="str">
            <v>.C2520.C000</v>
          </cell>
        </row>
        <row r="8155">
          <cell r="B8155" t="str">
            <v>.C2520.C000</v>
          </cell>
        </row>
        <row r="8156">
          <cell r="B8156" t="str">
            <v>.C2520.C000</v>
          </cell>
        </row>
        <row r="8157">
          <cell r="B8157" t="str">
            <v>.C2520.C000</v>
          </cell>
        </row>
        <row r="8158">
          <cell r="B8158" t="str">
            <v>.C2520.C000</v>
          </cell>
        </row>
        <row r="8159">
          <cell r="B8159" t="str">
            <v>.C2530.C000</v>
          </cell>
        </row>
        <row r="8160">
          <cell r="B8160" t="str">
            <v>.C2530.C000</v>
          </cell>
        </row>
        <row r="8161">
          <cell r="B8161" t="str">
            <v>.C2530.C000</v>
          </cell>
        </row>
        <row r="8162">
          <cell r="B8162" t="str">
            <v>.C2530.C000</v>
          </cell>
        </row>
        <row r="8163">
          <cell r="B8163" t="str">
            <v>.C2530.C000</v>
          </cell>
        </row>
        <row r="8164">
          <cell r="B8164" t="str">
            <v>.C2530.C000</v>
          </cell>
        </row>
        <row r="8165">
          <cell r="B8165" t="str">
            <v>.C2530.C000</v>
          </cell>
        </row>
        <row r="8166">
          <cell r="B8166" t="str">
            <v>.C2530.C000</v>
          </cell>
        </row>
        <row r="8167">
          <cell r="B8167" t="str">
            <v>.C2530.C000</v>
          </cell>
        </row>
        <row r="8168">
          <cell r="B8168" t="str">
            <v>.C2530.C000</v>
          </cell>
        </row>
        <row r="8169">
          <cell r="B8169" t="str">
            <v>.C2530.C000</v>
          </cell>
        </row>
        <row r="8170">
          <cell r="B8170" t="str">
            <v>.C2530.C000</v>
          </cell>
        </row>
        <row r="8171">
          <cell r="B8171" t="str">
            <v>.C2530.C000</v>
          </cell>
        </row>
        <row r="8172">
          <cell r="B8172" t="str">
            <v>.C2530.C000</v>
          </cell>
        </row>
        <row r="8173">
          <cell r="B8173" t="str">
            <v>.C2530.C000</v>
          </cell>
        </row>
        <row r="8174">
          <cell r="B8174" t="str">
            <v>.C2530.C000</v>
          </cell>
        </row>
        <row r="8175">
          <cell r="B8175" t="str">
            <v>.C2530.C000</v>
          </cell>
        </row>
        <row r="8176">
          <cell r="B8176" t="str">
            <v>.C2530.C000</v>
          </cell>
        </row>
        <row r="8177">
          <cell r="B8177" t="str">
            <v>.C2540.C001</v>
          </cell>
        </row>
        <row r="8178">
          <cell r="B8178" t="str">
            <v>.C2540.C001</v>
          </cell>
        </row>
        <row r="8179">
          <cell r="B8179" t="str">
            <v>.C2540.C001</v>
          </cell>
        </row>
        <row r="8180">
          <cell r="B8180" t="str">
            <v>.C2540.C000</v>
          </cell>
        </row>
        <row r="8181">
          <cell r="B8181" t="str">
            <v>.C2540.C000</v>
          </cell>
        </row>
        <row r="8182">
          <cell r="B8182" t="str">
            <v>.C2540.C000</v>
          </cell>
        </row>
        <row r="8183">
          <cell r="B8183" t="str">
            <v>.C2540.C000</v>
          </cell>
        </row>
        <row r="8184">
          <cell r="B8184" t="str">
            <v>.C2540.C000</v>
          </cell>
        </row>
        <row r="8185">
          <cell r="B8185" t="str">
            <v>.C2540.C000</v>
          </cell>
        </row>
        <row r="8186">
          <cell r="B8186" t="str">
            <v>.C2550.C000</v>
          </cell>
        </row>
        <row r="8187">
          <cell r="B8187" t="str">
            <v>.C2550.C000</v>
          </cell>
        </row>
        <row r="8188">
          <cell r="B8188" t="str">
            <v>.C2550.C000</v>
          </cell>
        </row>
        <row r="8189">
          <cell r="B8189" t="str">
            <v>.C2550.C000</v>
          </cell>
        </row>
        <row r="8190">
          <cell r="B8190" t="str">
            <v>.C2550.C000</v>
          </cell>
        </row>
        <row r="8191">
          <cell r="B8191" t="str">
            <v>.C2550.C000</v>
          </cell>
        </row>
        <row r="8192">
          <cell r="B8192" t="str">
            <v>.C2550.C000</v>
          </cell>
        </row>
        <row r="8193">
          <cell r="B8193" t="str">
            <v>.C2550.C000</v>
          </cell>
        </row>
        <row r="8194">
          <cell r="B8194" t="str">
            <v>.C2550.C000</v>
          </cell>
        </row>
        <row r="8195">
          <cell r="B8195" t="str">
            <v>.C2550.C000</v>
          </cell>
        </row>
        <row r="8196">
          <cell r="B8196" t="str">
            <v>.C2550.C000</v>
          </cell>
        </row>
        <row r="8197">
          <cell r="B8197" t="str">
            <v>.C2550.C000</v>
          </cell>
        </row>
        <row r="8198">
          <cell r="B8198" t="str">
            <v>.C2550.C000</v>
          </cell>
        </row>
        <row r="8199">
          <cell r="B8199" t="str">
            <v>.C2550.C000</v>
          </cell>
        </row>
        <row r="8200">
          <cell r="B8200" t="str">
            <v>.C2550.C000</v>
          </cell>
        </row>
        <row r="8201">
          <cell r="B8201" t="str">
            <v>.C2550.C000</v>
          </cell>
        </row>
        <row r="8202">
          <cell r="B8202" t="str">
            <v>.C2550.C000</v>
          </cell>
        </row>
        <row r="8203">
          <cell r="B8203" t="str">
            <v>.C2550.C000</v>
          </cell>
        </row>
        <row r="8204">
          <cell r="B8204" t="str">
            <v>.C2550.C000</v>
          </cell>
        </row>
        <row r="8205">
          <cell r="B8205" t="str">
            <v>.C2550.C000</v>
          </cell>
        </row>
        <row r="8206">
          <cell r="B8206" t="str">
            <v>.C2550.C000</v>
          </cell>
        </row>
        <row r="8207">
          <cell r="B8207" t="str">
            <v>.C2565.C000</v>
          </cell>
        </row>
        <row r="8208">
          <cell r="B8208" t="str">
            <v>.C2565.C000</v>
          </cell>
        </row>
        <row r="8209">
          <cell r="B8209" t="str">
            <v>.C2565.C000</v>
          </cell>
        </row>
        <row r="8210">
          <cell r="B8210" t="str">
            <v>.C2565.C000</v>
          </cell>
        </row>
        <row r="8211">
          <cell r="B8211" t="str">
            <v>.C2565.C000</v>
          </cell>
        </row>
        <row r="8212">
          <cell r="B8212" t="str">
            <v>.C2565.C000</v>
          </cell>
        </row>
        <row r="8213">
          <cell r="B8213" t="str">
            <v>.C2565.C000</v>
          </cell>
        </row>
        <row r="8214">
          <cell r="B8214" t="str">
            <v>.C2570.C000</v>
          </cell>
        </row>
        <row r="8215">
          <cell r="B8215" t="str">
            <v>.C2570.C000</v>
          </cell>
        </row>
        <row r="8216">
          <cell r="B8216" t="str">
            <v>.C2570.C000</v>
          </cell>
        </row>
        <row r="8217">
          <cell r="B8217" t="str">
            <v>.C3030.C000</v>
          </cell>
        </row>
        <row r="8218">
          <cell r="B8218" t="str">
            <v>.C3030.C000</v>
          </cell>
        </row>
        <row r="8219">
          <cell r="B8219" t="str">
            <v>.C3030.C000</v>
          </cell>
        </row>
        <row r="8220">
          <cell r="B8220" t="str">
            <v>.C3030.C000</v>
          </cell>
        </row>
        <row r="8221">
          <cell r="B8221" t="str">
            <v>.C3030.C000</v>
          </cell>
        </row>
        <row r="8222">
          <cell r="B8222" t="str">
            <v>.C3030.C000</v>
          </cell>
        </row>
        <row r="8223">
          <cell r="B8223" t="str">
            <v>.C3030.C000</v>
          </cell>
        </row>
        <row r="8224">
          <cell r="B8224" t="str">
            <v>.C3030.C000</v>
          </cell>
        </row>
        <row r="8225">
          <cell r="B8225" t="str">
            <v>.C3030.C000</v>
          </cell>
        </row>
        <row r="8226">
          <cell r="B8226" t="str">
            <v>.C3030.C000</v>
          </cell>
        </row>
        <row r="8227">
          <cell r="B8227" t="str">
            <v>.C3030.C000</v>
          </cell>
        </row>
        <row r="8228">
          <cell r="B8228" t="str">
            <v>.C3031.C000</v>
          </cell>
        </row>
        <row r="8229">
          <cell r="B8229" t="str">
            <v>.C3031.C000</v>
          </cell>
        </row>
        <row r="8230">
          <cell r="B8230" t="str">
            <v>.C3031.C000</v>
          </cell>
        </row>
        <row r="8231">
          <cell r="B8231" t="str">
            <v>.C3031.C000</v>
          </cell>
        </row>
        <row r="8232">
          <cell r="B8232" t="str">
            <v>.C3031.C000</v>
          </cell>
        </row>
        <row r="8233">
          <cell r="B8233" t="str">
            <v>.C3031.C000</v>
          </cell>
        </row>
        <row r="8234">
          <cell r="B8234" t="str">
            <v>.C3031.C000</v>
          </cell>
        </row>
        <row r="8235">
          <cell r="B8235" t="str">
            <v>.C3041.C000</v>
          </cell>
        </row>
        <row r="8236">
          <cell r="B8236" t="str">
            <v>.C3041.C000</v>
          </cell>
        </row>
        <row r="8237">
          <cell r="B8237" t="str">
            <v>.C3061.C000</v>
          </cell>
        </row>
        <row r="8238">
          <cell r="B8238" t="str">
            <v>.C5031.C000</v>
          </cell>
        </row>
        <row r="8239">
          <cell r="B8239" t="str">
            <v>.C5031.C000</v>
          </cell>
        </row>
        <row r="8240">
          <cell r="B8240" t="str">
            <v>.C5031.C000</v>
          </cell>
        </row>
        <row r="8241">
          <cell r="B8241" t="str">
            <v>.C5031.C000</v>
          </cell>
        </row>
        <row r="8242">
          <cell r="B8242" t="str">
            <v>.C5031.C000</v>
          </cell>
        </row>
        <row r="8243">
          <cell r="B8243" t="str">
            <v>.C5031.C000</v>
          </cell>
        </row>
        <row r="8244">
          <cell r="B8244" t="str">
            <v>.C9990.C000</v>
          </cell>
        </row>
        <row r="8245">
          <cell r="B8245" t="str">
            <v>.C9990.C000</v>
          </cell>
        </row>
        <row r="8246">
          <cell r="B8246" t="str">
            <v>.C9990.C000</v>
          </cell>
        </row>
        <row r="8247">
          <cell r="B8247" t="str">
            <v>.C9990.C000</v>
          </cell>
        </row>
        <row r="8248">
          <cell r="B8248" t="str">
            <v>.C9990.C000</v>
          </cell>
        </row>
        <row r="8249">
          <cell r="B8249" t="str">
            <v>.C9990.C000</v>
          </cell>
        </row>
        <row r="8250">
          <cell r="B8250" t="str">
            <v>.C9990.C000</v>
          </cell>
        </row>
        <row r="8251">
          <cell r="B8251" t="str">
            <v>.C9990.C000</v>
          </cell>
        </row>
        <row r="8252">
          <cell r="B8252" t="str">
            <v>.C9990.C000</v>
          </cell>
        </row>
        <row r="8253">
          <cell r="B8253" t="str">
            <v>.C9990.C000</v>
          </cell>
        </row>
        <row r="8254">
          <cell r="B8254" t="str">
            <v>.C9990.C000</v>
          </cell>
        </row>
        <row r="8255">
          <cell r="B8255" t="str">
            <v>.C9990.C000</v>
          </cell>
        </row>
        <row r="8256">
          <cell r="B8256" t="str">
            <v>.C9990.C000</v>
          </cell>
        </row>
        <row r="8257">
          <cell r="B8257" t="str">
            <v>.C9990.C000</v>
          </cell>
        </row>
        <row r="8258">
          <cell r="B8258" t="str">
            <v>.C9990.C000</v>
          </cell>
        </row>
        <row r="8259">
          <cell r="B8259" t="str">
            <v>.C9990.C000</v>
          </cell>
        </row>
        <row r="8260">
          <cell r="B8260" t="str">
            <v>.C9990.C000</v>
          </cell>
        </row>
        <row r="8261">
          <cell r="B8261" t="str">
            <v>.C9990.C000</v>
          </cell>
        </row>
        <row r="8262">
          <cell r="B8262" t="str">
            <v>.C9990.C000</v>
          </cell>
        </row>
        <row r="8263">
          <cell r="B8263" t="str">
            <v>.C9990.C000</v>
          </cell>
        </row>
        <row r="8264">
          <cell r="B8264" t="str">
            <v>.C9990.C000</v>
          </cell>
        </row>
        <row r="8265">
          <cell r="B8265" t="str">
            <v>.A8340.C007</v>
          </cell>
        </row>
        <row r="8266">
          <cell r="B8266" t="str">
            <v>.A8640.C007</v>
          </cell>
        </row>
        <row r="8267">
          <cell r="B8267" t="str">
            <v>.A2995.P000</v>
          </cell>
        </row>
        <row r="8268">
          <cell r="B8268" t="str">
            <v>.L2000.P000</v>
          </cell>
        </row>
        <row r="8269">
          <cell r="B8269" t="str">
            <v>.41100.P000</v>
          </cell>
        </row>
        <row r="8270">
          <cell r="B8270" t="str">
            <v>.41100.P000</v>
          </cell>
        </row>
        <row r="8271">
          <cell r="B8271" t="str">
            <v>.41100.P000</v>
          </cell>
        </row>
        <row r="8272">
          <cell r="B8272" t="str">
            <v>.41100.P000</v>
          </cell>
        </row>
        <row r="8273">
          <cell r="B8273" t="str">
            <v>.41100.P000</v>
          </cell>
        </row>
        <row r="8274">
          <cell r="B8274" t="str">
            <v>.41100.P000</v>
          </cell>
        </row>
        <row r="8275">
          <cell r="B8275" t="str">
            <v>.41100.P000</v>
          </cell>
        </row>
        <row r="8276">
          <cell r="B8276" t="str">
            <v>.41100.P000</v>
          </cell>
        </row>
        <row r="8277">
          <cell r="B8277" t="str">
            <v>.41100.P000</v>
          </cell>
        </row>
        <row r="8278">
          <cell r="B8278" t="str">
            <v>.41100.P000</v>
          </cell>
        </row>
        <row r="8279">
          <cell r="B8279" t="str">
            <v>.41200.P000</v>
          </cell>
        </row>
        <row r="8280">
          <cell r="B8280" t="str">
            <v>.41200.P000</v>
          </cell>
        </row>
        <row r="8281">
          <cell r="B8281" t="str">
            <v>.41200.P000</v>
          </cell>
        </row>
        <row r="8282">
          <cell r="B8282" t="str">
            <v>.41200.P000</v>
          </cell>
        </row>
        <row r="8283">
          <cell r="B8283" t="str">
            <v>.41200.P000</v>
          </cell>
        </row>
        <row r="8284">
          <cell r="B8284" t="str">
            <v>.41200.P000</v>
          </cell>
        </row>
        <row r="8285">
          <cell r="B8285" t="str">
            <v>.41200.P000</v>
          </cell>
        </row>
        <row r="8286">
          <cell r="B8286" t="str">
            <v>.41200.P000</v>
          </cell>
        </row>
        <row r="8287">
          <cell r="B8287" t="str">
            <v>.41200.P000</v>
          </cell>
        </row>
        <row r="8288">
          <cell r="B8288" t="str">
            <v>.41200.P000</v>
          </cell>
        </row>
        <row r="8289">
          <cell r="B8289" t="str">
            <v>.41200.P000</v>
          </cell>
        </row>
        <row r="8290">
          <cell r="B8290" t="str">
            <v>.41200.P000</v>
          </cell>
        </row>
        <row r="8291">
          <cell r="B8291" t="str">
            <v>.41200.P000</v>
          </cell>
        </row>
        <row r="8292">
          <cell r="B8292" t="str">
            <v>.41200.P000</v>
          </cell>
        </row>
        <row r="8293">
          <cell r="B8293" t="str">
            <v>.41200.P000</v>
          </cell>
        </row>
        <row r="8294">
          <cell r="B8294" t="str">
            <v>.41200.P000</v>
          </cell>
        </row>
        <row r="8295">
          <cell r="B8295" t="str">
            <v>.41200.P000</v>
          </cell>
        </row>
        <row r="8296">
          <cell r="B8296" t="str">
            <v>.41300.P000</v>
          </cell>
        </row>
        <row r="8297">
          <cell r="B8297" t="str">
            <v>.41300.P000</v>
          </cell>
        </row>
        <row r="8298">
          <cell r="B8298" t="str">
            <v>.41300.P000</v>
          </cell>
        </row>
        <row r="8299">
          <cell r="B8299" t="str">
            <v>.41300.P000</v>
          </cell>
        </row>
        <row r="8300">
          <cell r="B8300" t="str">
            <v>.41300.P000</v>
          </cell>
        </row>
        <row r="8301">
          <cell r="B8301" t="str">
            <v>.41300.P000</v>
          </cell>
        </row>
        <row r="8302">
          <cell r="B8302" t="str">
            <v>.41300.P000</v>
          </cell>
        </row>
        <row r="8303">
          <cell r="B8303" t="str">
            <v>.41300.P000</v>
          </cell>
        </row>
        <row r="8304">
          <cell r="B8304" t="str">
            <v>.41400.P000</v>
          </cell>
        </row>
        <row r="8305">
          <cell r="B8305" t="str">
            <v>.41400.P000</v>
          </cell>
        </row>
        <row r="8306">
          <cell r="B8306" t="str">
            <v>.41400.P000</v>
          </cell>
        </row>
        <row r="8307">
          <cell r="B8307" t="str">
            <v>.41400.P000</v>
          </cell>
        </row>
        <row r="8308">
          <cell r="B8308" t="str">
            <v>.41400.P000</v>
          </cell>
        </row>
        <row r="8309">
          <cell r="B8309" t="str">
            <v>.41400.P000</v>
          </cell>
        </row>
        <row r="8310">
          <cell r="B8310" t="str">
            <v>.41400.P000</v>
          </cell>
        </row>
        <row r="8311">
          <cell r="B8311" t="str">
            <v>.41400.P000</v>
          </cell>
        </row>
        <row r="8312">
          <cell r="B8312" t="str">
            <v>.41400.P000</v>
          </cell>
        </row>
        <row r="8313">
          <cell r="B8313" t="str">
            <v>.41400.P000</v>
          </cell>
        </row>
        <row r="8314">
          <cell r="B8314" t="str">
            <v>.41400.P000</v>
          </cell>
        </row>
        <row r="8315">
          <cell r="B8315" t="str">
            <v>.41400.P000</v>
          </cell>
        </row>
        <row r="8316">
          <cell r="B8316" t="str">
            <v>.41400.P000</v>
          </cell>
        </row>
        <row r="8317">
          <cell r="B8317" t="str">
            <v>.41400.P000</v>
          </cell>
        </row>
        <row r="8318">
          <cell r="B8318" t="str">
            <v>.41400.P000</v>
          </cell>
        </row>
        <row r="8319">
          <cell r="B8319" t="str">
            <v>.41400.P000</v>
          </cell>
        </row>
        <row r="8320">
          <cell r="B8320" t="str">
            <v>.41800.P000</v>
          </cell>
        </row>
        <row r="8321">
          <cell r="B8321" t="str">
            <v>.41800.P000</v>
          </cell>
        </row>
        <row r="8322">
          <cell r="B8322" t="str">
            <v>.41800.P000</v>
          </cell>
        </row>
        <row r="8323">
          <cell r="B8323" t="str">
            <v>.41800.P000</v>
          </cell>
        </row>
        <row r="8324">
          <cell r="B8324" t="str">
            <v>.41800.P000</v>
          </cell>
        </row>
        <row r="8325">
          <cell r="B8325" t="str">
            <v>.41800.P000</v>
          </cell>
        </row>
        <row r="8326">
          <cell r="B8326" t="str">
            <v>.41800.P000</v>
          </cell>
        </row>
        <row r="8327">
          <cell r="B8327" t="str">
            <v>.41800.P000</v>
          </cell>
        </row>
        <row r="8328">
          <cell r="B8328" t="str">
            <v>.41800.P000</v>
          </cell>
        </row>
        <row r="8329">
          <cell r="B8329" t="str">
            <v>.41800.P000</v>
          </cell>
        </row>
        <row r="8330">
          <cell r="B8330" t="str">
            <v>.41800.P000</v>
          </cell>
        </row>
        <row r="8331">
          <cell r="B8331" t="str">
            <v>.41800.P000</v>
          </cell>
        </row>
        <row r="8332">
          <cell r="B8332" t="str">
            <v>.42100.P051</v>
          </cell>
        </row>
        <row r="8333">
          <cell r="B8333" t="str">
            <v>.42100.P051</v>
          </cell>
        </row>
        <row r="8334">
          <cell r="B8334" t="str">
            <v>.42100.P051</v>
          </cell>
        </row>
        <row r="8335">
          <cell r="B8335" t="str">
            <v>.42100.P051</v>
          </cell>
        </row>
        <row r="8336">
          <cell r="B8336" t="str">
            <v>.42100.P051</v>
          </cell>
        </row>
        <row r="8337">
          <cell r="B8337" t="str">
            <v>.42100.P051</v>
          </cell>
        </row>
        <row r="8338">
          <cell r="B8338" t="str">
            <v>.42100.P051</v>
          </cell>
        </row>
        <row r="8339">
          <cell r="B8339" t="str">
            <v>.42200.P031</v>
          </cell>
        </row>
        <row r="8340">
          <cell r="B8340" t="str">
            <v>.42200.P031</v>
          </cell>
        </row>
        <row r="8341">
          <cell r="B8341" t="str">
            <v>.42200.P031</v>
          </cell>
        </row>
        <row r="8342">
          <cell r="B8342" t="str">
            <v>.42200.P031</v>
          </cell>
        </row>
        <row r="8343">
          <cell r="B8343" t="str">
            <v>.42200.P031</v>
          </cell>
        </row>
        <row r="8344">
          <cell r="B8344" t="str">
            <v>.42200.P031</v>
          </cell>
        </row>
        <row r="8345">
          <cell r="B8345" t="str">
            <v>.42200.P031</v>
          </cell>
        </row>
        <row r="8346">
          <cell r="B8346" t="str">
            <v>.42200.P001</v>
          </cell>
        </row>
        <row r="8347">
          <cell r="B8347" t="str">
            <v>.42200.P001</v>
          </cell>
        </row>
        <row r="8348">
          <cell r="B8348" t="str">
            <v>.42200.P001</v>
          </cell>
        </row>
        <row r="8349">
          <cell r="B8349" t="str">
            <v>.42200.P001</v>
          </cell>
        </row>
        <row r="8350">
          <cell r="B8350" t="str">
            <v>.62010.P000</v>
          </cell>
        </row>
        <row r="8351">
          <cell r="B8351" t="str">
            <v>.62020.P000</v>
          </cell>
        </row>
        <row r="8352">
          <cell r="B8352" t="str">
            <v>.62020.P000</v>
          </cell>
        </row>
        <row r="8353">
          <cell r="B8353" t="str">
            <v>.62020.P000</v>
          </cell>
        </row>
        <row r="8354">
          <cell r="B8354" t="str">
            <v>.62020.P000</v>
          </cell>
        </row>
        <row r="8355">
          <cell r="B8355" t="str">
            <v>.62020.P000</v>
          </cell>
        </row>
        <row r="8356">
          <cell r="B8356" t="str">
            <v>.62020.P000</v>
          </cell>
        </row>
        <row r="8357">
          <cell r="B8357" t="str">
            <v>.62020.P000</v>
          </cell>
        </row>
        <row r="8358">
          <cell r="B8358" t="str">
            <v>.62020.P000</v>
          </cell>
        </row>
        <row r="8359">
          <cell r="B8359" t="str">
            <v>.62020.P000</v>
          </cell>
        </row>
        <row r="8360">
          <cell r="B8360" t="str">
            <v>.62020.P000</v>
          </cell>
        </row>
        <row r="8361">
          <cell r="B8361" t="str">
            <v>.62020.P000</v>
          </cell>
        </row>
        <row r="8362">
          <cell r="B8362" t="str">
            <v>.62020.P000</v>
          </cell>
        </row>
        <row r="8363">
          <cell r="B8363" t="str">
            <v>.62020.P000</v>
          </cell>
        </row>
        <row r="8364">
          <cell r="B8364" t="str">
            <v>.62020.P000</v>
          </cell>
        </row>
        <row r="8365">
          <cell r="B8365" t="str">
            <v>.62020.P000</v>
          </cell>
        </row>
        <row r="8366">
          <cell r="B8366" t="str">
            <v>.62020.P000</v>
          </cell>
        </row>
        <row r="8367">
          <cell r="B8367" t="str">
            <v>.62020.P000</v>
          </cell>
        </row>
        <row r="8368">
          <cell r="B8368" t="str">
            <v>.62020.P000</v>
          </cell>
        </row>
        <row r="8369">
          <cell r="B8369" t="str">
            <v>.62020.P000</v>
          </cell>
        </row>
        <row r="8370">
          <cell r="B8370" t="str">
            <v>.62020.P000</v>
          </cell>
        </row>
        <row r="8371">
          <cell r="B8371" t="str">
            <v>.62020.P000</v>
          </cell>
        </row>
        <row r="8372">
          <cell r="B8372" t="str">
            <v>.62020.P000</v>
          </cell>
        </row>
        <row r="8373">
          <cell r="B8373" t="str">
            <v>.62020.P000</v>
          </cell>
        </row>
        <row r="8374">
          <cell r="B8374" t="str">
            <v>.62020.P000</v>
          </cell>
        </row>
        <row r="8375">
          <cell r="B8375" t="str">
            <v>.62020.P000</v>
          </cell>
        </row>
        <row r="8376">
          <cell r="B8376" t="str">
            <v>.62020.P000</v>
          </cell>
        </row>
        <row r="8377">
          <cell r="B8377" t="str">
            <v>.62020.P000</v>
          </cell>
        </row>
        <row r="8378">
          <cell r="B8378" t="str">
            <v>.62020.P000</v>
          </cell>
        </row>
        <row r="8379">
          <cell r="B8379" t="str">
            <v>.62020.P000</v>
          </cell>
        </row>
        <row r="8380">
          <cell r="B8380" t="str">
            <v>.62020.P000</v>
          </cell>
        </row>
        <row r="8381">
          <cell r="B8381" t="str">
            <v>.62020.P000</v>
          </cell>
        </row>
        <row r="8382">
          <cell r="B8382" t="str">
            <v>.62020.P000</v>
          </cell>
        </row>
        <row r="8383">
          <cell r="B8383" t="str">
            <v>.62020.P000</v>
          </cell>
        </row>
        <row r="8384">
          <cell r="B8384" t="str">
            <v>.62020.P000</v>
          </cell>
        </row>
        <row r="8385">
          <cell r="B8385" t="str">
            <v>.62020.P040</v>
          </cell>
        </row>
        <row r="8386">
          <cell r="B8386" t="str">
            <v>.62020.P040</v>
          </cell>
        </row>
        <row r="8387">
          <cell r="B8387" t="str">
            <v>.62020.P040</v>
          </cell>
        </row>
        <row r="8388">
          <cell r="B8388" t="str">
            <v>.62020.P040</v>
          </cell>
        </row>
        <row r="8389">
          <cell r="B8389" t="str">
            <v>.62020.P040</v>
          </cell>
        </row>
        <row r="8390">
          <cell r="B8390" t="str">
            <v>.62020.P040</v>
          </cell>
        </row>
        <row r="8391">
          <cell r="B8391" t="str">
            <v>.62020.P040</v>
          </cell>
        </row>
        <row r="8392">
          <cell r="B8392" t="str">
            <v>.62020.P040</v>
          </cell>
        </row>
        <row r="8393">
          <cell r="B8393" t="str">
            <v>.62020.P040</v>
          </cell>
        </row>
        <row r="8394">
          <cell r="B8394" t="str">
            <v>.62020.P040</v>
          </cell>
        </row>
        <row r="8395">
          <cell r="B8395" t="str">
            <v>.62020.P040</v>
          </cell>
        </row>
        <row r="8396">
          <cell r="B8396" t="str">
            <v>.62020.P040</v>
          </cell>
        </row>
        <row r="8397">
          <cell r="B8397" t="str">
            <v>.62020.P040</v>
          </cell>
        </row>
        <row r="8398">
          <cell r="B8398" t="str">
            <v>.62020.P040</v>
          </cell>
        </row>
        <row r="8399">
          <cell r="B8399" t="str">
            <v>.62020.P040</v>
          </cell>
        </row>
        <row r="8400">
          <cell r="B8400" t="str">
            <v>.62020.P040</v>
          </cell>
        </row>
        <row r="8401">
          <cell r="B8401" t="str">
            <v>.62020.P040</v>
          </cell>
        </row>
        <row r="8402">
          <cell r="B8402" t="str">
            <v>.62020.P040</v>
          </cell>
        </row>
        <row r="8403">
          <cell r="B8403" t="str">
            <v>.62020.P040</v>
          </cell>
        </row>
        <row r="8404">
          <cell r="B8404" t="str">
            <v>.62020.P040</v>
          </cell>
        </row>
        <row r="8405">
          <cell r="B8405" t="str">
            <v>.62020.P040</v>
          </cell>
        </row>
        <row r="8406">
          <cell r="B8406" t="str">
            <v>.62020.P040</v>
          </cell>
        </row>
        <row r="8407">
          <cell r="B8407" t="str">
            <v>.62020.P040</v>
          </cell>
        </row>
        <row r="8408">
          <cell r="B8408" t="str">
            <v>.62020.P040</v>
          </cell>
        </row>
        <row r="8409">
          <cell r="B8409" t="str">
            <v>.62020.P040</v>
          </cell>
        </row>
        <row r="8410">
          <cell r="B8410" t="str">
            <v>.62020.P040</v>
          </cell>
        </row>
        <row r="8411">
          <cell r="B8411" t="str">
            <v>.62020.P040</v>
          </cell>
        </row>
        <row r="8412">
          <cell r="B8412" t="str">
            <v>.62020.P040</v>
          </cell>
        </row>
        <row r="8413">
          <cell r="B8413" t="str">
            <v>.62020.P040</v>
          </cell>
        </row>
        <row r="8414">
          <cell r="B8414" t="str">
            <v>.62020.P040</v>
          </cell>
        </row>
        <row r="8415">
          <cell r="B8415" t="str">
            <v>.62020.P040</v>
          </cell>
        </row>
        <row r="8416">
          <cell r="B8416" t="str">
            <v>.62020.P040</v>
          </cell>
        </row>
        <row r="8417">
          <cell r="B8417" t="str">
            <v>.62020.P040</v>
          </cell>
        </row>
        <row r="8418">
          <cell r="B8418" t="str">
            <v>.62020.P040</v>
          </cell>
        </row>
        <row r="8419">
          <cell r="B8419" t="str">
            <v>.62020.P040</v>
          </cell>
        </row>
        <row r="8420">
          <cell r="B8420" t="str">
            <v>.62020.P040</v>
          </cell>
        </row>
        <row r="8421">
          <cell r="B8421" t="str">
            <v>.62230.P000</v>
          </cell>
        </row>
        <row r="8422">
          <cell r="B8422" t="str">
            <v>.62230.P000</v>
          </cell>
        </row>
        <row r="8423">
          <cell r="B8423" t="str">
            <v>.62230.P000</v>
          </cell>
        </row>
        <row r="8424">
          <cell r="B8424" t="str">
            <v>.62230.P000</v>
          </cell>
        </row>
        <row r="8425">
          <cell r="B8425" t="str">
            <v>.62230.P000</v>
          </cell>
        </row>
        <row r="8426">
          <cell r="B8426" t="str">
            <v>.62230.P000</v>
          </cell>
        </row>
        <row r="8427">
          <cell r="B8427" t="str">
            <v>.62230.P000</v>
          </cell>
        </row>
        <row r="8428">
          <cell r="B8428" t="str">
            <v>.62270.P040</v>
          </cell>
        </row>
        <row r="8429">
          <cell r="B8429" t="str">
            <v>.62270.P040</v>
          </cell>
        </row>
        <row r="8430">
          <cell r="B8430" t="str">
            <v>.99000.P000</v>
          </cell>
        </row>
        <row r="8431">
          <cell r="B8431" t="str">
            <v>.99000.P000</v>
          </cell>
        </row>
        <row r="8432">
          <cell r="B8432" t="str">
            <v>.45260.P027</v>
          </cell>
        </row>
        <row r="8433">
          <cell r="B8433" t="str">
            <v>.45260.P027</v>
          </cell>
        </row>
        <row r="8434">
          <cell r="B8434" t="str">
            <v>.45260.P027</v>
          </cell>
        </row>
        <row r="8435">
          <cell r="B8435" t="str">
            <v>.45260.P027</v>
          </cell>
        </row>
        <row r="8436">
          <cell r="B8436" t="str">
            <v>.45260.P027</v>
          </cell>
        </row>
        <row r="8437">
          <cell r="B8437" t="str">
            <v>.45260.P043</v>
          </cell>
        </row>
        <row r="8438">
          <cell r="B8438" t="str">
            <v>.45260.P043</v>
          </cell>
        </row>
        <row r="8439">
          <cell r="B8439" t="str">
            <v>.45260.P043</v>
          </cell>
        </row>
        <row r="8440">
          <cell r="B8440" t="str">
            <v>.45260.P043</v>
          </cell>
        </row>
        <row r="8441">
          <cell r="B8441" t="str">
            <v>.28000.P027</v>
          </cell>
        </row>
        <row r="8442">
          <cell r="B8442" t="str">
            <v>.28000.P043</v>
          </cell>
        </row>
        <row r="8443">
          <cell r="B8443" t="str">
            <v>.45000.P022</v>
          </cell>
        </row>
        <row r="8444">
          <cell r="B8444" t="str">
            <v>.C1030.C000</v>
          </cell>
        </row>
        <row r="8445">
          <cell r="B8445" t="str">
            <v>.C1030.C000</v>
          </cell>
        </row>
        <row r="8446">
          <cell r="B8446" t="str">
            <v>.C1030.C000</v>
          </cell>
        </row>
        <row r="8447">
          <cell r="B8447" t="str">
            <v>.C1030.C000</v>
          </cell>
        </row>
        <row r="8448">
          <cell r="B8448" t="str">
            <v>.C1030.C000</v>
          </cell>
        </row>
        <row r="8449">
          <cell r="B8449" t="str">
            <v>.C1030.C000</v>
          </cell>
        </row>
        <row r="8450">
          <cell r="B8450" t="str">
            <v>.C1050.C001</v>
          </cell>
        </row>
        <row r="8451">
          <cell r="B8451" t="str">
            <v>.C1050.C001</v>
          </cell>
        </row>
        <row r="8452">
          <cell r="B8452" t="str">
            <v>.C1050.C001</v>
          </cell>
        </row>
        <row r="8453">
          <cell r="B8453" t="str">
            <v>.C1050.C001</v>
          </cell>
        </row>
        <row r="8454">
          <cell r="B8454" t="str">
            <v>.C1060.C001</v>
          </cell>
        </row>
        <row r="8455">
          <cell r="B8455" t="str">
            <v>.C1060.C001</v>
          </cell>
        </row>
        <row r="8456">
          <cell r="B8456" t="str">
            <v>.C1060.C001</v>
          </cell>
        </row>
        <row r="8457">
          <cell r="B8457" t="str">
            <v>.C1060.C001</v>
          </cell>
        </row>
        <row r="8458">
          <cell r="B8458" t="str">
            <v>.C1080.C000</v>
          </cell>
        </row>
        <row r="8459">
          <cell r="B8459" t="str">
            <v>.C1080.C000</v>
          </cell>
        </row>
        <row r="8460">
          <cell r="B8460" t="str">
            <v>.C1080.C000</v>
          </cell>
        </row>
        <row r="8461">
          <cell r="B8461" t="str">
            <v>.C1080.C000</v>
          </cell>
        </row>
        <row r="8462">
          <cell r="B8462" t="str">
            <v>.C1090.C001</v>
          </cell>
        </row>
        <row r="8463">
          <cell r="B8463" t="str">
            <v>.C2010.C000</v>
          </cell>
        </row>
        <row r="8464">
          <cell r="B8464" t="str">
            <v>.C2010.C000</v>
          </cell>
        </row>
        <row r="8465">
          <cell r="B8465" t="str">
            <v>.C2010.C000</v>
          </cell>
        </row>
        <row r="8466">
          <cell r="B8466" t="str">
            <v>.C2020.C001</v>
          </cell>
        </row>
        <row r="8467">
          <cell r="B8467" t="str">
            <v>.C2020.C001</v>
          </cell>
        </row>
        <row r="8468">
          <cell r="B8468" t="str">
            <v>.C2020.C001</v>
          </cell>
        </row>
        <row r="8469">
          <cell r="B8469" t="str">
            <v>.C2020.C000</v>
          </cell>
        </row>
        <row r="8470">
          <cell r="B8470" t="str">
            <v>.C2020.C000</v>
          </cell>
        </row>
        <row r="8471">
          <cell r="B8471" t="str">
            <v>.C2020.C000</v>
          </cell>
        </row>
        <row r="8472">
          <cell r="B8472" t="str">
            <v>.C2020.C000</v>
          </cell>
        </row>
        <row r="8473">
          <cell r="B8473" t="str">
            <v>.C2020.C000</v>
          </cell>
        </row>
        <row r="8474">
          <cell r="B8474" t="str">
            <v>.C2020.C000</v>
          </cell>
        </row>
        <row r="8475">
          <cell r="B8475" t="str">
            <v>.C2020.C000</v>
          </cell>
        </row>
        <row r="8476">
          <cell r="B8476" t="str">
            <v>.C2020.C000</v>
          </cell>
        </row>
        <row r="8477">
          <cell r="B8477" t="str">
            <v>.C2020.C000</v>
          </cell>
        </row>
        <row r="8478">
          <cell r="B8478" t="str">
            <v>.C2020.C000</v>
          </cell>
        </row>
        <row r="8479">
          <cell r="B8479" t="str">
            <v>.C2020.C000</v>
          </cell>
        </row>
        <row r="8480">
          <cell r="B8480" t="str">
            <v>.C2040.C000</v>
          </cell>
        </row>
        <row r="8481">
          <cell r="B8481" t="str">
            <v>.C2040.C000</v>
          </cell>
        </row>
        <row r="8482">
          <cell r="B8482" t="str">
            <v>.C2040.C000</v>
          </cell>
        </row>
        <row r="8483">
          <cell r="B8483" t="str">
            <v>.C2530.C000</v>
          </cell>
        </row>
        <row r="8484">
          <cell r="B8484" t="str">
            <v>.C2530.C000</v>
          </cell>
        </row>
        <row r="8485">
          <cell r="B8485" t="str">
            <v>.C2530.C000</v>
          </cell>
        </row>
        <row r="8486">
          <cell r="B8486" t="str">
            <v>.C2530.C000</v>
          </cell>
        </row>
        <row r="8487">
          <cell r="B8487" t="str">
            <v>.C2540.C001</v>
          </cell>
        </row>
        <row r="8488">
          <cell r="B8488" t="str">
            <v>.C2540.C001</v>
          </cell>
        </row>
        <row r="8489">
          <cell r="B8489" t="str">
            <v>.C2540.C001</v>
          </cell>
        </row>
        <row r="8490">
          <cell r="B8490" t="str">
            <v>.C2540.C001</v>
          </cell>
        </row>
        <row r="8491">
          <cell r="B8491" t="str">
            <v>.C2540.C001</v>
          </cell>
        </row>
        <row r="8492">
          <cell r="B8492" t="str">
            <v>.C2540.C000</v>
          </cell>
        </row>
        <row r="8493">
          <cell r="B8493" t="str">
            <v>.C2540.C000</v>
          </cell>
        </row>
        <row r="8494">
          <cell r="B8494" t="str">
            <v>.C2540.C000</v>
          </cell>
        </row>
        <row r="8495">
          <cell r="B8495" t="str">
            <v>.C2540.C000</v>
          </cell>
        </row>
        <row r="8496">
          <cell r="B8496" t="str">
            <v>.C2540.C000</v>
          </cell>
        </row>
        <row r="8497">
          <cell r="B8497" t="str">
            <v>.C2540.C000</v>
          </cell>
        </row>
        <row r="8498">
          <cell r="B8498" t="str">
            <v>.C2540.C000</v>
          </cell>
        </row>
        <row r="8499">
          <cell r="B8499" t="str">
            <v>.C2540.C000</v>
          </cell>
        </row>
        <row r="8500">
          <cell r="B8500" t="str">
            <v>.C2540.C000</v>
          </cell>
        </row>
        <row r="8501">
          <cell r="B8501" t="str">
            <v>.C2540.C000</v>
          </cell>
        </row>
        <row r="8502">
          <cell r="B8502" t="str">
            <v>.C2540.C000</v>
          </cell>
        </row>
        <row r="8503">
          <cell r="B8503" t="str">
            <v>.C2540.C000</v>
          </cell>
        </row>
        <row r="8504">
          <cell r="B8504" t="str">
            <v>.C2540.C000</v>
          </cell>
        </row>
        <row r="8505">
          <cell r="B8505" t="str">
            <v>.C2540.C000</v>
          </cell>
        </row>
        <row r="8506">
          <cell r="B8506" t="str">
            <v>.C2540.C000</v>
          </cell>
        </row>
        <row r="8507">
          <cell r="B8507" t="str">
            <v>.C3030.C000</v>
          </cell>
        </row>
        <row r="8508">
          <cell r="B8508" t="str">
            <v>.C3030.C000</v>
          </cell>
        </row>
        <row r="8509">
          <cell r="B8509" t="str">
            <v>.C3031.C000</v>
          </cell>
        </row>
        <row r="8510">
          <cell r="B8510" t="str">
            <v>.C3031.C000</v>
          </cell>
        </row>
        <row r="8511">
          <cell r="B8511" t="str">
            <v>.C3031.C000</v>
          </cell>
        </row>
        <row r="8512">
          <cell r="B8512" t="str">
            <v>.C3031.C000</v>
          </cell>
        </row>
        <row r="8513">
          <cell r="B8513" t="str">
            <v>.C3031.C000</v>
          </cell>
        </row>
        <row r="8514">
          <cell r="B8514" t="str">
            <v>.C3031.C000</v>
          </cell>
        </row>
        <row r="8515">
          <cell r="B8515" t="str">
            <v>.C3031.C000</v>
          </cell>
        </row>
        <row r="8516">
          <cell r="B8516" t="str">
            <v>.C3040.C000</v>
          </cell>
        </row>
        <row r="8517">
          <cell r="B8517" t="str">
            <v>.C3040.C000</v>
          </cell>
        </row>
        <row r="8518">
          <cell r="B8518" t="str">
            <v>.C3040.C000</v>
          </cell>
        </row>
        <row r="8519">
          <cell r="B8519" t="str">
            <v>.C3040.C000</v>
          </cell>
        </row>
        <row r="8520">
          <cell r="B8520" t="str">
            <v>.C3040.C000</v>
          </cell>
        </row>
        <row r="8521">
          <cell r="B8521" t="str">
            <v>.C3041.C000</v>
          </cell>
        </row>
        <row r="8522">
          <cell r="B8522" t="str">
            <v>.C3061.C000</v>
          </cell>
        </row>
        <row r="8523">
          <cell r="B8523" t="str">
            <v>.C3070.C000</v>
          </cell>
        </row>
        <row r="8524">
          <cell r="B8524" t="str">
            <v>.C3070.C000</v>
          </cell>
        </row>
        <row r="8525">
          <cell r="B8525" t="str">
            <v>.C5031.C000</v>
          </cell>
        </row>
        <row r="8526">
          <cell r="B8526" t="str">
            <v>.C5031.C000</v>
          </cell>
        </row>
        <row r="8527">
          <cell r="B8527" t="str">
            <v>.C5031.C000</v>
          </cell>
        </row>
        <row r="8528">
          <cell r="B8528" t="str">
            <v>.C5031.C000</v>
          </cell>
        </row>
        <row r="8529">
          <cell r="B8529" t="str">
            <v>.C9990.C000</v>
          </cell>
        </row>
        <row r="8530">
          <cell r="B8530" t="str">
            <v>.C9990.C000</v>
          </cell>
        </row>
        <row r="8531">
          <cell r="B8531" t="str">
            <v>.C9990.C000</v>
          </cell>
        </row>
        <row r="8532">
          <cell r="B8532" t="str">
            <v>.C9990.C000</v>
          </cell>
        </row>
        <row r="8533">
          <cell r="B8533" t="str">
            <v>.C9990.C000</v>
          </cell>
        </row>
        <row r="8534">
          <cell r="B8534" t="str">
            <v>.C9990.C000</v>
          </cell>
        </row>
        <row r="8535">
          <cell r="B8535" t="str">
            <v>.C9990.C000</v>
          </cell>
        </row>
        <row r="8536">
          <cell r="B8536" t="str">
            <v>.C9990.C000</v>
          </cell>
        </row>
        <row r="8537">
          <cell r="B8537" t="str">
            <v>.C9990.C000</v>
          </cell>
        </row>
        <row r="8538">
          <cell r="B8538" t="str">
            <v>.C9990.C000</v>
          </cell>
        </row>
        <row r="8539">
          <cell r="B8539" t="str">
            <v>.C9990.C000</v>
          </cell>
        </row>
        <row r="8540">
          <cell r="B8540" t="str">
            <v>.C9990.C000</v>
          </cell>
        </row>
        <row r="8541">
          <cell r="B8541" t="str">
            <v>.C9990.C000</v>
          </cell>
        </row>
        <row r="8542">
          <cell r="B8542" t="str">
            <v>.C9990.C000</v>
          </cell>
        </row>
        <row r="8543">
          <cell r="B8543" t="str">
            <v>.C9990.C000</v>
          </cell>
        </row>
        <row r="8544">
          <cell r="B8544" t="str">
            <v>.C9990.C000</v>
          </cell>
        </row>
        <row r="8545">
          <cell r="B8545" t="str">
            <v>.C9990.C000</v>
          </cell>
        </row>
        <row r="8546">
          <cell r="B8546" t="str">
            <v>.C9990.C000</v>
          </cell>
        </row>
        <row r="8547">
          <cell r="B8547" t="str">
            <v>.C9990.C000</v>
          </cell>
        </row>
        <row r="8548">
          <cell r="B8548" t="str">
            <v>.C9990.C000</v>
          </cell>
        </row>
        <row r="8549">
          <cell r="B8549" t="str">
            <v>.C9990.C000</v>
          </cell>
        </row>
        <row r="8550">
          <cell r="B8550" t="str">
            <v>.C9990.C000</v>
          </cell>
        </row>
        <row r="8551">
          <cell r="B8551" t="str">
            <v>.C9990.C000</v>
          </cell>
        </row>
        <row r="8552">
          <cell r="B8552" t="str">
            <v>.C9990.C000</v>
          </cell>
        </row>
        <row r="8553">
          <cell r="B8553" t="str">
            <v>.C9990.C000</v>
          </cell>
        </row>
        <row r="8554">
          <cell r="B8554" t="str">
            <v>.C9990.C000</v>
          </cell>
        </row>
        <row r="8555">
          <cell r="B8555" t="str">
            <v>.C9990.C000</v>
          </cell>
        </row>
        <row r="8556">
          <cell r="B8556" t="str">
            <v>.C9990.C000</v>
          </cell>
        </row>
        <row r="8557">
          <cell r="B8557" t="str">
            <v>.C9990.C000</v>
          </cell>
        </row>
        <row r="8558">
          <cell r="B8558" t="str">
            <v>.C9990.C000</v>
          </cell>
        </row>
        <row r="8559">
          <cell r="B8559" t="str">
            <v>.C9990.C000</v>
          </cell>
        </row>
        <row r="8560">
          <cell r="B8560" t="str">
            <v>.C9990.C000</v>
          </cell>
        </row>
        <row r="8561">
          <cell r="B8561" t="str">
            <v>.C9990.C000</v>
          </cell>
        </row>
        <row r="8562">
          <cell r="B8562" t="str">
            <v>.C9990.C000</v>
          </cell>
        </row>
        <row r="8563">
          <cell r="B8563" t="str">
            <v>.A8340.C007</v>
          </cell>
        </row>
        <row r="8564">
          <cell r="B8564" t="str">
            <v>.A8640.C007</v>
          </cell>
        </row>
        <row r="8565">
          <cell r="B8565" t="str">
            <v>.A2995.P043</v>
          </cell>
        </row>
        <row r="8566">
          <cell r="B8566" t="str">
            <v>.A2995.P000</v>
          </cell>
        </row>
        <row r="8567">
          <cell r="B8567" t="str">
            <v>.A2995.P000</v>
          </cell>
        </row>
        <row r="8568">
          <cell r="B8568" t="str">
            <v>.41100.P000</v>
          </cell>
        </row>
        <row r="8569">
          <cell r="B8569" t="str">
            <v>.41100.P000</v>
          </cell>
        </row>
        <row r="8570">
          <cell r="B8570" t="str">
            <v>.41100.P000</v>
          </cell>
        </row>
        <row r="8571">
          <cell r="B8571" t="str">
            <v>.41100.P000</v>
          </cell>
        </row>
        <row r="8572">
          <cell r="B8572" t="str">
            <v>.41100.P000</v>
          </cell>
        </row>
        <row r="8573">
          <cell r="B8573" t="str">
            <v>.41100.P000</v>
          </cell>
        </row>
        <row r="8574">
          <cell r="B8574" t="str">
            <v>.41100.P000</v>
          </cell>
        </row>
        <row r="8575">
          <cell r="B8575" t="str">
            <v>.41100.P000</v>
          </cell>
        </row>
        <row r="8576">
          <cell r="B8576" t="str">
            <v>.41100.P000</v>
          </cell>
        </row>
        <row r="8577">
          <cell r="B8577" t="str">
            <v>.41100.P000</v>
          </cell>
        </row>
        <row r="8578">
          <cell r="B8578" t="str">
            <v>.41100.P000</v>
          </cell>
        </row>
        <row r="8579">
          <cell r="B8579" t="str">
            <v>.41100.P000</v>
          </cell>
        </row>
        <row r="8580">
          <cell r="B8580" t="str">
            <v>.41100.P000</v>
          </cell>
        </row>
        <row r="8581">
          <cell r="B8581" t="str">
            <v>.41100.P000</v>
          </cell>
        </row>
        <row r="8582">
          <cell r="B8582" t="str">
            <v>.41100.P000</v>
          </cell>
        </row>
        <row r="8583">
          <cell r="B8583" t="str">
            <v>.41100.P000</v>
          </cell>
        </row>
        <row r="8584">
          <cell r="B8584" t="str">
            <v>.41100.P000</v>
          </cell>
        </row>
        <row r="8585">
          <cell r="B8585" t="str">
            <v>.41100.P000</v>
          </cell>
        </row>
        <row r="8586">
          <cell r="B8586" t="str">
            <v>.41200.P000</v>
          </cell>
        </row>
        <row r="8587">
          <cell r="B8587" t="str">
            <v>.41200.P000</v>
          </cell>
        </row>
        <row r="8588">
          <cell r="B8588" t="str">
            <v>.41200.P000</v>
          </cell>
        </row>
        <row r="8589">
          <cell r="B8589" t="str">
            <v>.41200.P000</v>
          </cell>
        </row>
        <row r="8590">
          <cell r="B8590" t="str">
            <v>.41200.P000</v>
          </cell>
        </row>
        <row r="8591">
          <cell r="B8591" t="str">
            <v>.41200.P000</v>
          </cell>
        </row>
        <row r="8592">
          <cell r="B8592" t="str">
            <v>.41200.P000</v>
          </cell>
        </row>
        <row r="8593">
          <cell r="B8593" t="str">
            <v>.41200.P000</v>
          </cell>
        </row>
        <row r="8594">
          <cell r="B8594" t="str">
            <v>.41200.P000</v>
          </cell>
        </row>
        <row r="8595">
          <cell r="B8595" t="str">
            <v>.41200.P000</v>
          </cell>
        </row>
        <row r="8596">
          <cell r="B8596" t="str">
            <v>.41200.P000</v>
          </cell>
        </row>
        <row r="8597">
          <cell r="B8597" t="str">
            <v>.41200.P000</v>
          </cell>
        </row>
        <row r="8598">
          <cell r="B8598" t="str">
            <v>.41200.P000</v>
          </cell>
        </row>
        <row r="8599">
          <cell r="B8599" t="str">
            <v>.41200.P000</v>
          </cell>
        </row>
        <row r="8600">
          <cell r="B8600" t="str">
            <v>.41200.P000</v>
          </cell>
        </row>
        <row r="8601">
          <cell r="B8601" t="str">
            <v>.41200.P000</v>
          </cell>
        </row>
        <row r="8602">
          <cell r="B8602" t="str">
            <v>.41200.P000</v>
          </cell>
        </row>
        <row r="8603">
          <cell r="B8603" t="str">
            <v>.41200.P000</v>
          </cell>
        </row>
        <row r="8604">
          <cell r="B8604" t="str">
            <v>.41200.P000</v>
          </cell>
        </row>
        <row r="8605">
          <cell r="B8605" t="str">
            <v>.41200.P000</v>
          </cell>
        </row>
        <row r="8606">
          <cell r="B8606" t="str">
            <v>.41200.P000</v>
          </cell>
        </row>
        <row r="8607">
          <cell r="B8607" t="str">
            <v>.41200.P000</v>
          </cell>
        </row>
        <row r="8608">
          <cell r="B8608" t="str">
            <v>.41200.P000</v>
          </cell>
        </row>
        <row r="8609">
          <cell r="B8609" t="str">
            <v>.41200.P000</v>
          </cell>
        </row>
        <row r="8610">
          <cell r="B8610" t="str">
            <v>.41200.P000</v>
          </cell>
        </row>
        <row r="8611">
          <cell r="B8611" t="str">
            <v>.41200.P000</v>
          </cell>
        </row>
        <row r="8612">
          <cell r="B8612" t="str">
            <v>.41200.P000</v>
          </cell>
        </row>
        <row r="8613">
          <cell r="B8613" t="str">
            <v>.41200.P000</v>
          </cell>
        </row>
        <row r="8614">
          <cell r="B8614" t="str">
            <v>.41200.P000</v>
          </cell>
        </row>
        <row r="8615">
          <cell r="B8615" t="str">
            <v>.41200.P000</v>
          </cell>
        </row>
        <row r="8616">
          <cell r="B8616" t="str">
            <v>.41300.P000</v>
          </cell>
        </row>
        <row r="8617">
          <cell r="B8617" t="str">
            <v>.41300.P000</v>
          </cell>
        </row>
        <row r="8618">
          <cell r="B8618" t="str">
            <v>.41300.P000</v>
          </cell>
        </row>
        <row r="8619">
          <cell r="B8619" t="str">
            <v>.41300.P000</v>
          </cell>
        </row>
        <row r="8620">
          <cell r="B8620" t="str">
            <v>.41300.P000</v>
          </cell>
        </row>
        <row r="8621">
          <cell r="B8621" t="str">
            <v>.41300.P000</v>
          </cell>
        </row>
        <row r="8622">
          <cell r="B8622" t="str">
            <v>.41300.P000</v>
          </cell>
        </row>
        <row r="8623">
          <cell r="B8623" t="str">
            <v>.41300.P000</v>
          </cell>
        </row>
        <row r="8624">
          <cell r="B8624" t="str">
            <v>.41300.P000</v>
          </cell>
        </row>
        <row r="8625">
          <cell r="B8625" t="str">
            <v>.41300.P000</v>
          </cell>
        </row>
        <row r="8626">
          <cell r="B8626" t="str">
            <v>.41300.P000</v>
          </cell>
        </row>
        <row r="8627">
          <cell r="B8627" t="str">
            <v>.41300.P000</v>
          </cell>
        </row>
        <row r="8628">
          <cell r="B8628" t="str">
            <v>.41300.P000</v>
          </cell>
        </row>
        <row r="8629">
          <cell r="B8629" t="str">
            <v>.41300.P000</v>
          </cell>
        </row>
        <row r="8630">
          <cell r="B8630" t="str">
            <v>.41300.P000</v>
          </cell>
        </row>
        <row r="8631">
          <cell r="B8631" t="str">
            <v>.41300.P000</v>
          </cell>
        </row>
        <row r="8632">
          <cell r="B8632" t="str">
            <v>.41300.P000</v>
          </cell>
        </row>
        <row r="8633">
          <cell r="B8633" t="str">
            <v>.41300.P000</v>
          </cell>
        </row>
        <row r="8634">
          <cell r="B8634" t="str">
            <v>.41400.P000</v>
          </cell>
        </row>
        <row r="8635">
          <cell r="B8635" t="str">
            <v>.41400.P000</v>
          </cell>
        </row>
        <row r="8636">
          <cell r="B8636" t="str">
            <v>.41400.P000</v>
          </cell>
        </row>
        <row r="8637">
          <cell r="B8637" t="str">
            <v>.41400.P000</v>
          </cell>
        </row>
        <row r="8638">
          <cell r="B8638" t="str">
            <v>.41400.P000</v>
          </cell>
        </row>
        <row r="8639">
          <cell r="B8639" t="str">
            <v>.41400.P000</v>
          </cell>
        </row>
        <row r="8640">
          <cell r="B8640" t="str">
            <v>.41400.P000</v>
          </cell>
        </row>
        <row r="8641">
          <cell r="B8641" t="str">
            <v>.41400.P000</v>
          </cell>
        </row>
        <row r="8642">
          <cell r="B8642" t="str">
            <v>.41400.P000</v>
          </cell>
        </row>
        <row r="8643">
          <cell r="B8643" t="str">
            <v>.41400.P000</v>
          </cell>
        </row>
        <row r="8644">
          <cell r="B8644" t="str">
            <v>.41400.P000</v>
          </cell>
        </row>
        <row r="8645">
          <cell r="B8645" t="str">
            <v>.41400.P000</v>
          </cell>
        </row>
        <row r="8646">
          <cell r="B8646" t="str">
            <v>.41400.P000</v>
          </cell>
        </row>
        <row r="8647">
          <cell r="B8647" t="str">
            <v>.41400.P000</v>
          </cell>
        </row>
        <row r="8648">
          <cell r="B8648" t="str">
            <v>.41400.P000</v>
          </cell>
        </row>
        <row r="8649">
          <cell r="B8649" t="str">
            <v>.41400.P000</v>
          </cell>
        </row>
        <row r="8650">
          <cell r="B8650" t="str">
            <v>.41400.P000</v>
          </cell>
        </row>
        <row r="8651">
          <cell r="B8651" t="str">
            <v>.41400.P000</v>
          </cell>
        </row>
        <row r="8652">
          <cell r="B8652" t="str">
            <v>.41400.P000</v>
          </cell>
        </row>
        <row r="8653">
          <cell r="B8653" t="str">
            <v>.41400.P000</v>
          </cell>
        </row>
        <row r="8654">
          <cell r="B8654" t="str">
            <v>.41400.P000</v>
          </cell>
        </row>
        <row r="8655">
          <cell r="B8655" t="str">
            <v>.41800.P000</v>
          </cell>
        </row>
        <row r="8656">
          <cell r="B8656" t="str">
            <v>.41800.P000</v>
          </cell>
        </row>
        <row r="8657">
          <cell r="B8657" t="str">
            <v>.41800.P000</v>
          </cell>
        </row>
        <row r="8658">
          <cell r="B8658" t="str">
            <v>.41800.P000</v>
          </cell>
        </row>
        <row r="8659">
          <cell r="B8659" t="str">
            <v>.41800.P000</v>
          </cell>
        </row>
        <row r="8660">
          <cell r="B8660" t="str">
            <v>.41800.P000</v>
          </cell>
        </row>
        <row r="8661">
          <cell r="B8661" t="str">
            <v>.41800.P000</v>
          </cell>
        </row>
        <row r="8662">
          <cell r="B8662" t="str">
            <v>.41800.P000</v>
          </cell>
        </row>
        <row r="8663">
          <cell r="B8663" t="str">
            <v>.41800.P000</v>
          </cell>
        </row>
        <row r="8664">
          <cell r="B8664" t="str">
            <v>.41800.P000</v>
          </cell>
        </row>
        <row r="8665">
          <cell r="B8665" t="str">
            <v>.41800.P000</v>
          </cell>
        </row>
        <row r="8666">
          <cell r="B8666" t="str">
            <v>.41800.P000</v>
          </cell>
        </row>
        <row r="8667">
          <cell r="B8667" t="str">
            <v>.41800.P000</v>
          </cell>
        </row>
        <row r="8668">
          <cell r="B8668" t="str">
            <v>.42100.P051</v>
          </cell>
        </row>
        <row r="8669">
          <cell r="B8669" t="str">
            <v>.42100.P051</v>
          </cell>
        </row>
        <row r="8670">
          <cell r="B8670" t="str">
            <v>.42100.P051</v>
          </cell>
        </row>
        <row r="8671">
          <cell r="B8671" t="str">
            <v>.42100.P051</v>
          </cell>
        </row>
        <row r="8672">
          <cell r="B8672" t="str">
            <v>.42100.P051</v>
          </cell>
        </row>
        <row r="8673">
          <cell r="B8673" t="str">
            <v>.42100.P051</v>
          </cell>
        </row>
        <row r="8674">
          <cell r="B8674" t="str">
            <v>.42100.P051</v>
          </cell>
        </row>
        <row r="8675">
          <cell r="B8675" t="str">
            <v>.42200.P031</v>
          </cell>
        </row>
        <row r="8676">
          <cell r="B8676" t="str">
            <v>.42200.P031</v>
          </cell>
        </row>
        <row r="8677">
          <cell r="B8677" t="str">
            <v>.42200.P031</v>
          </cell>
        </row>
        <row r="8678">
          <cell r="B8678" t="str">
            <v>.42200.P031</v>
          </cell>
        </row>
        <row r="8679">
          <cell r="B8679" t="str">
            <v>.42200.P031</v>
          </cell>
        </row>
        <row r="8680">
          <cell r="B8680" t="str">
            <v>.42200.P031</v>
          </cell>
        </row>
        <row r="8681">
          <cell r="B8681" t="str">
            <v>.42200.P031</v>
          </cell>
        </row>
        <row r="8682">
          <cell r="B8682" t="str">
            <v>.62010.P000</v>
          </cell>
        </row>
        <row r="8683">
          <cell r="B8683" t="str">
            <v>.62020.P000</v>
          </cell>
        </row>
        <row r="8684">
          <cell r="B8684" t="str">
            <v>.62020.P000</v>
          </cell>
        </row>
        <row r="8685">
          <cell r="B8685" t="str">
            <v>.62020.P000</v>
          </cell>
        </row>
        <row r="8686">
          <cell r="B8686" t="str">
            <v>.62020.P000</v>
          </cell>
        </row>
        <row r="8687">
          <cell r="B8687" t="str">
            <v>.62020.P000</v>
          </cell>
        </row>
        <row r="8688">
          <cell r="B8688" t="str">
            <v>.62020.P000</v>
          </cell>
        </row>
        <row r="8689">
          <cell r="B8689" t="str">
            <v>.62020.P000</v>
          </cell>
        </row>
        <row r="8690">
          <cell r="B8690" t="str">
            <v>.62020.P000</v>
          </cell>
        </row>
        <row r="8691">
          <cell r="B8691" t="str">
            <v>.62020.P000</v>
          </cell>
        </row>
        <row r="8692">
          <cell r="B8692" t="str">
            <v>.62020.P000</v>
          </cell>
        </row>
        <row r="8693">
          <cell r="B8693" t="str">
            <v>.62020.P000</v>
          </cell>
        </row>
        <row r="8694">
          <cell r="B8694" t="str">
            <v>.62020.P000</v>
          </cell>
        </row>
        <row r="8695">
          <cell r="B8695" t="str">
            <v>.62020.P000</v>
          </cell>
        </row>
        <row r="8696">
          <cell r="B8696" t="str">
            <v>.62020.P000</v>
          </cell>
        </row>
        <row r="8697">
          <cell r="B8697" t="str">
            <v>.62020.P000</v>
          </cell>
        </row>
        <row r="8698">
          <cell r="B8698" t="str">
            <v>.62020.P000</v>
          </cell>
        </row>
        <row r="8699">
          <cell r="B8699" t="str">
            <v>.62020.P000</v>
          </cell>
        </row>
        <row r="8700">
          <cell r="B8700" t="str">
            <v>.62020.P000</v>
          </cell>
        </row>
        <row r="8701">
          <cell r="B8701" t="str">
            <v>.62020.P000</v>
          </cell>
        </row>
        <row r="8702">
          <cell r="B8702" t="str">
            <v>.62020.P000</v>
          </cell>
        </row>
        <row r="8703">
          <cell r="B8703" t="str">
            <v>.62020.P000</v>
          </cell>
        </row>
        <row r="8704">
          <cell r="B8704" t="str">
            <v>.62020.P000</v>
          </cell>
        </row>
        <row r="8705">
          <cell r="B8705" t="str">
            <v>.62020.P000</v>
          </cell>
        </row>
        <row r="8706">
          <cell r="B8706" t="str">
            <v>.62020.P000</v>
          </cell>
        </row>
        <row r="8707">
          <cell r="B8707" t="str">
            <v>.62020.P000</v>
          </cell>
        </row>
        <row r="8708">
          <cell r="B8708" t="str">
            <v>.62020.P000</v>
          </cell>
        </row>
        <row r="8709">
          <cell r="B8709" t="str">
            <v>.62020.P000</v>
          </cell>
        </row>
        <row r="8710">
          <cell r="B8710" t="str">
            <v>.62020.P000</v>
          </cell>
        </row>
        <row r="8711">
          <cell r="B8711" t="str">
            <v>.62020.P000</v>
          </cell>
        </row>
        <row r="8712">
          <cell r="B8712" t="str">
            <v>.62020.P000</v>
          </cell>
        </row>
        <row r="8713">
          <cell r="B8713" t="str">
            <v>.62020.P040</v>
          </cell>
        </row>
        <row r="8714">
          <cell r="B8714" t="str">
            <v>.62020.P040</v>
          </cell>
        </row>
        <row r="8715">
          <cell r="B8715" t="str">
            <v>.62020.P040</v>
          </cell>
        </row>
        <row r="8716">
          <cell r="B8716" t="str">
            <v>.62020.P040</v>
          </cell>
        </row>
        <row r="8717">
          <cell r="B8717" t="str">
            <v>.62020.P040</v>
          </cell>
        </row>
        <row r="8718">
          <cell r="B8718" t="str">
            <v>.62020.P040</v>
          </cell>
        </row>
        <row r="8719">
          <cell r="B8719" t="str">
            <v>.62020.P040</v>
          </cell>
        </row>
        <row r="8720">
          <cell r="B8720" t="str">
            <v>.62020.P040</v>
          </cell>
        </row>
        <row r="8721">
          <cell r="B8721" t="str">
            <v>.62020.P040</v>
          </cell>
        </row>
        <row r="8722">
          <cell r="B8722" t="str">
            <v>.62020.P040</v>
          </cell>
        </row>
        <row r="8723">
          <cell r="B8723" t="str">
            <v>.62020.P040</v>
          </cell>
        </row>
        <row r="8724">
          <cell r="B8724" t="str">
            <v>.62020.P040</v>
          </cell>
        </row>
        <row r="8725">
          <cell r="B8725" t="str">
            <v>.62020.P040</v>
          </cell>
        </row>
        <row r="8726">
          <cell r="B8726" t="str">
            <v>.62020.P040</v>
          </cell>
        </row>
        <row r="8727">
          <cell r="B8727" t="str">
            <v>.62020.P040</v>
          </cell>
        </row>
        <row r="8728">
          <cell r="B8728" t="str">
            <v>.62020.P040</v>
          </cell>
        </row>
        <row r="8729">
          <cell r="B8729" t="str">
            <v>.62020.P040</v>
          </cell>
        </row>
        <row r="8730">
          <cell r="B8730" t="str">
            <v>.62020.P040</v>
          </cell>
        </row>
        <row r="8731">
          <cell r="B8731" t="str">
            <v>.62020.P040</v>
          </cell>
        </row>
        <row r="8732">
          <cell r="B8732" t="str">
            <v>.62020.P040</v>
          </cell>
        </row>
        <row r="8733">
          <cell r="B8733" t="str">
            <v>.62020.P040</v>
          </cell>
        </row>
        <row r="8734">
          <cell r="B8734" t="str">
            <v>.62020.P040</v>
          </cell>
        </row>
        <row r="8735">
          <cell r="B8735" t="str">
            <v>.62020.P040</v>
          </cell>
        </row>
        <row r="8736">
          <cell r="B8736" t="str">
            <v>.62020.P040</v>
          </cell>
        </row>
        <row r="8737">
          <cell r="B8737" t="str">
            <v>.62020.P040</v>
          </cell>
        </row>
        <row r="8738">
          <cell r="B8738" t="str">
            <v>.62020.P040</v>
          </cell>
        </row>
        <row r="8739">
          <cell r="B8739" t="str">
            <v>.62020.P040</v>
          </cell>
        </row>
        <row r="8740">
          <cell r="B8740" t="str">
            <v>.62020.P040</v>
          </cell>
        </row>
        <row r="8741">
          <cell r="B8741" t="str">
            <v>.62020.P040</v>
          </cell>
        </row>
        <row r="8742">
          <cell r="B8742" t="str">
            <v>.62020.P040</v>
          </cell>
        </row>
        <row r="8743">
          <cell r="B8743" t="str">
            <v>.62020.P040</v>
          </cell>
        </row>
        <row r="8744">
          <cell r="B8744" t="str">
            <v>.62020.P040</v>
          </cell>
        </row>
        <row r="8745">
          <cell r="B8745" t="str">
            <v>.62020.P040</v>
          </cell>
        </row>
        <row r="8746">
          <cell r="B8746" t="str">
            <v>.62230.P000</v>
          </cell>
        </row>
        <row r="8747">
          <cell r="B8747" t="str">
            <v>.62230.P000</v>
          </cell>
        </row>
        <row r="8748">
          <cell r="B8748" t="str">
            <v>.62230.P000</v>
          </cell>
        </row>
        <row r="8749">
          <cell r="B8749" t="str">
            <v>.62230.P000</v>
          </cell>
        </row>
        <row r="8750">
          <cell r="B8750" t="str">
            <v>.62230.P000</v>
          </cell>
        </row>
        <row r="8751">
          <cell r="B8751" t="str">
            <v>.62230.P000</v>
          </cell>
        </row>
        <row r="8752">
          <cell r="B8752" t="str">
            <v>.62230.P000</v>
          </cell>
        </row>
        <row r="8753">
          <cell r="B8753" t="str">
            <v>.99000.P000</v>
          </cell>
        </row>
        <row r="8754">
          <cell r="B8754" t="str">
            <v>.99000.P000</v>
          </cell>
        </row>
        <row r="8755">
          <cell r="B8755" t="str">
            <v>.45260.P027</v>
          </cell>
        </row>
        <row r="8756">
          <cell r="B8756" t="str">
            <v>.45260.P027</v>
          </cell>
        </row>
        <row r="8757">
          <cell r="B8757" t="str">
            <v>.45260.P027</v>
          </cell>
        </row>
        <row r="8758">
          <cell r="B8758" t="str">
            <v>.45260.P027</v>
          </cell>
        </row>
        <row r="8759">
          <cell r="B8759" t="str">
            <v>.45260.P027</v>
          </cell>
        </row>
        <row r="8760">
          <cell r="B8760" t="str">
            <v>.45260.P027</v>
          </cell>
        </row>
        <row r="8761">
          <cell r="B8761" t="str">
            <v>.45260.P027</v>
          </cell>
        </row>
        <row r="8762">
          <cell r="B8762" t="str">
            <v>.45260.P027</v>
          </cell>
        </row>
        <row r="8763">
          <cell r="B8763" t="str">
            <v>.45260.P027</v>
          </cell>
        </row>
        <row r="8764">
          <cell r="B8764" t="str">
            <v>.45260.P043</v>
          </cell>
        </row>
        <row r="8765">
          <cell r="B8765" t="str">
            <v>.45260.P043</v>
          </cell>
        </row>
        <row r="8766">
          <cell r="B8766" t="str">
            <v>.45260.P043</v>
          </cell>
        </row>
        <row r="8767">
          <cell r="B8767" t="str">
            <v>.45260.P043</v>
          </cell>
        </row>
        <row r="8768">
          <cell r="B8768" t="str">
            <v>.45260.P043</v>
          </cell>
        </row>
        <row r="8769">
          <cell r="B8769" t="str">
            <v>.45260.P043</v>
          </cell>
        </row>
        <row r="8770">
          <cell r="B8770" t="str">
            <v>.28000.P027</v>
          </cell>
        </row>
        <row r="8771">
          <cell r="B8771" t="str">
            <v>.28000.P043</v>
          </cell>
        </row>
        <row r="8772">
          <cell r="B8772" t="str">
            <v>.45000.P022</v>
          </cell>
        </row>
        <row r="8773">
          <cell r="B8773" t="str">
            <v>.C1030.C001</v>
          </cell>
        </row>
        <row r="8774">
          <cell r="B8774" t="str">
            <v>.C1030.C000</v>
          </cell>
        </row>
        <row r="8775">
          <cell r="B8775" t="str">
            <v>.C1030.C000</v>
          </cell>
        </row>
        <row r="8776">
          <cell r="B8776" t="str">
            <v>.C1030.C000</v>
          </cell>
        </row>
        <row r="8777">
          <cell r="B8777" t="str">
            <v>.C1050.C001</v>
          </cell>
        </row>
        <row r="8778">
          <cell r="B8778" t="str">
            <v>.C1050.C001</v>
          </cell>
        </row>
        <row r="8779">
          <cell r="B8779" t="str">
            <v>.C1050.C001</v>
          </cell>
        </row>
        <row r="8780">
          <cell r="B8780" t="str">
            <v>.C1050.C001</v>
          </cell>
        </row>
        <row r="8781">
          <cell r="B8781" t="str">
            <v>.C1060.C001</v>
          </cell>
        </row>
        <row r="8782">
          <cell r="B8782" t="str">
            <v>.C1060.C001</v>
          </cell>
        </row>
        <row r="8783">
          <cell r="B8783" t="str">
            <v>.C1060.C001</v>
          </cell>
        </row>
        <row r="8784">
          <cell r="B8784" t="str">
            <v>.C1060.C001</v>
          </cell>
        </row>
        <row r="8785">
          <cell r="B8785" t="str">
            <v>.C1080.C000</v>
          </cell>
        </row>
        <row r="8786">
          <cell r="B8786" t="str">
            <v>.C1080.C000</v>
          </cell>
        </row>
        <row r="8787">
          <cell r="B8787" t="str">
            <v>.C1080.C000</v>
          </cell>
        </row>
        <row r="8788">
          <cell r="B8788" t="str">
            <v>.C1090.C001</v>
          </cell>
        </row>
        <row r="8789">
          <cell r="B8789" t="str">
            <v>.C2040.C000</v>
          </cell>
        </row>
        <row r="8790">
          <cell r="B8790" t="str">
            <v>.C2040.C000</v>
          </cell>
        </row>
        <row r="8791">
          <cell r="B8791" t="str">
            <v>.C2040.C000</v>
          </cell>
        </row>
        <row r="8792">
          <cell r="B8792" t="str">
            <v>.C2040.C000</v>
          </cell>
        </row>
        <row r="8793">
          <cell r="B8793" t="str">
            <v>.C2040.C000</v>
          </cell>
        </row>
        <row r="8794">
          <cell r="B8794" t="str">
            <v>.C2040.C000</v>
          </cell>
        </row>
        <row r="8795">
          <cell r="B8795" t="str">
            <v>.C2540.C001</v>
          </cell>
        </row>
        <row r="8796">
          <cell r="B8796" t="str">
            <v>.C2540.C000</v>
          </cell>
        </row>
        <row r="8797">
          <cell r="B8797" t="str">
            <v>.C2540.C000</v>
          </cell>
        </row>
        <row r="8798">
          <cell r="B8798" t="str">
            <v>.C2540.C000</v>
          </cell>
        </row>
        <row r="8799">
          <cell r="B8799" t="str">
            <v>.C2540.C000</v>
          </cell>
        </row>
        <row r="8800">
          <cell r="B8800" t="str">
            <v>.C2540.C000</v>
          </cell>
        </row>
        <row r="8801">
          <cell r="B8801" t="str">
            <v>.C2540.C000</v>
          </cell>
        </row>
        <row r="8802">
          <cell r="B8802" t="str">
            <v>.C2545.C001</v>
          </cell>
        </row>
        <row r="8803">
          <cell r="B8803" t="str">
            <v>.C2545.C001</v>
          </cell>
        </row>
        <row r="8804">
          <cell r="B8804" t="str">
            <v>.C2545.C001</v>
          </cell>
        </row>
        <row r="8805">
          <cell r="B8805" t="str">
            <v>.C2545.C001</v>
          </cell>
        </row>
        <row r="8806">
          <cell r="B8806" t="str">
            <v>.C2545.C001</v>
          </cell>
        </row>
        <row r="8807">
          <cell r="B8807" t="str">
            <v>.C2545.C000</v>
          </cell>
        </row>
        <row r="8808">
          <cell r="B8808" t="str">
            <v>.C2545.C000</v>
          </cell>
        </row>
        <row r="8809">
          <cell r="B8809" t="str">
            <v>.C2545.C000</v>
          </cell>
        </row>
        <row r="8810">
          <cell r="B8810" t="str">
            <v>.C2545.C000</v>
          </cell>
        </row>
        <row r="8811">
          <cell r="B8811" t="str">
            <v>.C2545.C000</v>
          </cell>
        </row>
        <row r="8812">
          <cell r="B8812" t="str">
            <v>.C2545.C000</v>
          </cell>
        </row>
        <row r="8813">
          <cell r="B8813" t="str">
            <v>.C2545.C000</v>
          </cell>
        </row>
        <row r="8814">
          <cell r="B8814" t="str">
            <v>.C2545.C000</v>
          </cell>
        </row>
        <row r="8815">
          <cell r="B8815" t="str">
            <v>.C2545.C000</v>
          </cell>
        </row>
        <row r="8816">
          <cell r="B8816" t="str">
            <v>.C2545.C000</v>
          </cell>
        </row>
        <row r="8817">
          <cell r="B8817" t="str">
            <v>.C2545.C000</v>
          </cell>
        </row>
        <row r="8818">
          <cell r="B8818" t="str">
            <v>.C2545.C000</v>
          </cell>
        </row>
        <row r="8819">
          <cell r="B8819" t="str">
            <v>.C2545.C000</v>
          </cell>
        </row>
        <row r="8820">
          <cell r="B8820" t="str">
            <v>.C2545.C000</v>
          </cell>
        </row>
        <row r="8821">
          <cell r="B8821" t="str">
            <v>.C2545.C000</v>
          </cell>
        </row>
        <row r="8822">
          <cell r="B8822" t="str">
            <v>.C2545.C000</v>
          </cell>
        </row>
        <row r="8823">
          <cell r="B8823" t="str">
            <v>.C2545.C000</v>
          </cell>
        </row>
        <row r="8824">
          <cell r="B8824" t="str">
            <v>.C2545.C000</v>
          </cell>
        </row>
        <row r="8825">
          <cell r="B8825" t="str">
            <v>.C2545.C000</v>
          </cell>
        </row>
        <row r="8826">
          <cell r="B8826" t="str">
            <v>.C2545.C000</v>
          </cell>
        </row>
        <row r="8827">
          <cell r="B8827" t="str">
            <v>.C2545.C000</v>
          </cell>
        </row>
        <row r="8828">
          <cell r="B8828" t="str">
            <v>.C2545.C000</v>
          </cell>
        </row>
        <row r="8829">
          <cell r="B8829" t="str">
            <v>.C2545.C000</v>
          </cell>
        </row>
        <row r="8830">
          <cell r="B8830" t="str">
            <v>.C2545.C000</v>
          </cell>
        </row>
        <row r="8831">
          <cell r="B8831" t="str">
            <v>.C2545.C000</v>
          </cell>
        </row>
        <row r="8832">
          <cell r="B8832" t="str">
            <v>.C3030.C000</v>
          </cell>
        </row>
        <row r="8833">
          <cell r="B8833" t="str">
            <v>.C3030.C000</v>
          </cell>
        </row>
        <row r="8834">
          <cell r="B8834" t="str">
            <v>.C3030.C000</v>
          </cell>
        </row>
        <row r="8835">
          <cell r="B8835" t="str">
            <v>.C3030.C000</v>
          </cell>
        </row>
        <row r="8836">
          <cell r="B8836" t="str">
            <v>.C3030.C000</v>
          </cell>
        </row>
        <row r="8837">
          <cell r="B8837" t="str">
            <v>.C3030.C000</v>
          </cell>
        </row>
        <row r="8838">
          <cell r="B8838" t="str">
            <v>.C3030.C000</v>
          </cell>
        </row>
        <row r="8839">
          <cell r="B8839" t="str">
            <v>.C3031.C000</v>
          </cell>
        </row>
        <row r="8840">
          <cell r="B8840" t="str">
            <v>.C3031.C000</v>
          </cell>
        </row>
        <row r="8841">
          <cell r="B8841" t="str">
            <v>.C3031.C000</v>
          </cell>
        </row>
        <row r="8842">
          <cell r="B8842" t="str">
            <v>.C3031.C000</v>
          </cell>
        </row>
        <row r="8843">
          <cell r="B8843" t="str">
            <v>.C3031.C000</v>
          </cell>
        </row>
        <row r="8844">
          <cell r="B8844" t="str">
            <v>.C3031.C000</v>
          </cell>
        </row>
        <row r="8845">
          <cell r="B8845" t="str">
            <v>.C3031.C000</v>
          </cell>
        </row>
        <row r="8846">
          <cell r="B8846" t="str">
            <v>.C3041.C000</v>
          </cell>
        </row>
        <row r="8847">
          <cell r="B8847" t="str">
            <v>.C3041.C000</v>
          </cell>
        </row>
        <row r="8848">
          <cell r="B8848" t="str">
            <v>.C3061.C000</v>
          </cell>
        </row>
        <row r="8849">
          <cell r="B8849" t="str">
            <v>.C3061.C000</v>
          </cell>
        </row>
        <row r="8850">
          <cell r="B8850" t="str">
            <v>.C3061.C000</v>
          </cell>
        </row>
        <row r="8851">
          <cell r="B8851" t="str">
            <v>.C5031.C000</v>
          </cell>
        </row>
        <row r="8852">
          <cell r="B8852" t="str">
            <v>.C5031.C000</v>
          </cell>
        </row>
        <row r="8853">
          <cell r="B8853" t="str">
            <v>.C5031.C000</v>
          </cell>
        </row>
        <row r="8854">
          <cell r="B8854" t="str">
            <v>.C5031.C000</v>
          </cell>
        </row>
        <row r="8855">
          <cell r="B8855" t="str">
            <v>.C5031.C000</v>
          </cell>
        </row>
        <row r="8856">
          <cell r="B8856" t="str">
            <v>.C5031.C000</v>
          </cell>
        </row>
        <row r="8857">
          <cell r="B8857" t="str">
            <v>.C9990.C001</v>
          </cell>
        </row>
        <row r="8858">
          <cell r="B8858" t="str">
            <v>.C9990.C001</v>
          </cell>
        </row>
        <row r="8859">
          <cell r="B8859" t="str">
            <v>.C9990.C001</v>
          </cell>
        </row>
        <row r="8860">
          <cell r="B8860" t="str">
            <v>.C9990.C001</v>
          </cell>
        </row>
        <row r="8861">
          <cell r="B8861" t="str">
            <v>.C9990.C001</v>
          </cell>
        </row>
        <row r="8862">
          <cell r="B8862" t="str">
            <v>.C9990.C001</v>
          </cell>
        </row>
        <row r="8863">
          <cell r="B8863" t="str">
            <v>.C9990.C000</v>
          </cell>
        </row>
        <row r="8864">
          <cell r="B8864" t="str">
            <v>.C9990.C000</v>
          </cell>
        </row>
        <row r="8865">
          <cell r="B8865" t="str">
            <v>.C9990.C000</v>
          </cell>
        </row>
        <row r="8866">
          <cell r="B8866" t="str">
            <v>.C9990.C000</v>
          </cell>
        </row>
        <row r="8867">
          <cell r="B8867" t="str">
            <v>.C9990.C000</v>
          </cell>
        </row>
        <row r="8868">
          <cell r="B8868" t="str">
            <v>.C9990.C000</v>
          </cell>
        </row>
        <row r="8869">
          <cell r="B8869" t="str">
            <v>.C9990.C000</v>
          </cell>
        </row>
        <row r="8870">
          <cell r="B8870" t="str">
            <v>.C9990.C000</v>
          </cell>
        </row>
        <row r="8871">
          <cell r="B8871" t="str">
            <v>.C9990.C000</v>
          </cell>
        </row>
        <row r="8872">
          <cell r="B8872" t="str">
            <v>.C9990.C000</v>
          </cell>
        </row>
        <row r="8873">
          <cell r="B8873" t="str">
            <v>.C9990.C000</v>
          </cell>
        </row>
        <row r="8874">
          <cell r="B8874" t="str">
            <v>.C9990.C000</v>
          </cell>
        </row>
        <row r="8875">
          <cell r="B8875" t="str">
            <v>.C9990.C000</v>
          </cell>
        </row>
        <row r="8876">
          <cell r="B8876" t="str">
            <v>.C9990.C000</v>
          </cell>
        </row>
        <row r="8877">
          <cell r="B8877" t="str">
            <v>.C9990.C000</v>
          </cell>
        </row>
        <row r="8878">
          <cell r="B8878" t="str">
            <v>.C9990.C000</v>
          </cell>
        </row>
        <row r="8879">
          <cell r="B8879" t="str">
            <v>.C9990.C000</v>
          </cell>
        </row>
        <row r="8880">
          <cell r="B8880" t="str">
            <v>.C9990.C000</v>
          </cell>
        </row>
        <row r="8881">
          <cell r="B8881" t="str">
            <v>.C9990.C000</v>
          </cell>
        </row>
        <row r="8882">
          <cell r="B8882" t="str">
            <v>.C9990.C000</v>
          </cell>
        </row>
        <row r="8883">
          <cell r="B8883" t="str">
            <v>.C9990.C000</v>
          </cell>
        </row>
        <row r="8884">
          <cell r="B8884" t="str">
            <v>.C9990.C000</v>
          </cell>
        </row>
        <row r="8885">
          <cell r="B8885" t="str">
            <v>.C9990.C000</v>
          </cell>
        </row>
        <row r="8886">
          <cell r="B8886" t="str">
            <v>.C9990.C000</v>
          </cell>
        </row>
        <row r="8887">
          <cell r="B8887" t="str">
            <v>.C9990.C000</v>
          </cell>
        </row>
        <row r="8888">
          <cell r="B8888" t="str">
            <v>.C9990.C000</v>
          </cell>
        </row>
        <row r="8889">
          <cell r="B8889" t="str">
            <v>.C9990.C000</v>
          </cell>
        </row>
        <row r="8890">
          <cell r="B8890" t="str">
            <v>.C9990.C000</v>
          </cell>
        </row>
        <row r="8891">
          <cell r="B8891" t="str">
            <v>.C9990.C000</v>
          </cell>
        </row>
        <row r="8892">
          <cell r="B8892" t="str">
            <v>.C9990.C000</v>
          </cell>
        </row>
        <row r="8893">
          <cell r="B8893" t="str">
            <v>.C9990.C000</v>
          </cell>
        </row>
        <row r="8894">
          <cell r="B8894" t="str">
            <v>.C9990.C000</v>
          </cell>
        </row>
        <row r="8895">
          <cell r="B8895" t="str">
            <v>.A8340.C007</v>
          </cell>
        </row>
        <row r="8896">
          <cell r="B8896" t="str">
            <v>.A8640.C007</v>
          </cell>
        </row>
        <row r="8897">
          <cell r="B8897" t="str">
            <v>.A2995.P000</v>
          </cell>
        </row>
        <row r="8898">
          <cell r="B8898" t="str">
            <v>.41100.P000</v>
          </cell>
        </row>
        <row r="8899">
          <cell r="B8899" t="str">
            <v>.41100.P000</v>
          </cell>
        </row>
        <row r="8900">
          <cell r="B8900" t="str">
            <v>.41100.P000</v>
          </cell>
        </row>
        <row r="8901">
          <cell r="B8901" t="str">
            <v>.41100.P000</v>
          </cell>
        </row>
        <row r="8902">
          <cell r="B8902" t="str">
            <v>.41100.P000</v>
          </cell>
        </row>
        <row r="8903">
          <cell r="B8903" t="str">
            <v>.41100.P000</v>
          </cell>
        </row>
        <row r="8904">
          <cell r="B8904" t="str">
            <v>.41100.P000</v>
          </cell>
        </row>
        <row r="8905">
          <cell r="B8905" t="str">
            <v>.41100.P000</v>
          </cell>
        </row>
        <row r="8906">
          <cell r="B8906" t="str">
            <v>.41100.P000</v>
          </cell>
        </row>
        <row r="8907">
          <cell r="B8907" t="str">
            <v>.41100.P000</v>
          </cell>
        </row>
        <row r="8908">
          <cell r="B8908" t="str">
            <v>.41100.P000</v>
          </cell>
        </row>
        <row r="8909">
          <cell r="B8909" t="str">
            <v>.41100.P000</v>
          </cell>
        </row>
        <row r="8910">
          <cell r="B8910" t="str">
            <v>.41100.P000</v>
          </cell>
        </row>
        <row r="8911">
          <cell r="B8911" t="str">
            <v>.41100.P000</v>
          </cell>
        </row>
        <row r="8912">
          <cell r="B8912" t="str">
            <v>.41100.P000</v>
          </cell>
        </row>
        <row r="8913">
          <cell r="B8913" t="str">
            <v>.41200.P000</v>
          </cell>
        </row>
        <row r="8914">
          <cell r="B8914" t="str">
            <v>.41200.P000</v>
          </cell>
        </row>
        <row r="8915">
          <cell r="B8915" t="str">
            <v>.41200.P000</v>
          </cell>
        </row>
        <row r="8916">
          <cell r="B8916" t="str">
            <v>.41200.P000</v>
          </cell>
        </row>
        <row r="8917">
          <cell r="B8917" t="str">
            <v>.41200.P000</v>
          </cell>
        </row>
        <row r="8918">
          <cell r="B8918" t="str">
            <v>.41200.P000</v>
          </cell>
        </row>
        <row r="8919">
          <cell r="B8919" t="str">
            <v>.41200.P000</v>
          </cell>
        </row>
        <row r="8920">
          <cell r="B8920" t="str">
            <v>.41200.P000</v>
          </cell>
        </row>
        <row r="8921">
          <cell r="B8921" t="str">
            <v>.41200.P000</v>
          </cell>
        </row>
        <row r="8922">
          <cell r="B8922" t="str">
            <v>.41200.P000</v>
          </cell>
        </row>
        <row r="8923">
          <cell r="B8923" t="str">
            <v>.41200.P000</v>
          </cell>
        </row>
        <row r="8924">
          <cell r="B8924" t="str">
            <v>.41200.P000</v>
          </cell>
        </row>
        <row r="8925">
          <cell r="B8925" t="str">
            <v>.41200.P000</v>
          </cell>
        </row>
        <row r="8926">
          <cell r="B8926" t="str">
            <v>.41200.P000</v>
          </cell>
        </row>
        <row r="8927">
          <cell r="B8927" t="str">
            <v>.41200.P000</v>
          </cell>
        </row>
        <row r="8928">
          <cell r="B8928" t="str">
            <v>.41200.P000</v>
          </cell>
        </row>
        <row r="8929">
          <cell r="B8929" t="str">
            <v>.41200.P000</v>
          </cell>
        </row>
        <row r="8930">
          <cell r="B8930" t="str">
            <v>.41200.P000</v>
          </cell>
        </row>
        <row r="8931">
          <cell r="B8931" t="str">
            <v>.41200.P000</v>
          </cell>
        </row>
        <row r="8932">
          <cell r="B8932" t="str">
            <v>.41200.P000</v>
          </cell>
        </row>
        <row r="8933">
          <cell r="B8933" t="str">
            <v>.41200.P000</v>
          </cell>
        </row>
        <row r="8934">
          <cell r="B8934" t="str">
            <v>.41200.P000</v>
          </cell>
        </row>
        <row r="8935">
          <cell r="B8935" t="str">
            <v>.41200.P000</v>
          </cell>
        </row>
        <row r="8936">
          <cell r="B8936" t="str">
            <v>.41200.P000</v>
          </cell>
        </row>
        <row r="8937">
          <cell r="B8937" t="str">
            <v>.41300.P000</v>
          </cell>
        </row>
        <row r="8938">
          <cell r="B8938" t="str">
            <v>.41300.P000</v>
          </cell>
        </row>
        <row r="8939">
          <cell r="B8939" t="str">
            <v>.41300.P000</v>
          </cell>
        </row>
        <row r="8940">
          <cell r="B8940" t="str">
            <v>.41300.P000</v>
          </cell>
        </row>
        <row r="8941">
          <cell r="B8941" t="str">
            <v>.41300.P000</v>
          </cell>
        </row>
        <row r="8942">
          <cell r="B8942" t="str">
            <v>.41300.P000</v>
          </cell>
        </row>
        <row r="8943">
          <cell r="B8943" t="str">
            <v>.41300.P000</v>
          </cell>
        </row>
        <row r="8944">
          <cell r="B8944" t="str">
            <v>.41300.P000</v>
          </cell>
        </row>
        <row r="8945">
          <cell r="B8945" t="str">
            <v>.41300.P000</v>
          </cell>
        </row>
        <row r="8946">
          <cell r="B8946" t="str">
            <v>.41300.P000</v>
          </cell>
        </row>
        <row r="8947">
          <cell r="B8947" t="str">
            <v>.41300.P000</v>
          </cell>
        </row>
        <row r="8948">
          <cell r="B8948" t="str">
            <v>.41400.P000</v>
          </cell>
        </row>
        <row r="8949">
          <cell r="B8949" t="str">
            <v>.41400.P000</v>
          </cell>
        </row>
        <row r="8950">
          <cell r="B8950" t="str">
            <v>.41400.P000</v>
          </cell>
        </row>
        <row r="8951">
          <cell r="B8951" t="str">
            <v>.41400.P000</v>
          </cell>
        </row>
        <row r="8952">
          <cell r="B8952" t="str">
            <v>.41400.P000</v>
          </cell>
        </row>
        <row r="8953">
          <cell r="B8953" t="str">
            <v>.41400.P000</v>
          </cell>
        </row>
        <row r="8954">
          <cell r="B8954" t="str">
            <v>.41400.P000</v>
          </cell>
        </row>
        <row r="8955">
          <cell r="B8955" t="str">
            <v>.41400.P000</v>
          </cell>
        </row>
        <row r="8956">
          <cell r="B8956" t="str">
            <v>.41400.P000</v>
          </cell>
        </row>
        <row r="8957">
          <cell r="B8957" t="str">
            <v>.41400.P000</v>
          </cell>
        </row>
        <row r="8958">
          <cell r="B8958" t="str">
            <v>.41400.P000</v>
          </cell>
        </row>
        <row r="8959">
          <cell r="B8959" t="str">
            <v>.41400.P000</v>
          </cell>
        </row>
        <row r="8960">
          <cell r="B8960" t="str">
            <v>.41400.P000</v>
          </cell>
        </row>
        <row r="8961">
          <cell r="B8961" t="str">
            <v>.41400.P000</v>
          </cell>
        </row>
        <row r="8962">
          <cell r="B8962" t="str">
            <v>.41400.P000</v>
          </cell>
        </row>
        <row r="8963">
          <cell r="B8963" t="str">
            <v>.41700.P000</v>
          </cell>
        </row>
        <row r="8964">
          <cell r="B8964" t="str">
            <v>.41700.P000</v>
          </cell>
        </row>
        <row r="8965">
          <cell r="B8965" t="str">
            <v>.41700.P000</v>
          </cell>
        </row>
        <row r="8966">
          <cell r="B8966" t="str">
            <v>.41800.P000</v>
          </cell>
        </row>
        <row r="8967">
          <cell r="B8967" t="str">
            <v>.41800.P000</v>
          </cell>
        </row>
        <row r="8968">
          <cell r="B8968" t="str">
            <v>.41800.P000</v>
          </cell>
        </row>
        <row r="8969">
          <cell r="B8969" t="str">
            <v>.41800.P000</v>
          </cell>
        </row>
        <row r="8970">
          <cell r="B8970" t="str">
            <v>.41800.P000</v>
          </cell>
        </row>
        <row r="8971">
          <cell r="B8971" t="str">
            <v>.41800.P000</v>
          </cell>
        </row>
        <row r="8972">
          <cell r="B8972" t="str">
            <v>.41800.P000</v>
          </cell>
        </row>
        <row r="8973">
          <cell r="B8973" t="str">
            <v>.41800.P000</v>
          </cell>
        </row>
        <row r="8974">
          <cell r="B8974" t="str">
            <v>.42100.P002</v>
          </cell>
        </row>
        <row r="8975">
          <cell r="B8975" t="str">
            <v>.42100.P002</v>
          </cell>
        </row>
        <row r="8976">
          <cell r="B8976" t="str">
            <v>.42100.P002</v>
          </cell>
        </row>
        <row r="8977">
          <cell r="B8977" t="str">
            <v>.42100.P002</v>
          </cell>
        </row>
        <row r="8978">
          <cell r="B8978" t="str">
            <v>.42100.P002</v>
          </cell>
        </row>
        <row r="8979">
          <cell r="B8979" t="str">
            <v>.42100.P002</v>
          </cell>
        </row>
        <row r="8980">
          <cell r="B8980" t="str">
            <v>.42100.P002</v>
          </cell>
        </row>
        <row r="8981">
          <cell r="B8981" t="str">
            <v>.42100.P002</v>
          </cell>
        </row>
        <row r="8982">
          <cell r="B8982" t="str">
            <v>.42100.P002</v>
          </cell>
        </row>
        <row r="8983">
          <cell r="B8983" t="str">
            <v>.42100.P002</v>
          </cell>
        </row>
        <row r="8984">
          <cell r="B8984" t="str">
            <v>.42100.P002</v>
          </cell>
        </row>
        <row r="8985">
          <cell r="B8985" t="str">
            <v>.42100.P002</v>
          </cell>
        </row>
        <row r="8986">
          <cell r="B8986" t="str">
            <v>.42100.P002</v>
          </cell>
        </row>
        <row r="8987">
          <cell r="B8987" t="str">
            <v>.42100.P051</v>
          </cell>
        </row>
        <row r="8988">
          <cell r="B8988" t="str">
            <v>.42100.P051</v>
          </cell>
        </row>
        <row r="8989">
          <cell r="B8989" t="str">
            <v>.42100.P051</v>
          </cell>
        </row>
        <row r="8990">
          <cell r="B8990" t="str">
            <v>.42100.P051</v>
          </cell>
        </row>
        <row r="8991">
          <cell r="B8991" t="str">
            <v>.42100.P051</v>
          </cell>
        </row>
        <row r="8992">
          <cell r="B8992" t="str">
            <v>.42100.P051</v>
          </cell>
        </row>
        <row r="8993">
          <cell r="B8993" t="str">
            <v>.42100.P051</v>
          </cell>
        </row>
        <row r="8994">
          <cell r="B8994" t="str">
            <v>.42200.P031</v>
          </cell>
        </row>
        <row r="8995">
          <cell r="B8995" t="str">
            <v>.42200.P031</v>
          </cell>
        </row>
        <row r="8996">
          <cell r="B8996" t="str">
            <v>.42200.P031</v>
          </cell>
        </row>
        <row r="8997">
          <cell r="B8997" t="str">
            <v>.42200.P031</v>
          </cell>
        </row>
        <row r="8998">
          <cell r="B8998" t="str">
            <v>.42200.P031</v>
          </cell>
        </row>
        <row r="8999">
          <cell r="B8999" t="str">
            <v>.42200.P031</v>
          </cell>
        </row>
        <row r="9000">
          <cell r="B9000" t="str">
            <v>.42200.P031</v>
          </cell>
        </row>
        <row r="9001">
          <cell r="B9001" t="str">
            <v>.20095.P002</v>
          </cell>
        </row>
        <row r="9002">
          <cell r="B9002" t="str">
            <v>.20100.P043</v>
          </cell>
        </row>
        <row r="9003">
          <cell r="B9003" t="str">
            <v>.62010.P000</v>
          </cell>
        </row>
        <row r="9004">
          <cell r="B9004" t="str">
            <v>.62020.P000</v>
          </cell>
        </row>
        <row r="9005">
          <cell r="B9005" t="str">
            <v>.62020.P000</v>
          </cell>
        </row>
        <row r="9006">
          <cell r="B9006" t="str">
            <v>.62020.P000</v>
          </cell>
        </row>
        <row r="9007">
          <cell r="B9007" t="str">
            <v>.62020.P000</v>
          </cell>
        </row>
        <row r="9008">
          <cell r="B9008" t="str">
            <v>.62020.P000</v>
          </cell>
        </row>
        <row r="9009">
          <cell r="B9009" t="str">
            <v>.62020.P000</v>
          </cell>
        </row>
        <row r="9010">
          <cell r="B9010" t="str">
            <v>.62020.P000</v>
          </cell>
        </row>
        <row r="9011">
          <cell r="B9011" t="str">
            <v>.62020.P000</v>
          </cell>
        </row>
        <row r="9012">
          <cell r="B9012" t="str">
            <v>.62020.P000</v>
          </cell>
        </row>
        <row r="9013">
          <cell r="B9013" t="str">
            <v>.62020.P000</v>
          </cell>
        </row>
        <row r="9014">
          <cell r="B9014" t="str">
            <v>.62020.P000</v>
          </cell>
        </row>
        <row r="9015">
          <cell r="B9015" t="str">
            <v>.62020.P000</v>
          </cell>
        </row>
        <row r="9016">
          <cell r="B9016" t="str">
            <v>.62020.P000</v>
          </cell>
        </row>
        <row r="9017">
          <cell r="B9017" t="str">
            <v>.62020.P000</v>
          </cell>
        </row>
        <row r="9018">
          <cell r="B9018" t="str">
            <v>.62020.P000</v>
          </cell>
        </row>
        <row r="9019">
          <cell r="B9019" t="str">
            <v>.62020.P000</v>
          </cell>
        </row>
        <row r="9020">
          <cell r="B9020" t="str">
            <v>.62020.P000</v>
          </cell>
        </row>
        <row r="9021">
          <cell r="B9021" t="str">
            <v>.62020.P000</v>
          </cell>
        </row>
        <row r="9022">
          <cell r="B9022" t="str">
            <v>.62020.P000</v>
          </cell>
        </row>
        <row r="9023">
          <cell r="B9023" t="str">
            <v>.62020.P000</v>
          </cell>
        </row>
        <row r="9024">
          <cell r="B9024" t="str">
            <v>.62020.P000</v>
          </cell>
        </row>
        <row r="9025">
          <cell r="B9025" t="str">
            <v>.62020.P000</v>
          </cell>
        </row>
        <row r="9026">
          <cell r="B9026" t="str">
            <v>.62020.P000</v>
          </cell>
        </row>
        <row r="9027">
          <cell r="B9027" t="str">
            <v>.62020.P000</v>
          </cell>
        </row>
        <row r="9028">
          <cell r="B9028" t="str">
            <v>.62020.P000</v>
          </cell>
        </row>
        <row r="9029">
          <cell r="B9029" t="str">
            <v>.62020.P000</v>
          </cell>
        </row>
        <row r="9030">
          <cell r="B9030" t="str">
            <v>.62020.P000</v>
          </cell>
        </row>
        <row r="9031">
          <cell r="B9031" t="str">
            <v>.62020.P000</v>
          </cell>
        </row>
        <row r="9032">
          <cell r="B9032" t="str">
            <v>.62020.P000</v>
          </cell>
        </row>
        <row r="9033">
          <cell r="B9033" t="str">
            <v>.62020.P000</v>
          </cell>
        </row>
        <row r="9034">
          <cell r="B9034" t="str">
            <v>.62020.P040</v>
          </cell>
        </row>
        <row r="9035">
          <cell r="B9035" t="str">
            <v>.62020.P040</v>
          </cell>
        </row>
        <row r="9036">
          <cell r="B9036" t="str">
            <v>.62020.P040</v>
          </cell>
        </row>
        <row r="9037">
          <cell r="B9037" t="str">
            <v>.62020.P040</v>
          </cell>
        </row>
        <row r="9038">
          <cell r="B9038" t="str">
            <v>.62020.P040</v>
          </cell>
        </row>
        <row r="9039">
          <cell r="B9039" t="str">
            <v>.62020.P040</v>
          </cell>
        </row>
        <row r="9040">
          <cell r="B9040" t="str">
            <v>.62020.P040</v>
          </cell>
        </row>
        <row r="9041">
          <cell r="B9041" t="str">
            <v>.62020.P040</v>
          </cell>
        </row>
        <row r="9042">
          <cell r="B9042" t="str">
            <v>.62020.P040</v>
          </cell>
        </row>
        <row r="9043">
          <cell r="B9043" t="str">
            <v>.62020.P040</v>
          </cell>
        </row>
        <row r="9044">
          <cell r="B9044" t="str">
            <v>.62020.P040</v>
          </cell>
        </row>
        <row r="9045">
          <cell r="B9045" t="str">
            <v>.62020.P040</v>
          </cell>
        </row>
        <row r="9046">
          <cell r="B9046" t="str">
            <v>.62020.P040</v>
          </cell>
        </row>
        <row r="9047">
          <cell r="B9047" t="str">
            <v>.62020.P040</v>
          </cell>
        </row>
        <row r="9048">
          <cell r="B9048" t="str">
            <v>.62020.P040</v>
          </cell>
        </row>
        <row r="9049">
          <cell r="B9049" t="str">
            <v>.62020.P040</v>
          </cell>
        </row>
        <row r="9050">
          <cell r="B9050" t="str">
            <v>.62020.P040</v>
          </cell>
        </row>
        <row r="9051">
          <cell r="B9051" t="str">
            <v>.62020.P040</v>
          </cell>
        </row>
        <row r="9052">
          <cell r="B9052" t="str">
            <v>.62020.P040</v>
          </cell>
        </row>
        <row r="9053">
          <cell r="B9053" t="str">
            <v>.62020.P040</v>
          </cell>
        </row>
        <row r="9054">
          <cell r="B9054" t="str">
            <v>.62020.P040</v>
          </cell>
        </row>
        <row r="9055">
          <cell r="B9055" t="str">
            <v>.62020.P040</v>
          </cell>
        </row>
        <row r="9056">
          <cell r="B9056" t="str">
            <v>.62020.P040</v>
          </cell>
        </row>
        <row r="9057">
          <cell r="B9057" t="str">
            <v>.62020.P040</v>
          </cell>
        </row>
        <row r="9058">
          <cell r="B9058" t="str">
            <v>.62020.P040</v>
          </cell>
        </row>
        <row r="9059">
          <cell r="B9059" t="str">
            <v>.62020.P040</v>
          </cell>
        </row>
        <row r="9060">
          <cell r="B9060" t="str">
            <v>.62020.P040</v>
          </cell>
        </row>
        <row r="9061">
          <cell r="B9061" t="str">
            <v>.62020.P040</v>
          </cell>
        </row>
        <row r="9062">
          <cell r="B9062" t="str">
            <v>.62020.P040</v>
          </cell>
        </row>
        <row r="9063">
          <cell r="B9063" t="str">
            <v>.62020.P040</v>
          </cell>
        </row>
        <row r="9064">
          <cell r="B9064" t="str">
            <v>.62020.P040</v>
          </cell>
        </row>
        <row r="9065">
          <cell r="B9065" t="str">
            <v>.62230.P000</v>
          </cell>
        </row>
        <row r="9066">
          <cell r="B9066" t="str">
            <v>.62230.P000</v>
          </cell>
        </row>
        <row r="9067">
          <cell r="B9067" t="str">
            <v>.62230.P000</v>
          </cell>
        </row>
        <row r="9068">
          <cell r="B9068" t="str">
            <v>.62230.P000</v>
          </cell>
        </row>
        <row r="9069">
          <cell r="B9069" t="str">
            <v>.62230.P000</v>
          </cell>
        </row>
        <row r="9070">
          <cell r="B9070" t="str">
            <v>.62230.P000</v>
          </cell>
        </row>
        <row r="9071">
          <cell r="B9071" t="str">
            <v>.62230.P000</v>
          </cell>
        </row>
        <row r="9072">
          <cell r="B9072" t="str">
            <v>.62230.P000</v>
          </cell>
        </row>
        <row r="9073">
          <cell r="B9073" t="str">
            <v>.62230.P000</v>
          </cell>
        </row>
        <row r="9074">
          <cell r="B9074" t="str">
            <v>.99000.P000</v>
          </cell>
        </row>
        <row r="9075">
          <cell r="B9075" t="str">
            <v>.99000.P000</v>
          </cell>
        </row>
        <row r="9076">
          <cell r="B9076" t="str">
            <v>.45260.P027</v>
          </cell>
        </row>
        <row r="9077">
          <cell r="B9077" t="str">
            <v>.45260.P027</v>
          </cell>
        </row>
        <row r="9078">
          <cell r="B9078" t="str">
            <v>.45260.P027</v>
          </cell>
        </row>
        <row r="9079">
          <cell r="B9079" t="str">
            <v>.45260.P027</v>
          </cell>
        </row>
        <row r="9080">
          <cell r="B9080" t="str">
            <v>.45260.P027</v>
          </cell>
        </row>
        <row r="9081">
          <cell r="B9081" t="str">
            <v>.45260.P027</v>
          </cell>
        </row>
        <row r="9082">
          <cell r="B9082" t="str">
            <v>.45260.P027</v>
          </cell>
        </row>
        <row r="9083">
          <cell r="B9083" t="str">
            <v>.45260.P027</v>
          </cell>
        </row>
        <row r="9084">
          <cell r="B9084" t="str">
            <v>.45260.P027</v>
          </cell>
        </row>
        <row r="9085">
          <cell r="B9085" t="str">
            <v>.45260.P027</v>
          </cell>
        </row>
        <row r="9086">
          <cell r="B9086" t="str">
            <v>.45260.P027</v>
          </cell>
        </row>
        <row r="9087">
          <cell r="B9087" t="str">
            <v>.45260.P027</v>
          </cell>
        </row>
        <row r="9088">
          <cell r="B9088" t="str">
            <v>.45260.P027</v>
          </cell>
        </row>
        <row r="9089">
          <cell r="B9089" t="str">
            <v>.45260.P027</v>
          </cell>
        </row>
        <row r="9090">
          <cell r="B9090" t="str">
            <v>.45260.P043</v>
          </cell>
        </row>
        <row r="9091">
          <cell r="B9091" t="str">
            <v>.45260.P043</v>
          </cell>
        </row>
        <row r="9092">
          <cell r="B9092" t="str">
            <v>.45260.P043</v>
          </cell>
        </row>
        <row r="9093">
          <cell r="B9093" t="str">
            <v>.45260.P043</v>
          </cell>
        </row>
        <row r="9094">
          <cell r="B9094" t="str">
            <v>.45260.P043</v>
          </cell>
        </row>
        <row r="9095">
          <cell r="B9095" t="str">
            <v>.45260.P043</v>
          </cell>
        </row>
        <row r="9096">
          <cell r="B9096" t="str">
            <v>.45260.P043</v>
          </cell>
        </row>
        <row r="9097">
          <cell r="B9097" t="str">
            <v>.45260.P043</v>
          </cell>
        </row>
        <row r="9098">
          <cell r="B9098" t="str">
            <v>.45260.P043</v>
          </cell>
        </row>
        <row r="9099">
          <cell r="B9099" t="str">
            <v>.45260.P043</v>
          </cell>
        </row>
        <row r="9100">
          <cell r="B9100" t="str">
            <v>.45260.P043</v>
          </cell>
        </row>
        <row r="9101">
          <cell r="B9101" t="str">
            <v>.45260.P043</v>
          </cell>
        </row>
        <row r="9102">
          <cell r="B9102" t="str">
            <v>.45260.P043</v>
          </cell>
        </row>
        <row r="9103">
          <cell r="B9103" t="str">
            <v>.45260.P043</v>
          </cell>
        </row>
        <row r="9104">
          <cell r="B9104" t="str">
            <v>.45260.P043</v>
          </cell>
        </row>
        <row r="9105">
          <cell r="B9105" t="str">
            <v>.45260.P043</v>
          </cell>
        </row>
        <row r="9106">
          <cell r="B9106" t="str">
            <v>.45260.P043</v>
          </cell>
        </row>
        <row r="9107">
          <cell r="B9107" t="str">
            <v>.45260.P043</v>
          </cell>
        </row>
        <row r="9108">
          <cell r="B9108" t="str">
            <v>.28000.P027</v>
          </cell>
        </row>
        <row r="9109">
          <cell r="B9109" t="str">
            <v>.28000.P043</v>
          </cell>
        </row>
        <row r="9110">
          <cell r="B9110" t="str">
            <v>.C5031.C000</v>
          </cell>
        </row>
        <row r="9111">
          <cell r="B9111" t="str">
            <v>.C5031.C000</v>
          </cell>
        </row>
        <row r="9112">
          <cell r="B9112" t="str">
            <v>.A2995.P000</v>
          </cell>
        </row>
        <row r="9113">
          <cell r="B9113" t="str">
            <v>.99000.P000</v>
          </cell>
        </row>
        <row r="9114">
          <cell r="B9114" t="str">
            <v>.C1040.C001</v>
          </cell>
        </row>
        <row r="9115">
          <cell r="B9115" t="str">
            <v>.C1040.C001</v>
          </cell>
        </row>
        <row r="9116">
          <cell r="B9116" t="str">
            <v>.C1040.C001</v>
          </cell>
        </row>
        <row r="9117">
          <cell r="B9117" t="str">
            <v>.C1040.C001</v>
          </cell>
        </row>
        <row r="9118">
          <cell r="B9118" t="str">
            <v>.C1050.C001</v>
          </cell>
        </row>
        <row r="9119">
          <cell r="B9119" t="str">
            <v>.C1050.C001</v>
          </cell>
        </row>
        <row r="9120">
          <cell r="B9120" t="str">
            <v>.C1060.C001</v>
          </cell>
        </row>
        <row r="9121">
          <cell r="B9121" t="str">
            <v>.C1060.C001</v>
          </cell>
        </row>
        <row r="9122">
          <cell r="B9122" t="str">
            <v>.C1060.C001</v>
          </cell>
        </row>
        <row r="9123">
          <cell r="B9123" t="str">
            <v>.C1080.C000</v>
          </cell>
        </row>
        <row r="9124">
          <cell r="B9124" t="str">
            <v>.C3041.C000</v>
          </cell>
        </row>
        <row r="9125">
          <cell r="B9125" t="str">
            <v>.C3060.C000</v>
          </cell>
        </row>
        <row r="9126">
          <cell r="B9126" t="str">
            <v>.C3060.C000</v>
          </cell>
        </row>
        <row r="9127">
          <cell r="B9127" t="str">
            <v>.C3060.C000</v>
          </cell>
        </row>
        <row r="9128">
          <cell r="B9128" t="str">
            <v>.C3061.C000</v>
          </cell>
        </row>
        <row r="9129">
          <cell r="B9129" t="str">
            <v>.A8340.C007</v>
          </cell>
        </row>
        <row r="9130">
          <cell r="B9130" t="str">
            <v>.A8640.C007</v>
          </cell>
        </row>
        <row r="9131">
          <cell r="B9131" t="str">
            <v>.41400.P000</v>
          </cell>
        </row>
        <row r="9132">
          <cell r="B9132" t="str">
            <v>.41400.P000</v>
          </cell>
        </row>
        <row r="9133">
          <cell r="B9133" t="str">
            <v>.41400.P000</v>
          </cell>
        </row>
        <row r="9134">
          <cell r="B9134" t="str">
            <v>.41400.P000</v>
          </cell>
        </row>
        <row r="9135">
          <cell r="B9135" t="str">
            <v>.41400.P000</v>
          </cell>
        </row>
        <row r="9136">
          <cell r="B9136" t="str">
            <v>.41400.P000</v>
          </cell>
        </row>
        <row r="9137">
          <cell r="B9137" t="str">
            <v>.41400.P000</v>
          </cell>
        </row>
        <row r="9138">
          <cell r="B9138" t="str">
            <v>.41400.P000</v>
          </cell>
        </row>
        <row r="9139">
          <cell r="B9139" t="str">
            <v>.41400.P000</v>
          </cell>
        </row>
        <row r="9140">
          <cell r="B9140" t="str">
            <v>.41400.P000</v>
          </cell>
        </row>
        <row r="9141">
          <cell r="B9141" t="str">
            <v>.41400.P000</v>
          </cell>
        </row>
        <row r="9142">
          <cell r="B9142" t="str">
            <v>.41400.P000</v>
          </cell>
        </row>
        <row r="9143">
          <cell r="B9143" t="str">
            <v>.41800.P000</v>
          </cell>
        </row>
        <row r="9144">
          <cell r="B9144" t="str">
            <v>.41800.P000</v>
          </cell>
        </row>
        <row r="9145">
          <cell r="B9145" t="str">
            <v>.41800.P000</v>
          </cell>
        </row>
        <row r="9146">
          <cell r="B9146" t="str">
            <v>.41800.P000</v>
          </cell>
        </row>
        <row r="9147">
          <cell r="B9147" t="str">
            <v>.41800.P000</v>
          </cell>
        </row>
        <row r="9148">
          <cell r="B9148" t="str">
            <v>.41800.P000</v>
          </cell>
        </row>
        <row r="9149">
          <cell r="B9149" t="str">
            <v>.41800.P000</v>
          </cell>
        </row>
        <row r="9150">
          <cell r="B9150" t="str">
            <v>.41800.P000</v>
          </cell>
        </row>
        <row r="9151">
          <cell r="B9151" t="str">
            <v>.41800.P000</v>
          </cell>
        </row>
        <row r="9152">
          <cell r="B9152" t="str">
            <v>.41800.P000</v>
          </cell>
        </row>
        <row r="9153">
          <cell r="B9153" t="str">
            <v>.41800.P000</v>
          </cell>
        </row>
        <row r="9154">
          <cell r="B9154" t="str">
            <v>.41800.P000</v>
          </cell>
        </row>
        <row r="9155">
          <cell r="B9155" t="str">
            <v>.62010.P000</v>
          </cell>
        </row>
        <row r="9156">
          <cell r="B9156" t="str">
            <v>.62020.P000</v>
          </cell>
        </row>
        <row r="9157">
          <cell r="B9157" t="str">
            <v>.62020.P000</v>
          </cell>
        </row>
        <row r="9158">
          <cell r="B9158" t="str">
            <v>.62020.P000</v>
          </cell>
        </row>
        <row r="9159">
          <cell r="B9159" t="str">
            <v>.62020.P000</v>
          </cell>
        </row>
        <row r="9160">
          <cell r="B9160" t="str">
            <v>.62020.P000</v>
          </cell>
        </row>
        <row r="9161">
          <cell r="B9161" t="str">
            <v>.62020.P000</v>
          </cell>
        </row>
        <row r="9162">
          <cell r="B9162" t="str">
            <v>.62020.P000</v>
          </cell>
        </row>
        <row r="9163">
          <cell r="B9163" t="str">
            <v>.62020.P000</v>
          </cell>
        </row>
        <row r="9164">
          <cell r="B9164" t="str">
            <v>.62020.P000</v>
          </cell>
        </row>
        <row r="9165">
          <cell r="B9165" t="str">
            <v>.62020.P000</v>
          </cell>
        </row>
        <row r="9166">
          <cell r="B9166" t="str">
            <v>.62020.P000</v>
          </cell>
        </row>
        <row r="9167">
          <cell r="B9167" t="str">
            <v>.62020.P000</v>
          </cell>
        </row>
        <row r="9168">
          <cell r="B9168" t="str">
            <v>.62020.P000</v>
          </cell>
        </row>
        <row r="9169">
          <cell r="B9169" t="str">
            <v>.62020.P000</v>
          </cell>
        </row>
        <row r="9170">
          <cell r="B9170" t="str">
            <v>.62020.P000</v>
          </cell>
        </row>
        <row r="9171">
          <cell r="B9171" t="str">
            <v>.62020.P000</v>
          </cell>
        </row>
        <row r="9172">
          <cell r="B9172" t="str">
            <v>.62020.P000</v>
          </cell>
        </row>
        <row r="9173">
          <cell r="B9173" t="str">
            <v>.62020.P000</v>
          </cell>
        </row>
        <row r="9174">
          <cell r="B9174" t="str">
            <v>.62020.P000</v>
          </cell>
        </row>
        <row r="9175">
          <cell r="B9175" t="str">
            <v>.62020.P000</v>
          </cell>
        </row>
        <row r="9176">
          <cell r="B9176" t="str">
            <v>.62020.P000</v>
          </cell>
        </row>
        <row r="9177">
          <cell r="B9177" t="str">
            <v>.62020.P000</v>
          </cell>
        </row>
        <row r="9178">
          <cell r="B9178" t="str">
            <v>.62020.P000</v>
          </cell>
        </row>
        <row r="9179">
          <cell r="B9179" t="str">
            <v>.62020.P000</v>
          </cell>
        </row>
        <row r="9180">
          <cell r="B9180" t="str">
            <v>.62020.P000</v>
          </cell>
        </row>
        <row r="9181">
          <cell r="B9181" t="str">
            <v>.62020.P000</v>
          </cell>
        </row>
        <row r="9182">
          <cell r="B9182" t="str">
            <v>.62020.P040</v>
          </cell>
        </row>
        <row r="9183">
          <cell r="B9183" t="str">
            <v>.62020.P040</v>
          </cell>
        </row>
        <row r="9184">
          <cell r="B9184" t="str">
            <v>.62020.P040</v>
          </cell>
        </row>
        <row r="9185">
          <cell r="B9185" t="str">
            <v>.62020.P040</v>
          </cell>
        </row>
        <row r="9186">
          <cell r="B9186" t="str">
            <v>.62020.P040</v>
          </cell>
        </row>
        <row r="9187">
          <cell r="B9187" t="str">
            <v>.62020.P040</v>
          </cell>
        </row>
        <row r="9188">
          <cell r="B9188" t="str">
            <v>.62020.P040</v>
          </cell>
        </row>
        <row r="9189">
          <cell r="B9189" t="str">
            <v>.62020.P040</v>
          </cell>
        </row>
        <row r="9190">
          <cell r="B9190" t="str">
            <v>.62020.P040</v>
          </cell>
        </row>
        <row r="9191">
          <cell r="B9191" t="str">
            <v>.62020.P040</v>
          </cell>
        </row>
        <row r="9192">
          <cell r="B9192" t="str">
            <v>.62020.P040</v>
          </cell>
        </row>
        <row r="9193">
          <cell r="B9193" t="str">
            <v>.62020.P040</v>
          </cell>
        </row>
        <row r="9194">
          <cell r="B9194" t="str">
            <v>.62020.P040</v>
          </cell>
        </row>
        <row r="9195">
          <cell r="B9195" t="str">
            <v>.62020.P040</v>
          </cell>
        </row>
        <row r="9196">
          <cell r="B9196" t="str">
            <v>.62020.P040</v>
          </cell>
        </row>
        <row r="9197">
          <cell r="B9197" t="str">
            <v>.62020.P040</v>
          </cell>
        </row>
        <row r="9198">
          <cell r="B9198" t="str">
            <v>.62020.P040</v>
          </cell>
        </row>
        <row r="9199">
          <cell r="B9199" t="str">
            <v>.62020.P040</v>
          </cell>
        </row>
        <row r="9200">
          <cell r="B9200" t="str">
            <v>.62020.P040</v>
          </cell>
        </row>
        <row r="9201">
          <cell r="B9201" t="str">
            <v>.62020.P040</v>
          </cell>
        </row>
        <row r="9202">
          <cell r="B9202" t="str">
            <v>.62020.P040</v>
          </cell>
        </row>
        <row r="9203">
          <cell r="B9203" t="str">
            <v>.62020.P040</v>
          </cell>
        </row>
        <row r="9204">
          <cell r="B9204" t="str">
            <v>.62020.P040</v>
          </cell>
        </row>
        <row r="9205">
          <cell r="B9205" t="str">
            <v>.62020.P040</v>
          </cell>
        </row>
        <row r="9206">
          <cell r="B9206" t="str">
            <v>.62020.P040</v>
          </cell>
        </row>
        <row r="9207">
          <cell r="B9207" t="str">
            <v>.62020.P040</v>
          </cell>
        </row>
        <row r="9208">
          <cell r="B9208" t="str">
            <v>.62020.P040</v>
          </cell>
        </row>
        <row r="9209">
          <cell r="B9209" t="str">
            <v>.62020.P040</v>
          </cell>
        </row>
        <row r="9210">
          <cell r="B9210" t="str">
            <v>.62020.P040</v>
          </cell>
        </row>
        <row r="9211">
          <cell r="B9211" t="str">
            <v>.62020.P040</v>
          </cell>
        </row>
        <row r="9212">
          <cell r="B9212" t="str">
            <v>.62230.P000</v>
          </cell>
        </row>
        <row r="9213">
          <cell r="B9213" t="str">
            <v>.62230.P000</v>
          </cell>
        </row>
        <row r="9214">
          <cell r="B9214" t="str">
            <v>.62230.P000</v>
          </cell>
        </row>
        <row r="9215">
          <cell r="B9215" t="str">
            <v>.62230.P000</v>
          </cell>
        </row>
        <row r="9216">
          <cell r="B9216" t="str">
            <v>.62230.P000</v>
          </cell>
        </row>
        <row r="9217">
          <cell r="B9217" t="str">
            <v>.62230.P000</v>
          </cell>
        </row>
        <row r="9218">
          <cell r="B9218" t="str">
            <v>.62230.P000</v>
          </cell>
        </row>
        <row r="9219">
          <cell r="B9219" t="str">
            <v>.62230.P000</v>
          </cell>
        </row>
        <row r="9220">
          <cell r="B9220" t="str">
            <v>.99000.P000</v>
          </cell>
        </row>
        <row r="9221">
          <cell r="B9221" t="str">
            <v>.C3031.C000</v>
          </cell>
        </row>
        <row r="9222">
          <cell r="B9222" t="str">
            <v>.C3031.C000</v>
          </cell>
        </row>
        <row r="9223">
          <cell r="B9223" t="str">
            <v>.A8340.C007</v>
          </cell>
        </row>
        <row r="9224">
          <cell r="B9224" t="str">
            <v>.A8640.C007</v>
          </cell>
        </row>
        <row r="9225">
          <cell r="B9225" t="str">
            <v>.62020.P000</v>
          </cell>
        </row>
        <row r="9226">
          <cell r="B9226" t="str">
            <v>.62020.P000</v>
          </cell>
        </row>
        <row r="9227">
          <cell r="B9227" t="str">
            <v>.62020.P000</v>
          </cell>
        </row>
        <row r="9228">
          <cell r="B9228" t="str">
            <v>.62020.P000</v>
          </cell>
        </row>
        <row r="9229">
          <cell r="B9229" t="str">
            <v>.62020.P000</v>
          </cell>
        </row>
        <row r="9230">
          <cell r="B9230" t="str">
            <v>.62020.P000</v>
          </cell>
        </row>
        <row r="9231">
          <cell r="B9231" t="str">
            <v>.62020.P000</v>
          </cell>
        </row>
        <row r="9232">
          <cell r="B9232" t="str">
            <v>.62020.P000</v>
          </cell>
        </row>
        <row r="9233">
          <cell r="B9233" t="str">
            <v>.62020.P000</v>
          </cell>
        </row>
        <row r="9234">
          <cell r="B9234" t="str">
            <v>.62020.P000</v>
          </cell>
        </row>
        <row r="9235">
          <cell r="B9235" t="str">
            <v>.62020.P040</v>
          </cell>
        </row>
        <row r="9236">
          <cell r="B9236" t="str">
            <v>.62020.P040</v>
          </cell>
        </row>
        <row r="9237">
          <cell r="B9237" t="str">
            <v>.62230.P000</v>
          </cell>
        </row>
        <row r="9238">
          <cell r="B9238" t="str">
            <v>.62230.P000</v>
          </cell>
        </row>
        <row r="9239">
          <cell r="B9239" t="str">
            <v>.99000.P000</v>
          </cell>
        </row>
        <row r="9240">
          <cell r="B9240" t="str">
            <v>.C1030.C000</v>
          </cell>
        </row>
        <row r="9241">
          <cell r="B9241" t="str">
            <v>.C1030.C000</v>
          </cell>
        </row>
        <row r="9242">
          <cell r="B9242" t="str">
            <v>.C1030.C000</v>
          </cell>
        </row>
        <row r="9243">
          <cell r="B9243" t="str">
            <v>.C1040.C001</v>
          </cell>
        </row>
        <row r="9244">
          <cell r="B9244" t="str">
            <v>.C1040.C001</v>
          </cell>
        </row>
        <row r="9245">
          <cell r="B9245" t="str">
            <v>.C1040.C001</v>
          </cell>
        </row>
        <row r="9246">
          <cell r="B9246" t="str">
            <v>.C1040.C001</v>
          </cell>
        </row>
        <row r="9247">
          <cell r="B9247" t="str">
            <v>.C1050.C001</v>
          </cell>
        </row>
        <row r="9248">
          <cell r="B9248" t="str">
            <v>.C1050.C001</v>
          </cell>
        </row>
        <row r="9249">
          <cell r="B9249" t="str">
            <v>.C1050.C001</v>
          </cell>
        </row>
        <row r="9250">
          <cell r="B9250" t="str">
            <v>.C1050.C001</v>
          </cell>
        </row>
        <row r="9251">
          <cell r="B9251" t="str">
            <v>.C1060.C001</v>
          </cell>
        </row>
        <row r="9252">
          <cell r="B9252" t="str">
            <v>.C1060.C001</v>
          </cell>
        </row>
        <row r="9253">
          <cell r="B9253" t="str">
            <v>.C1060.C001</v>
          </cell>
        </row>
        <row r="9254">
          <cell r="B9254" t="str">
            <v>.C1080.C000</v>
          </cell>
        </row>
        <row r="9255">
          <cell r="B9255" t="str">
            <v>.C1090.C001</v>
          </cell>
        </row>
        <row r="9256">
          <cell r="B9256" t="str">
            <v>.C2080.C000</v>
          </cell>
        </row>
        <row r="9257">
          <cell r="B9257" t="str">
            <v>.C2080.C000</v>
          </cell>
        </row>
        <row r="9258">
          <cell r="B9258" t="str">
            <v>.C2080.C000</v>
          </cell>
        </row>
        <row r="9259">
          <cell r="B9259" t="str">
            <v>.C2080.C000</v>
          </cell>
        </row>
        <row r="9260">
          <cell r="B9260" t="str">
            <v>.C2080.C000</v>
          </cell>
        </row>
        <row r="9261">
          <cell r="B9261" t="str">
            <v>.C2080.C000</v>
          </cell>
        </row>
        <row r="9262">
          <cell r="B9262" t="str">
            <v>.C2090.C000</v>
          </cell>
        </row>
        <row r="9263">
          <cell r="B9263" t="str">
            <v>.C2090.C000</v>
          </cell>
        </row>
        <row r="9264">
          <cell r="B9264" t="str">
            <v>.C2090.C000</v>
          </cell>
        </row>
        <row r="9265">
          <cell r="B9265" t="str">
            <v>.C2090.C000</v>
          </cell>
        </row>
        <row r="9266">
          <cell r="B9266" t="str">
            <v>.C3031.C000</v>
          </cell>
        </row>
        <row r="9267">
          <cell r="B9267" t="str">
            <v>.C3031.C000</v>
          </cell>
        </row>
        <row r="9268">
          <cell r="B9268" t="str">
            <v>.C3050.C000</v>
          </cell>
        </row>
        <row r="9269">
          <cell r="B9269" t="str">
            <v>.C3050.C000</v>
          </cell>
        </row>
        <row r="9270">
          <cell r="B9270" t="str">
            <v>.C3050.C000</v>
          </cell>
        </row>
        <row r="9271">
          <cell r="B9271" t="str">
            <v>.C3061.C000</v>
          </cell>
        </row>
        <row r="9272">
          <cell r="B9272" t="str">
            <v>.C3061.C000</v>
          </cell>
        </row>
        <row r="9273">
          <cell r="B9273" t="str">
            <v>.C3061.C000</v>
          </cell>
        </row>
        <row r="9274">
          <cell r="B9274" t="str">
            <v>.C3061.C000</v>
          </cell>
        </row>
        <row r="9275">
          <cell r="B9275" t="str">
            <v>.C5031.C000</v>
          </cell>
        </row>
        <row r="9276">
          <cell r="B9276" t="str">
            <v>.C9990.C000</v>
          </cell>
        </row>
        <row r="9277">
          <cell r="B9277" t="str">
            <v>.C9990.C000</v>
          </cell>
        </row>
        <row r="9278">
          <cell r="B9278" t="str">
            <v>.C9990.C000</v>
          </cell>
        </row>
        <row r="9279">
          <cell r="B9279" t="str">
            <v>.C9990.C000</v>
          </cell>
        </row>
        <row r="9280">
          <cell r="B9280" t="str">
            <v>.C9990.C000</v>
          </cell>
        </row>
        <row r="9281">
          <cell r="B9281" t="str">
            <v>.C9990.C000</v>
          </cell>
        </row>
        <row r="9282">
          <cell r="B9282" t="str">
            <v>.C9990.C000</v>
          </cell>
        </row>
        <row r="9283">
          <cell r="B9283" t="str">
            <v>.C9990.C000</v>
          </cell>
        </row>
        <row r="9284">
          <cell r="B9284" t="str">
            <v>.C9990.C000</v>
          </cell>
        </row>
        <row r="9285">
          <cell r="B9285" t="str">
            <v>.C9990.C000</v>
          </cell>
        </row>
        <row r="9286">
          <cell r="B9286" t="str">
            <v>.C9990.C000</v>
          </cell>
        </row>
        <row r="9287">
          <cell r="B9287" t="str">
            <v>.C9990.C000</v>
          </cell>
        </row>
        <row r="9288">
          <cell r="B9288" t="str">
            <v>.C9990.C000</v>
          </cell>
        </row>
        <row r="9289">
          <cell r="B9289" t="str">
            <v>.C9990.C000</v>
          </cell>
        </row>
        <row r="9290">
          <cell r="B9290" t="str">
            <v>.C9990.C000</v>
          </cell>
        </row>
        <row r="9291">
          <cell r="B9291" t="str">
            <v>.C9990.C000</v>
          </cell>
        </row>
        <row r="9292">
          <cell r="B9292" t="str">
            <v>.C9990.C000</v>
          </cell>
        </row>
        <row r="9293">
          <cell r="B9293" t="str">
            <v>.C9990.C000</v>
          </cell>
        </row>
        <row r="9294">
          <cell r="B9294" t="str">
            <v>.C9990.C000</v>
          </cell>
        </row>
        <row r="9295">
          <cell r="B9295" t="str">
            <v>.C9990.C000</v>
          </cell>
        </row>
        <row r="9296">
          <cell r="B9296" t="str">
            <v>.C9990.C000</v>
          </cell>
        </row>
        <row r="9297">
          <cell r="B9297" t="str">
            <v>.C9990.C000</v>
          </cell>
        </row>
        <row r="9298">
          <cell r="B9298" t="str">
            <v>.A8340.C007</v>
          </cell>
        </row>
        <row r="9299">
          <cell r="B9299" t="str">
            <v>.A8640.C007</v>
          </cell>
        </row>
        <row r="9300">
          <cell r="B9300" t="str">
            <v>.A2995.P000</v>
          </cell>
        </row>
        <row r="9301">
          <cell r="B9301" t="str">
            <v>.41100.P000</v>
          </cell>
        </row>
        <row r="9302">
          <cell r="B9302" t="str">
            <v>.41100.P000</v>
          </cell>
        </row>
        <row r="9303">
          <cell r="B9303" t="str">
            <v>.41100.P000</v>
          </cell>
        </row>
        <row r="9304">
          <cell r="B9304" t="str">
            <v>.41100.P000</v>
          </cell>
        </row>
        <row r="9305">
          <cell r="B9305" t="str">
            <v>.41100.P000</v>
          </cell>
        </row>
        <row r="9306">
          <cell r="B9306" t="str">
            <v>.41100.P000</v>
          </cell>
        </row>
        <row r="9307">
          <cell r="B9307" t="str">
            <v>.41100.P000</v>
          </cell>
        </row>
        <row r="9308">
          <cell r="B9308" t="str">
            <v>.41100.P000</v>
          </cell>
        </row>
        <row r="9309">
          <cell r="B9309" t="str">
            <v>.41100.P000</v>
          </cell>
        </row>
        <row r="9310">
          <cell r="B9310" t="str">
            <v>.41200.P000</v>
          </cell>
        </row>
        <row r="9311">
          <cell r="B9311" t="str">
            <v>.41200.P000</v>
          </cell>
        </row>
        <row r="9312">
          <cell r="B9312" t="str">
            <v>.41200.P000</v>
          </cell>
        </row>
        <row r="9313">
          <cell r="B9313" t="str">
            <v>.41200.P000</v>
          </cell>
        </row>
        <row r="9314">
          <cell r="B9314" t="str">
            <v>.41200.P000</v>
          </cell>
        </row>
        <row r="9315">
          <cell r="B9315" t="str">
            <v>.41200.P000</v>
          </cell>
        </row>
        <row r="9316">
          <cell r="B9316" t="str">
            <v>.41200.P000</v>
          </cell>
        </row>
        <row r="9317">
          <cell r="B9317" t="str">
            <v>.41200.P000</v>
          </cell>
        </row>
        <row r="9318">
          <cell r="B9318" t="str">
            <v>.62020.P000</v>
          </cell>
        </row>
        <row r="9319">
          <cell r="B9319" t="str">
            <v>.62020.P000</v>
          </cell>
        </row>
        <row r="9320">
          <cell r="B9320" t="str">
            <v>.62020.P000</v>
          </cell>
        </row>
        <row r="9321">
          <cell r="B9321" t="str">
            <v>.62020.P000</v>
          </cell>
        </row>
        <row r="9322">
          <cell r="B9322" t="str">
            <v>.62020.P000</v>
          </cell>
        </row>
        <row r="9323">
          <cell r="B9323" t="str">
            <v>.62020.P000</v>
          </cell>
        </row>
        <row r="9324">
          <cell r="B9324" t="str">
            <v>.62020.P000</v>
          </cell>
        </row>
        <row r="9325">
          <cell r="B9325" t="str">
            <v>.62020.P000</v>
          </cell>
        </row>
        <row r="9326">
          <cell r="B9326" t="str">
            <v>.62020.P000</v>
          </cell>
        </row>
        <row r="9327">
          <cell r="B9327" t="str">
            <v>.62020.P000</v>
          </cell>
        </row>
        <row r="9328">
          <cell r="B9328" t="str">
            <v>.62020.P000</v>
          </cell>
        </row>
        <row r="9329">
          <cell r="B9329" t="str">
            <v>.62020.P040</v>
          </cell>
        </row>
        <row r="9330">
          <cell r="B9330" t="str">
            <v>.62020.P040</v>
          </cell>
        </row>
        <row r="9331">
          <cell r="B9331" t="str">
            <v>.62020.P040</v>
          </cell>
        </row>
        <row r="9332">
          <cell r="B9332" t="str">
            <v>.62020.P040</v>
          </cell>
        </row>
        <row r="9333">
          <cell r="B9333" t="str">
            <v>.62020.P040</v>
          </cell>
        </row>
        <row r="9334">
          <cell r="B9334" t="str">
            <v>.62020.P040</v>
          </cell>
        </row>
        <row r="9335">
          <cell r="B9335" t="str">
            <v>.62020.P040</v>
          </cell>
        </row>
        <row r="9336">
          <cell r="B9336" t="str">
            <v>.62020.P040</v>
          </cell>
        </row>
        <row r="9337">
          <cell r="B9337" t="str">
            <v>.62020.P040</v>
          </cell>
        </row>
        <row r="9338">
          <cell r="B9338" t="str">
            <v>.62020.P040</v>
          </cell>
        </row>
        <row r="9339">
          <cell r="B9339" t="str">
            <v>.62020.P040</v>
          </cell>
        </row>
        <row r="9340">
          <cell r="B9340" t="str">
            <v>.62020.P040</v>
          </cell>
        </row>
        <row r="9341">
          <cell r="B9341" t="str">
            <v>.62020.P040</v>
          </cell>
        </row>
        <row r="9342">
          <cell r="B9342" t="str">
            <v>.62020.P040</v>
          </cell>
        </row>
        <row r="9343">
          <cell r="B9343" t="str">
            <v>.62020.P040</v>
          </cell>
        </row>
        <row r="9344">
          <cell r="B9344" t="str">
            <v>.62020.P040</v>
          </cell>
        </row>
        <row r="9345">
          <cell r="B9345" t="str">
            <v>.62020.P040</v>
          </cell>
        </row>
        <row r="9346">
          <cell r="B9346" t="str">
            <v>.62020.P040</v>
          </cell>
        </row>
        <row r="9347">
          <cell r="B9347" t="str">
            <v>.62020.P040</v>
          </cell>
        </row>
        <row r="9348">
          <cell r="B9348" t="str">
            <v>.62020.P040</v>
          </cell>
        </row>
        <row r="9349">
          <cell r="B9349" t="str">
            <v>.62020.P040</v>
          </cell>
        </row>
        <row r="9350">
          <cell r="B9350" t="str">
            <v>.62020.P040</v>
          </cell>
        </row>
        <row r="9351">
          <cell r="B9351" t="str">
            <v>.62020.P040</v>
          </cell>
        </row>
        <row r="9352">
          <cell r="B9352" t="str">
            <v>.62020.P040</v>
          </cell>
        </row>
        <row r="9353">
          <cell r="B9353" t="str">
            <v>.62020.P040</v>
          </cell>
        </row>
        <row r="9354">
          <cell r="B9354" t="str">
            <v>.62020.P040</v>
          </cell>
        </row>
        <row r="9355">
          <cell r="B9355" t="str">
            <v>.62020.P040</v>
          </cell>
        </row>
        <row r="9356">
          <cell r="B9356" t="str">
            <v>.62020.P040</v>
          </cell>
        </row>
        <row r="9357">
          <cell r="B9357" t="str">
            <v>.62020.P040</v>
          </cell>
        </row>
        <row r="9358">
          <cell r="B9358" t="str">
            <v>.62020.P040</v>
          </cell>
        </row>
        <row r="9359">
          <cell r="B9359" t="str">
            <v>.62020.P040</v>
          </cell>
        </row>
        <row r="9360">
          <cell r="B9360" t="str">
            <v>.62020.P040</v>
          </cell>
        </row>
        <row r="9361">
          <cell r="B9361" t="str">
            <v>.62020.P040</v>
          </cell>
        </row>
        <row r="9362">
          <cell r="B9362" t="str">
            <v>.62020.P040</v>
          </cell>
        </row>
        <row r="9363">
          <cell r="B9363" t="str">
            <v>.62020.P040</v>
          </cell>
        </row>
        <row r="9364">
          <cell r="B9364" t="str">
            <v>.62020.P040</v>
          </cell>
        </row>
        <row r="9365">
          <cell r="B9365" t="str">
            <v>.62020.P040</v>
          </cell>
        </row>
        <row r="9366">
          <cell r="B9366" t="str">
            <v>.62230.P000</v>
          </cell>
        </row>
        <row r="9367">
          <cell r="B9367" t="str">
            <v>.62230.P000</v>
          </cell>
        </row>
        <row r="9368">
          <cell r="B9368" t="str">
            <v>.62230.P000</v>
          </cell>
        </row>
        <row r="9369">
          <cell r="B9369" t="str">
            <v>.62230.P000</v>
          </cell>
        </row>
        <row r="9370">
          <cell r="B9370" t="str">
            <v>.62230.P000</v>
          </cell>
        </row>
        <row r="9371">
          <cell r="B9371" t="str">
            <v>.62230.P000</v>
          </cell>
        </row>
        <row r="9372">
          <cell r="B9372" t="str">
            <v>.62230.P000</v>
          </cell>
        </row>
        <row r="9373">
          <cell r="B9373" t="str">
            <v>.62230.P000</v>
          </cell>
        </row>
        <row r="9374">
          <cell r="B9374" t="str">
            <v>.62230.P000</v>
          </cell>
        </row>
        <row r="9375">
          <cell r="B9375" t="str">
            <v>.99000.P000</v>
          </cell>
        </row>
        <row r="9376">
          <cell r="B9376" t="str">
            <v>.45260.P027</v>
          </cell>
        </row>
        <row r="9377">
          <cell r="B9377" t="str">
            <v>.45260.P027</v>
          </cell>
        </row>
        <row r="9378">
          <cell r="B9378" t="str">
            <v>.45260.P027</v>
          </cell>
        </row>
        <row r="9379">
          <cell r="B9379" t="str">
            <v>.45260.P027</v>
          </cell>
        </row>
        <row r="9380">
          <cell r="B9380" t="str">
            <v>.45260.P027</v>
          </cell>
        </row>
        <row r="9381">
          <cell r="B9381" t="str">
            <v>.45260.P027</v>
          </cell>
        </row>
        <row r="9382">
          <cell r="B9382" t="str">
            <v>.45260.P027</v>
          </cell>
        </row>
        <row r="9383">
          <cell r="B9383" t="str">
            <v>.45260.P027</v>
          </cell>
        </row>
        <row r="9384">
          <cell r="B9384" t="str">
            <v>.28000.P027</v>
          </cell>
        </row>
        <row r="9385">
          <cell r="B9385" t="str">
            <v>.45000.P022</v>
          </cell>
        </row>
        <row r="9386">
          <cell r="B9386" t="str">
            <v>.C3031.C000</v>
          </cell>
        </row>
        <row r="9387">
          <cell r="B9387" t="str">
            <v>.C3061.C000</v>
          </cell>
        </row>
        <row r="9388">
          <cell r="B9388" t="str">
            <v>.62020.P000</v>
          </cell>
        </row>
        <row r="9389">
          <cell r="B9389" t="str">
            <v>.62020.P000</v>
          </cell>
        </row>
        <row r="9390">
          <cell r="B9390" t="str">
            <v>.62020.P000</v>
          </cell>
        </row>
        <row r="9391">
          <cell r="B9391" t="str">
            <v>.62020.P000</v>
          </cell>
        </row>
        <row r="9392">
          <cell r="B9392" t="str">
            <v>.62020.P040</v>
          </cell>
        </row>
        <row r="9393">
          <cell r="B9393" t="str">
            <v>.62020.P040</v>
          </cell>
        </row>
        <row r="9394">
          <cell r="B9394" t="str">
            <v>.62020.P040</v>
          </cell>
        </row>
        <row r="9395">
          <cell r="B9395" t="str">
            <v>.62020.P040</v>
          </cell>
        </row>
        <row r="9396">
          <cell r="B9396" t="str">
            <v>.62020.P040</v>
          </cell>
        </row>
        <row r="9397">
          <cell r="B9397" t="str">
            <v>.62020.P040</v>
          </cell>
        </row>
        <row r="9398">
          <cell r="B9398" t="str">
            <v>.62020.P040</v>
          </cell>
        </row>
        <row r="9399">
          <cell r="B9399" t="str">
            <v>.62020.P040</v>
          </cell>
        </row>
        <row r="9400">
          <cell r="B9400" t="str">
            <v>.62020.P040</v>
          </cell>
        </row>
        <row r="9401">
          <cell r="B9401" t="str">
            <v>.62020.P040</v>
          </cell>
        </row>
        <row r="9402">
          <cell r="B9402" t="str">
            <v>.62020.P040</v>
          </cell>
        </row>
        <row r="9403">
          <cell r="B9403" t="str">
            <v>.62020.P040</v>
          </cell>
        </row>
        <row r="9404">
          <cell r="B9404" t="str">
            <v>.62020.P040</v>
          </cell>
        </row>
        <row r="9405">
          <cell r="B9405" t="str">
            <v>.62020.P040</v>
          </cell>
        </row>
        <row r="9406">
          <cell r="B9406" t="str">
            <v>.62020.P040</v>
          </cell>
        </row>
        <row r="9407">
          <cell r="B9407" t="str">
            <v>.62020.P040</v>
          </cell>
        </row>
        <row r="9408">
          <cell r="B9408" t="str">
            <v>.62020.P040</v>
          </cell>
        </row>
        <row r="9409">
          <cell r="B9409" t="str">
            <v>.62020.P040</v>
          </cell>
        </row>
        <row r="9410">
          <cell r="B9410" t="str">
            <v>.62020.P040</v>
          </cell>
        </row>
        <row r="9411">
          <cell r="B9411" t="str">
            <v>.62020.P040</v>
          </cell>
        </row>
        <row r="9412">
          <cell r="B9412" t="str">
            <v>.62020.P040</v>
          </cell>
        </row>
        <row r="9413">
          <cell r="B9413" t="str">
            <v>.62020.P040</v>
          </cell>
        </row>
        <row r="9414">
          <cell r="B9414" t="str">
            <v>.62020.P040</v>
          </cell>
        </row>
        <row r="9415">
          <cell r="B9415" t="str">
            <v>.62020.P040</v>
          </cell>
        </row>
        <row r="9416">
          <cell r="B9416" t="str">
            <v>.62020.P040</v>
          </cell>
        </row>
        <row r="9417">
          <cell r="B9417" t="str">
            <v>.62020.P040</v>
          </cell>
        </row>
        <row r="9418">
          <cell r="B9418" t="str">
            <v>.62020.P040</v>
          </cell>
        </row>
        <row r="9419">
          <cell r="B9419" t="str">
            <v>.62020.P040</v>
          </cell>
        </row>
        <row r="9420">
          <cell r="B9420" t="str">
            <v>.62020.P040</v>
          </cell>
        </row>
        <row r="9421">
          <cell r="B9421" t="str">
            <v>.62020.P040</v>
          </cell>
        </row>
        <row r="9422">
          <cell r="B9422" t="str">
            <v>.62230.P000</v>
          </cell>
        </row>
        <row r="9423">
          <cell r="B9423" t="str">
            <v>.62230.P000</v>
          </cell>
        </row>
        <row r="9424">
          <cell r="B9424" t="str">
            <v>.62230.P000</v>
          </cell>
        </row>
        <row r="9425">
          <cell r="B9425" t="str">
            <v>.62230.P000</v>
          </cell>
        </row>
        <row r="9426">
          <cell r="B9426" t="str">
            <v>.62230.P000</v>
          </cell>
        </row>
        <row r="9427">
          <cell r="B9427" t="str">
            <v>.62230.P000</v>
          </cell>
        </row>
        <row r="9428">
          <cell r="B9428" t="str">
            <v>.62230.P000</v>
          </cell>
        </row>
        <row r="9429">
          <cell r="B9429" t="str">
            <v>.99000.P000</v>
          </cell>
        </row>
        <row r="9430">
          <cell r="B9430" t="str">
            <v>.C1090.C001</v>
          </cell>
        </row>
        <row r="9431">
          <cell r="B9431" t="str">
            <v>.C2030.C000</v>
          </cell>
        </row>
        <row r="9432">
          <cell r="B9432" t="str">
            <v>.C2030.C000</v>
          </cell>
        </row>
        <row r="9433">
          <cell r="B9433" t="str">
            <v>.C2030.C000</v>
          </cell>
        </row>
        <row r="9434">
          <cell r="B9434" t="str">
            <v>.C2510.C001</v>
          </cell>
        </row>
        <row r="9435">
          <cell r="B9435" t="str">
            <v>.C2510.C001</v>
          </cell>
        </row>
        <row r="9436">
          <cell r="B9436" t="str">
            <v>.C2510.C001</v>
          </cell>
        </row>
        <row r="9437">
          <cell r="B9437" t="str">
            <v>.C2510.C001</v>
          </cell>
        </row>
        <row r="9438">
          <cell r="B9438" t="str">
            <v>.C2510.C001</v>
          </cell>
        </row>
        <row r="9439">
          <cell r="B9439" t="str">
            <v>.C2510.C001</v>
          </cell>
        </row>
        <row r="9440">
          <cell r="B9440" t="str">
            <v>.C2510.C001</v>
          </cell>
        </row>
        <row r="9441">
          <cell r="B9441" t="str">
            <v>.C2510.C001</v>
          </cell>
        </row>
        <row r="9442">
          <cell r="B9442" t="str">
            <v>.C2510.C000</v>
          </cell>
        </row>
        <row r="9443">
          <cell r="B9443" t="str">
            <v>.C2510.C000</v>
          </cell>
        </row>
        <row r="9444">
          <cell r="B9444" t="str">
            <v>.C2510.C000</v>
          </cell>
        </row>
        <row r="9445">
          <cell r="B9445" t="str">
            <v>.C2510.C000</v>
          </cell>
        </row>
        <row r="9446">
          <cell r="B9446" t="str">
            <v>.C2510.C000</v>
          </cell>
        </row>
        <row r="9447">
          <cell r="B9447" t="str">
            <v>.C2510.C000</v>
          </cell>
        </row>
        <row r="9448">
          <cell r="B9448" t="str">
            <v>.C2510.C000</v>
          </cell>
        </row>
        <row r="9449">
          <cell r="B9449" t="str">
            <v>.C2510.C000</v>
          </cell>
        </row>
        <row r="9450">
          <cell r="B9450" t="str">
            <v>.C2510.C000</v>
          </cell>
        </row>
        <row r="9451">
          <cell r="B9451" t="str">
            <v>.C2510.C000</v>
          </cell>
        </row>
        <row r="9452">
          <cell r="B9452" t="str">
            <v>.C2510.C000</v>
          </cell>
        </row>
        <row r="9453">
          <cell r="B9453" t="str">
            <v>.C2510.C000</v>
          </cell>
        </row>
        <row r="9454">
          <cell r="B9454" t="str">
            <v>.C2510.C000</v>
          </cell>
        </row>
        <row r="9455">
          <cell r="B9455" t="str">
            <v>.C2510.C000</v>
          </cell>
        </row>
        <row r="9456">
          <cell r="B9456" t="str">
            <v>.C2510.C000</v>
          </cell>
        </row>
        <row r="9457">
          <cell r="B9457" t="str">
            <v>.C2510.C000</v>
          </cell>
        </row>
        <row r="9458">
          <cell r="B9458" t="str">
            <v>.C2510.C000</v>
          </cell>
        </row>
        <row r="9459">
          <cell r="B9459" t="str">
            <v>.C2510.C000</v>
          </cell>
        </row>
        <row r="9460">
          <cell r="B9460" t="str">
            <v>.C2510.C000</v>
          </cell>
        </row>
        <row r="9461">
          <cell r="B9461" t="str">
            <v>.C2510.C000</v>
          </cell>
        </row>
        <row r="9462">
          <cell r="B9462" t="str">
            <v>.C2510.C000</v>
          </cell>
        </row>
        <row r="9463">
          <cell r="B9463" t="str">
            <v>.C2510.C000</v>
          </cell>
        </row>
        <row r="9464">
          <cell r="B9464" t="str">
            <v>.C2510.C000</v>
          </cell>
        </row>
        <row r="9465">
          <cell r="B9465" t="str">
            <v>.C2520.C000</v>
          </cell>
        </row>
        <row r="9466">
          <cell r="B9466" t="str">
            <v>.C2520.C000</v>
          </cell>
        </row>
        <row r="9467">
          <cell r="B9467" t="str">
            <v>.C2520.C000</v>
          </cell>
        </row>
        <row r="9468">
          <cell r="B9468" t="str">
            <v>.C2550.C001</v>
          </cell>
        </row>
        <row r="9469">
          <cell r="B9469" t="str">
            <v>.C2550.C001</v>
          </cell>
        </row>
        <row r="9470">
          <cell r="B9470" t="str">
            <v>.C2550.C001</v>
          </cell>
        </row>
        <row r="9471">
          <cell r="B9471" t="str">
            <v>.C2550.C001</v>
          </cell>
        </row>
        <row r="9472">
          <cell r="B9472" t="str">
            <v>.C2550.C000</v>
          </cell>
        </row>
        <row r="9473">
          <cell r="B9473" t="str">
            <v>.C2550.C000</v>
          </cell>
        </row>
        <row r="9474">
          <cell r="B9474" t="str">
            <v>.C2550.C000</v>
          </cell>
        </row>
        <row r="9475">
          <cell r="B9475" t="str">
            <v>.C2550.C000</v>
          </cell>
        </row>
        <row r="9476">
          <cell r="B9476" t="str">
            <v>.C2550.C000</v>
          </cell>
        </row>
        <row r="9477">
          <cell r="B9477" t="str">
            <v>.C2550.C000</v>
          </cell>
        </row>
        <row r="9478">
          <cell r="B9478" t="str">
            <v>.C2550.C000</v>
          </cell>
        </row>
        <row r="9479">
          <cell r="B9479" t="str">
            <v>.C2550.C000</v>
          </cell>
        </row>
        <row r="9480">
          <cell r="B9480" t="str">
            <v>.C2550.C000</v>
          </cell>
        </row>
        <row r="9481">
          <cell r="B9481" t="str">
            <v>.C2550.C000</v>
          </cell>
        </row>
        <row r="9482">
          <cell r="B9482" t="str">
            <v>.C2550.C000</v>
          </cell>
        </row>
        <row r="9483">
          <cell r="B9483" t="str">
            <v>.C2550.C000</v>
          </cell>
        </row>
        <row r="9484">
          <cell r="B9484" t="str">
            <v>.C2550.C000</v>
          </cell>
        </row>
        <row r="9485">
          <cell r="B9485" t="str">
            <v>.C2550.C000</v>
          </cell>
        </row>
        <row r="9486">
          <cell r="B9486" t="str">
            <v>.C2560.C001</v>
          </cell>
        </row>
        <row r="9487">
          <cell r="B9487" t="str">
            <v>.C2560.C001</v>
          </cell>
        </row>
        <row r="9488">
          <cell r="B9488" t="str">
            <v>.C2560.C001</v>
          </cell>
        </row>
        <row r="9489">
          <cell r="B9489" t="str">
            <v>.C2560.C001</v>
          </cell>
        </row>
        <row r="9490">
          <cell r="B9490" t="str">
            <v>.C2560.C001</v>
          </cell>
        </row>
        <row r="9491">
          <cell r="B9491" t="str">
            <v>.C2560.C000</v>
          </cell>
        </row>
        <row r="9492">
          <cell r="B9492" t="str">
            <v>.C2560.C000</v>
          </cell>
        </row>
        <row r="9493">
          <cell r="B9493" t="str">
            <v>.C2560.C000</v>
          </cell>
        </row>
        <row r="9494">
          <cell r="B9494" t="str">
            <v>.C2560.C000</v>
          </cell>
        </row>
        <row r="9495">
          <cell r="B9495" t="str">
            <v>.C2560.C000</v>
          </cell>
        </row>
        <row r="9496">
          <cell r="B9496" t="str">
            <v>.C2560.C000</v>
          </cell>
        </row>
        <row r="9497">
          <cell r="B9497" t="str">
            <v>.C2560.C000</v>
          </cell>
        </row>
        <row r="9498">
          <cell r="B9498" t="str">
            <v>.C2560.C000</v>
          </cell>
        </row>
        <row r="9499">
          <cell r="B9499" t="str">
            <v>.C2560.C000</v>
          </cell>
        </row>
        <row r="9500">
          <cell r="B9500" t="str">
            <v>.C2560.C000</v>
          </cell>
        </row>
        <row r="9501">
          <cell r="B9501" t="str">
            <v>.C2560.C000</v>
          </cell>
        </row>
        <row r="9502">
          <cell r="B9502" t="str">
            <v>.C2560.C000</v>
          </cell>
        </row>
        <row r="9503">
          <cell r="B9503" t="str">
            <v>.C2560.C000</v>
          </cell>
        </row>
        <row r="9504">
          <cell r="B9504" t="str">
            <v>.C2560.C000</v>
          </cell>
        </row>
        <row r="9505">
          <cell r="B9505" t="str">
            <v>.C2560.C000</v>
          </cell>
        </row>
        <row r="9506">
          <cell r="B9506" t="str">
            <v>.C2560.C000</v>
          </cell>
        </row>
        <row r="9507">
          <cell r="B9507" t="str">
            <v>.C2560.C000</v>
          </cell>
        </row>
        <row r="9508">
          <cell r="B9508" t="str">
            <v>.C2560.C000</v>
          </cell>
        </row>
        <row r="9509">
          <cell r="B9509" t="str">
            <v>.C2570.C000</v>
          </cell>
        </row>
        <row r="9510">
          <cell r="B9510" t="str">
            <v>.C3031.C000</v>
          </cell>
        </row>
        <row r="9511">
          <cell r="B9511" t="str">
            <v>.C3041.C000</v>
          </cell>
        </row>
        <row r="9512">
          <cell r="B9512" t="str">
            <v>.C3041.C000</v>
          </cell>
        </row>
        <row r="9513">
          <cell r="B9513" t="str">
            <v>.C3041.C000</v>
          </cell>
        </row>
        <row r="9514">
          <cell r="B9514" t="str">
            <v>.C3041.C000</v>
          </cell>
        </row>
        <row r="9515">
          <cell r="B9515" t="str">
            <v>.C3061.C000</v>
          </cell>
        </row>
        <row r="9516">
          <cell r="B9516" t="str">
            <v>.C3061.C000</v>
          </cell>
        </row>
        <row r="9517">
          <cell r="B9517" t="str">
            <v>.C3061.C000</v>
          </cell>
        </row>
        <row r="9518">
          <cell r="B9518" t="str">
            <v>.C3560.C001</v>
          </cell>
        </row>
        <row r="9519">
          <cell r="B9519" t="str">
            <v>.C3560.C001</v>
          </cell>
        </row>
        <row r="9520">
          <cell r="B9520" t="str">
            <v>.C3560.C001</v>
          </cell>
        </row>
        <row r="9521">
          <cell r="B9521" t="str">
            <v>.C3560.C001</v>
          </cell>
        </row>
        <row r="9522">
          <cell r="B9522" t="str">
            <v>.C3560.C000</v>
          </cell>
        </row>
        <row r="9523">
          <cell r="B9523" t="str">
            <v>.C3560.C000</v>
          </cell>
        </row>
        <row r="9524">
          <cell r="B9524" t="str">
            <v>.C3560.C000</v>
          </cell>
        </row>
        <row r="9525">
          <cell r="B9525" t="str">
            <v>.C3560.C000</v>
          </cell>
        </row>
        <row r="9526">
          <cell r="B9526" t="str">
            <v>.C3560.C000</v>
          </cell>
        </row>
        <row r="9527">
          <cell r="B9527" t="str">
            <v>.C3560.C000</v>
          </cell>
        </row>
        <row r="9528">
          <cell r="B9528" t="str">
            <v>.C3560.C000</v>
          </cell>
        </row>
        <row r="9529">
          <cell r="B9529" t="str">
            <v>.C3560.C000</v>
          </cell>
        </row>
        <row r="9530">
          <cell r="B9530" t="str">
            <v>.C3560.C000</v>
          </cell>
        </row>
        <row r="9531">
          <cell r="B9531" t="str">
            <v>.C3560.C000</v>
          </cell>
        </row>
        <row r="9532">
          <cell r="B9532" t="str">
            <v>.C3560.C000</v>
          </cell>
        </row>
        <row r="9533">
          <cell r="B9533" t="str">
            <v>.A8340.C007</v>
          </cell>
        </row>
        <row r="9534">
          <cell r="B9534" t="str">
            <v>.A8640.C007</v>
          </cell>
        </row>
        <row r="9535">
          <cell r="B9535" t="str">
            <v>.A2995.P000</v>
          </cell>
        </row>
        <row r="9536">
          <cell r="B9536" t="str">
            <v>.42100.P005</v>
          </cell>
        </row>
        <row r="9537">
          <cell r="B9537" t="str">
            <v>.42100.P005</v>
          </cell>
        </row>
        <row r="9538">
          <cell r="B9538" t="str">
            <v>.42100.P005</v>
          </cell>
        </row>
        <row r="9539">
          <cell r="B9539" t="str">
            <v>.42100.P005</v>
          </cell>
        </row>
        <row r="9540">
          <cell r="B9540" t="str">
            <v>.42100.P005</v>
          </cell>
        </row>
        <row r="9541">
          <cell r="B9541" t="str">
            <v>.42100.P005</v>
          </cell>
        </row>
        <row r="9542">
          <cell r="B9542" t="str">
            <v>.42100.P005</v>
          </cell>
        </row>
        <row r="9543">
          <cell r="B9543" t="str">
            <v>.42100.P006</v>
          </cell>
        </row>
        <row r="9544">
          <cell r="B9544" t="str">
            <v>.42100.P006</v>
          </cell>
        </row>
        <row r="9545">
          <cell r="B9545" t="str">
            <v>.42100.P006</v>
          </cell>
        </row>
        <row r="9546">
          <cell r="B9546" t="str">
            <v>.42100.P006</v>
          </cell>
        </row>
        <row r="9547">
          <cell r="B9547" t="str">
            <v>.42100.P006</v>
          </cell>
        </row>
        <row r="9548">
          <cell r="B9548" t="str">
            <v>.42100.P006</v>
          </cell>
        </row>
        <row r="9549">
          <cell r="B9549" t="str">
            <v>.42100.P006</v>
          </cell>
        </row>
        <row r="9550">
          <cell r="B9550" t="str">
            <v>.42100.P006</v>
          </cell>
        </row>
        <row r="9551">
          <cell r="B9551" t="str">
            <v>.42100.P006</v>
          </cell>
        </row>
        <row r="9552">
          <cell r="B9552" t="str">
            <v>.42100.P006</v>
          </cell>
        </row>
        <row r="9553">
          <cell r="B9553" t="str">
            <v>.42100.P051</v>
          </cell>
        </row>
        <row r="9554">
          <cell r="B9554" t="str">
            <v>.42100.P051</v>
          </cell>
        </row>
        <row r="9555">
          <cell r="B9555" t="str">
            <v>.42100.P051</v>
          </cell>
        </row>
        <row r="9556">
          <cell r="B9556" t="str">
            <v>.42100.P051</v>
          </cell>
        </row>
        <row r="9557">
          <cell r="B9557" t="str">
            <v>.42100.P051</v>
          </cell>
        </row>
        <row r="9558">
          <cell r="B9558" t="str">
            <v>.42100.P051</v>
          </cell>
        </row>
        <row r="9559">
          <cell r="B9559" t="str">
            <v>.42100.P051</v>
          </cell>
        </row>
        <row r="9560">
          <cell r="B9560" t="str">
            <v>.42200.P005</v>
          </cell>
        </row>
        <row r="9561">
          <cell r="B9561" t="str">
            <v>.42200.P005</v>
          </cell>
        </row>
        <row r="9562">
          <cell r="B9562" t="str">
            <v>.42200.P031</v>
          </cell>
        </row>
        <row r="9563">
          <cell r="B9563" t="str">
            <v>.42200.P031</v>
          </cell>
        </row>
        <row r="9564">
          <cell r="B9564" t="str">
            <v>.42200.P031</v>
          </cell>
        </row>
        <row r="9565">
          <cell r="B9565" t="str">
            <v>.42200.P031</v>
          </cell>
        </row>
        <row r="9566">
          <cell r="B9566" t="str">
            <v>.42200.P031</v>
          </cell>
        </row>
        <row r="9567">
          <cell r="B9567" t="str">
            <v>.42200.P031</v>
          </cell>
        </row>
        <row r="9568">
          <cell r="B9568" t="str">
            <v>.42200.P031</v>
          </cell>
        </row>
        <row r="9569">
          <cell r="B9569" t="str">
            <v>.10100.P005</v>
          </cell>
        </row>
        <row r="9570">
          <cell r="B9570" t="str">
            <v>.10100.P005</v>
          </cell>
        </row>
        <row r="9571">
          <cell r="B9571" t="str">
            <v>.10100.P006</v>
          </cell>
        </row>
        <row r="9572">
          <cell r="B9572" t="str">
            <v>.10100.P006</v>
          </cell>
        </row>
        <row r="9573">
          <cell r="B9573" t="str">
            <v>.10100.P000</v>
          </cell>
        </row>
        <row r="9574">
          <cell r="B9574" t="str">
            <v>.10100.P200</v>
          </cell>
        </row>
        <row r="9575">
          <cell r="B9575" t="str">
            <v>.10100.P200</v>
          </cell>
        </row>
        <row r="9576">
          <cell r="B9576" t="str">
            <v>.10100.P200</v>
          </cell>
        </row>
        <row r="9577">
          <cell r="B9577" t="str">
            <v>.10100.P200</v>
          </cell>
        </row>
        <row r="9578">
          <cell r="B9578" t="str">
            <v>.10100.P200</v>
          </cell>
        </row>
        <row r="9579">
          <cell r="B9579" t="str">
            <v>.20095.P002</v>
          </cell>
        </row>
        <row r="9580">
          <cell r="B9580" t="str">
            <v>.20095.P005</v>
          </cell>
        </row>
        <row r="9581">
          <cell r="B9581" t="str">
            <v>.20095.P006</v>
          </cell>
        </row>
        <row r="9582">
          <cell r="B9582" t="str">
            <v>.20095.P006</v>
          </cell>
        </row>
        <row r="9583">
          <cell r="B9583" t="str">
            <v>.20100.P031</v>
          </cell>
        </row>
        <row r="9584">
          <cell r="B9584" t="str">
            <v>.20200.P005</v>
          </cell>
        </row>
        <row r="9585">
          <cell r="B9585" t="str">
            <v>.20200.P005</v>
          </cell>
        </row>
        <row r="9586">
          <cell r="B9586" t="str">
            <v>.20200.P060</v>
          </cell>
        </row>
        <row r="9587">
          <cell r="B9587" t="str">
            <v>.62020.P000</v>
          </cell>
        </row>
        <row r="9588">
          <cell r="B9588" t="str">
            <v>.62020.P000</v>
          </cell>
        </row>
        <row r="9589">
          <cell r="B9589" t="str">
            <v>.62020.P000</v>
          </cell>
        </row>
        <row r="9590">
          <cell r="B9590" t="str">
            <v>.62020.P000</v>
          </cell>
        </row>
        <row r="9591">
          <cell r="B9591" t="str">
            <v>.62020.P000</v>
          </cell>
        </row>
        <row r="9592">
          <cell r="B9592" t="str">
            <v>.62020.P000</v>
          </cell>
        </row>
        <row r="9593">
          <cell r="B9593" t="str">
            <v>.62020.P000</v>
          </cell>
        </row>
        <row r="9594">
          <cell r="B9594" t="str">
            <v>.62020.P000</v>
          </cell>
        </row>
        <row r="9595">
          <cell r="B9595" t="str">
            <v>.62020.P000</v>
          </cell>
        </row>
        <row r="9596">
          <cell r="B9596" t="str">
            <v>.62020.P000</v>
          </cell>
        </row>
        <row r="9597">
          <cell r="B9597" t="str">
            <v>.62020.P000</v>
          </cell>
        </row>
        <row r="9598">
          <cell r="B9598" t="str">
            <v>.62020.P000</v>
          </cell>
        </row>
        <row r="9599">
          <cell r="B9599" t="str">
            <v>.62020.P000</v>
          </cell>
        </row>
        <row r="9600">
          <cell r="B9600" t="str">
            <v>.62020.P000</v>
          </cell>
        </row>
        <row r="9601">
          <cell r="B9601" t="str">
            <v>.62020.P000</v>
          </cell>
        </row>
        <row r="9602">
          <cell r="B9602" t="str">
            <v>.62020.P000</v>
          </cell>
        </row>
        <row r="9603">
          <cell r="B9603" t="str">
            <v>.62020.P000</v>
          </cell>
        </row>
        <row r="9604">
          <cell r="B9604" t="str">
            <v>.62020.P000</v>
          </cell>
        </row>
        <row r="9605">
          <cell r="B9605" t="str">
            <v>.62020.P000</v>
          </cell>
        </row>
        <row r="9606">
          <cell r="B9606" t="str">
            <v>.62020.P000</v>
          </cell>
        </row>
        <row r="9607">
          <cell r="B9607" t="str">
            <v>.62020.P000</v>
          </cell>
        </row>
        <row r="9608">
          <cell r="B9608" t="str">
            <v>.62020.P000</v>
          </cell>
        </row>
        <row r="9609">
          <cell r="B9609" t="str">
            <v>.62020.P000</v>
          </cell>
        </row>
        <row r="9610">
          <cell r="B9610" t="str">
            <v>.62020.P000</v>
          </cell>
        </row>
        <row r="9611">
          <cell r="B9611" t="str">
            <v>.62020.P000</v>
          </cell>
        </row>
        <row r="9612">
          <cell r="B9612" t="str">
            <v>.62020.P000</v>
          </cell>
        </row>
        <row r="9613">
          <cell r="B9613" t="str">
            <v>.62020.P000</v>
          </cell>
        </row>
        <row r="9614">
          <cell r="B9614" t="str">
            <v>.62020.P000</v>
          </cell>
        </row>
        <row r="9615">
          <cell r="B9615" t="str">
            <v>.62020.P040</v>
          </cell>
        </row>
        <row r="9616">
          <cell r="B9616" t="str">
            <v>.62020.P040</v>
          </cell>
        </row>
        <row r="9617">
          <cell r="B9617" t="str">
            <v>.62020.P040</v>
          </cell>
        </row>
        <row r="9618">
          <cell r="B9618" t="str">
            <v>.62020.P040</v>
          </cell>
        </row>
        <row r="9619">
          <cell r="B9619" t="str">
            <v>.62020.P040</v>
          </cell>
        </row>
        <row r="9620">
          <cell r="B9620" t="str">
            <v>.62020.P040</v>
          </cell>
        </row>
        <row r="9621">
          <cell r="B9621" t="str">
            <v>.62020.P040</v>
          </cell>
        </row>
        <row r="9622">
          <cell r="B9622" t="str">
            <v>.62020.P040</v>
          </cell>
        </row>
        <row r="9623">
          <cell r="B9623" t="str">
            <v>.62020.P040</v>
          </cell>
        </row>
        <row r="9624">
          <cell r="B9624" t="str">
            <v>.62020.P040</v>
          </cell>
        </row>
        <row r="9625">
          <cell r="B9625" t="str">
            <v>.62020.P040</v>
          </cell>
        </row>
        <row r="9626">
          <cell r="B9626" t="str">
            <v>.62020.P040</v>
          </cell>
        </row>
        <row r="9627">
          <cell r="B9627" t="str">
            <v>.62020.P040</v>
          </cell>
        </row>
        <row r="9628">
          <cell r="B9628" t="str">
            <v>.62020.P040</v>
          </cell>
        </row>
        <row r="9629">
          <cell r="B9629" t="str">
            <v>.62020.P040</v>
          </cell>
        </row>
        <row r="9630">
          <cell r="B9630" t="str">
            <v>.62020.P040</v>
          </cell>
        </row>
        <row r="9631">
          <cell r="B9631" t="str">
            <v>.62020.P040</v>
          </cell>
        </row>
        <row r="9632">
          <cell r="B9632" t="str">
            <v>.62020.P040</v>
          </cell>
        </row>
        <row r="9633">
          <cell r="B9633" t="str">
            <v>.62020.P040</v>
          </cell>
        </row>
        <row r="9634">
          <cell r="B9634" t="str">
            <v>.62020.P040</v>
          </cell>
        </row>
        <row r="9635">
          <cell r="B9635" t="str">
            <v>.62020.P040</v>
          </cell>
        </row>
        <row r="9636">
          <cell r="B9636" t="str">
            <v>.62020.P040</v>
          </cell>
        </row>
        <row r="9637">
          <cell r="B9637" t="str">
            <v>.62020.P040</v>
          </cell>
        </row>
        <row r="9638">
          <cell r="B9638" t="str">
            <v>.62020.P040</v>
          </cell>
        </row>
        <row r="9639">
          <cell r="B9639" t="str">
            <v>.62020.P040</v>
          </cell>
        </row>
        <row r="9640">
          <cell r="B9640" t="str">
            <v>.62020.P040</v>
          </cell>
        </row>
        <row r="9641">
          <cell r="B9641" t="str">
            <v>.62020.P040</v>
          </cell>
        </row>
        <row r="9642">
          <cell r="B9642" t="str">
            <v>.62020.P040</v>
          </cell>
        </row>
        <row r="9643">
          <cell r="B9643" t="str">
            <v>.62020.P040</v>
          </cell>
        </row>
        <row r="9644">
          <cell r="B9644" t="str">
            <v>.62020.P040</v>
          </cell>
        </row>
        <row r="9645">
          <cell r="B9645" t="str">
            <v>.62020.P040</v>
          </cell>
        </row>
        <row r="9646">
          <cell r="B9646" t="str">
            <v>.62230.P000</v>
          </cell>
        </row>
        <row r="9647">
          <cell r="B9647" t="str">
            <v>.62230.P000</v>
          </cell>
        </row>
        <row r="9648">
          <cell r="B9648" t="str">
            <v>.62230.P000</v>
          </cell>
        </row>
        <row r="9649">
          <cell r="B9649" t="str">
            <v>.62230.P000</v>
          </cell>
        </row>
        <row r="9650">
          <cell r="B9650" t="str">
            <v>.62230.P000</v>
          </cell>
        </row>
        <row r="9651">
          <cell r="B9651" t="str">
            <v>.62230.P000</v>
          </cell>
        </row>
        <row r="9652">
          <cell r="B9652" t="str">
            <v>.62230.P000</v>
          </cell>
        </row>
        <row r="9653">
          <cell r="B9653" t="str">
            <v>.62230.P000</v>
          </cell>
        </row>
        <row r="9654">
          <cell r="B9654" t="str">
            <v>.62230.P000</v>
          </cell>
        </row>
        <row r="9655">
          <cell r="B9655" t="str">
            <v>.62230.P000</v>
          </cell>
        </row>
        <row r="9656">
          <cell r="B9656" t="str">
            <v>.62230.P000</v>
          </cell>
        </row>
        <row r="9657">
          <cell r="B9657" t="str">
            <v>.62230.P000</v>
          </cell>
        </row>
        <row r="9658">
          <cell r="B9658" t="str">
            <v>.99000.P000</v>
          </cell>
        </row>
        <row r="9659">
          <cell r="B9659" t="str">
            <v>.99000.P000</v>
          </cell>
        </row>
        <row r="9660">
          <cell r="B9660" t="str">
            <v>.C1030.C000</v>
          </cell>
        </row>
        <row r="9661">
          <cell r="B9661" t="str">
            <v>.C1030.C000</v>
          </cell>
        </row>
        <row r="9662">
          <cell r="B9662" t="str">
            <v>.C1030.C000</v>
          </cell>
        </row>
        <row r="9663">
          <cell r="B9663" t="str">
            <v>.C1050.C001</v>
          </cell>
        </row>
        <row r="9664">
          <cell r="B9664" t="str">
            <v>.C1050.C001</v>
          </cell>
        </row>
        <row r="9665">
          <cell r="B9665" t="str">
            <v>.C1050.C001</v>
          </cell>
        </row>
        <row r="9666">
          <cell r="B9666" t="str">
            <v>.C1050.C001</v>
          </cell>
        </row>
        <row r="9667">
          <cell r="B9667" t="str">
            <v>.C1060.C001</v>
          </cell>
        </row>
        <row r="9668">
          <cell r="B9668" t="str">
            <v>.C1060.C001</v>
          </cell>
        </row>
        <row r="9669">
          <cell r="B9669" t="str">
            <v>.C1060.C001</v>
          </cell>
        </row>
        <row r="9670">
          <cell r="B9670" t="str">
            <v>.C1080.C000</v>
          </cell>
        </row>
        <row r="9671">
          <cell r="B9671" t="str">
            <v>.C1090.C001</v>
          </cell>
        </row>
        <row r="9672">
          <cell r="B9672" t="str">
            <v>.C3010.C000</v>
          </cell>
        </row>
        <row r="9673">
          <cell r="B9673" t="str">
            <v>.C3010.C000</v>
          </cell>
        </row>
        <row r="9674">
          <cell r="B9674" t="str">
            <v>.C3010.C000</v>
          </cell>
        </row>
        <row r="9675">
          <cell r="B9675" t="str">
            <v>.C3010.C000</v>
          </cell>
        </row>
        <row r="9676">
          <cell r="B9676" t="str">
            <v>.C3010.C000</v>
          </cell>
        </row>
        <row r="9677">
          <cell r="B9677" t="str">
            <v>.C3031.C000</v>
          </cell>
        </row>
        <row r="9678">
          <cell r="B9678" t="str">
            <v>.C3031.C000</v>
          </cell>
        </row>
        <row r="9679">
          <cell r="B9679" t="str">
            <v>.C3041.C000</v>
          </cell>
        </row>
        <row r="9680">
          <cell r="B9680" t="str">
            <v>.C3041.C000</v>
          </cell>
        </row>
        <row r="9681">
          <cell r="B9681" t="str">
            <v>.C3061.C000</v>
          </cell>
        </row>
        <row r="9682">
          <cell r="B9682" t="str">
            <v>.C3061.C000</v>
          </cell>
        </row>
        <row r="9683">
          <cell r="B9683" t="str">
            <v>.C5031.C000</v>
          </cell>
        </row>
        <row r="9684">
          <cell r="B9684" t="str">
            <v>.C5031.C000</v>
          </cell>
        </row>
        <row r="9685">
          <cell r="B9685" t="str">
            <v>.C9990.C000</v>
          </cell>
        </row>
        <row r="9686">
          <cell r="B9686" t="str">
            <v>.C9990.C000</v>
          </cell>
        </row>
        <row r="9687">
          <cell r="B9687" t="str">
            <v>.C9990.C000</v>
          </cell>
        </row>
        <row r="9688">
          <cell r="B9688" t="str">
            <v>.C9990.C000</v>
          </cell>
        </row>
        <row r="9689">
          <cell r="B9689" t="str">
            <v>.C9990.C000</v>
          </cell>
        </row>
        <row r="9690">
          <cell r="B9690" t="str">
            <v>.C9990.C000</v>
          </cell>
        </row>
        <row r="9691">
          <cell r="B9691" t="str">
            <v>.C9990.C000</v>
          </cell>
        </row>
        <row r="9692">
          <cell r="B9692" t="str">
            <v>.C9990.C000</v>
          </cell>
        </row>
        <row r="9693">
          <cell r="B9693" t="str">
            <v>.C9990.C000</v>
          </cell>
        </row>
        <row r="9694">
          <cell r="B9694" t="str">
            <v>.C9990.C000</v>
          </cell>
        </row>
        <row r="9695">
          <cell r="B9695" t="str">
            <v>.A8340.C007</v>
          </cell>
        </row>
        <row r="9696">
          <cell r="B9696" t="str">
            <v>.A8640.C007</v>
          </cell>
        </row>
        <row r="9697">
          <cell r="B9697" t="str">
            <v>.41500.P000</v>
          </cell>
        </row>
        <row r="9698">
          <cell r="B9698" t="str">
            <v>.41500.P000</v>
          </cell>
        </row>
        <row r="9699">
          <cell r="B9699" t="str">
            <v>.62010.P000</v>
          </cell>
        </row>
        <row r="9700">
          <cell r="B9700" t="str">
            <v>.62020.P000</v>
          </cell>
        </row>
        <row r="9701">
          <cell r="B9701" t="str">
            <v>.62020.P000</v>
          </cell>
        </row>
        <row r="9702">
          <cell r="B9702" t="str">
            <v>.62020.P000</v>
          </cell>
        </row>
        <row r="9703">
          <cell r="B9703" t="str">
            <v>.62020.P000</v>
          </cell>
        </row>
        <row r="9704">
          <cell r="B9704" t="str">
            <v>.62020.P000</v>
          </cell>
        </row>
        <row r="9705">
          <cell r="B9705" t="str">
            <v>.62020.P000</v>
          </cell>
        </row>
        <row r="9706">
          <cell r="B9706" t="str">
            <v>.62020.P000</v>
          </cell>
        </row>
        <row r="9707">
          <cell r="B9707" t="str">
            <v>.62020.P000</v>
          </cell>
        </row>
        <row r="9708">
          <cell r="B9708" t="str">
            <v>.62020.P000</v>
          </cell>
        </row>
        <row r="9709">
          <cell r="B9709" t="str">
            <v>.62020.P000</v>
          </cell>
        </row>
        <row r="9710">
          <cell r="B9710" t="str">
            <v>.62020.P000</v>
          </cell>
        </row>
        <row r="9711">
          <cell r="B9711" t="str">
            <v>.62020.P000</v>
          </cell>
        </row>
        <row r="9712">
          <cell r="B9712" t="str">
            <v>.62020.P000</v>
          </cell>
        </row>
        <row r="9713">
          <cell r="B9713" t="str">
            <v>.62020.P000</v>
          </cell>
        </row>
        <row r="9714">
          <cell r="B9714" t="str">
            <v>.62020.P000</v>
          </cell>
        </row>
        <row r="9715">
          <cell r="B9715" t="str">
            <v>.62020.P000</v>
          </cell>
        </row>
        <row r="9716">
          <cell r="B9716" t="str">
            <v>.62020.P000</v>
          </cell>
        </row>
        <row r="9717">
          <cell r="B9717" t="str">
            <v>.62020.P000</v>
          </cell>
        </row>
        <row r="9718">
          <cell r="B9718" t="str">
            <v>.62020.P000</v>
          </cell>
        </row>
        <row r="9719">
          <cell r="B9719" t="str">
            <v>.62020.P000</v>
          </cell>
        </row>
        <row r="9720">
          <cell r="B9720" t="str">
            <v>.62020.P000</v>
          </cell>
        </row>
        <row r="9721">
          <cell r="B9721" t="str">
            <v>.62020.P040</v>
          </cell>
        </row>
        <row r="9722">
          <cell r="B9722" t="str">
            <v>.62020.P040</v>
          </cell>
        </row>
        <row r="9723">
          <cell r="B9723" t="str">
            <v>.62020.P040</v>
          </cell>
        </row>
        <row r="9724">
          <cell r="B9724" t="str">
            <v>.62020.P040</v>
          </cell>
        </row>
        <row r="9725">
          <cell r="B9725" t="str">
            <v>.62020.P040</v>
          </cell>
        </row>
        <row r="9726">
          <cell r="B9726" t="str">
            <v>.62020.P040</v>
          </cell>
        </row>
        <row r="9727">
          <cell r="B9727" t="str">
            <v>.62020.P040</v>
          </cell>
        </row>
        <row r="9728">
          <cell r="B9728" t="str">
            <v>.62020.P040</v>
          </cell>
        </row>
        <row r="9729">
          <cell r="B9729" t="str">
            <v>.62020.P040</v>
          </cell>
        </row>
        <row r="9730">
          <cell r="B9730" t="str">
            <v>.62020.P040</v>
          </cell>
        </row>
        <row r="9731">
          <cell r="B9731" t="str">
            <v>.62020.P040</v>
          </cell>
        </row>
        <row r="9732">
          <cell r="B9732" t="str">
            <v>.62020.P040</v>
          </cell>
        </row>
        <row r="9733">
          <cell r="B9733" t="str">
            <v>.62020.P040</v>
          </cell>
        </row>
        <row r="9734">
          <cell r="B9734" t="str">
            <v>.62020.P040</v>
          </cell>
        </row>
        <row r="9735">
          <cell r="B9735" t="str">
            <v>.62020.P040</v>
          </cell>
        </row>
        <row r="9736">
          <cell r="B9736" t="str">
            <v>.62020.P040</v>
          </cell>
        </row>
        <row r="9737">
          <cell r="B9737" t="str">
            <v>.62020.P040</v>
          </cell>
        </row>
        <row r="9738">
          <cell r="B9738" t="str">
            <v>.62020.P040</v>
          </cell>
        </row>
        <row r="9739">
          <cell r="B9739" t="str">
            <v>.62020.P040</v>
          </cell>
        </row>
        <row r="9740">
          <cell r="B9740" t="str">
            <v>.62020.P040</v>
          </cell>
        </row>
        <row r="9741">
          <cell r="B9741" t="str">
            <v>.62020.P040</v>
          </cell>
        </row>
        <row r="9742">
          <cell r="B9742" t="str">
            <v>.62020.P040</v>
          </cell>
        </row>
        <row r="9743">
          <cell r="B9743" t="str">
            <v>.62020.P040</v>
          </cell>
        </row>
        <row r="9744">
          <cell r="B9744" t="str">
            <v>.62020.P040</v>
          </cell>
        </row>
        <row r="9745">
          <cell r="B9745" t="str">
            <v>.62020.P040</v>
          </cell>
        </row>
        <row r="9746">
          <cell r="B9746" t="str">
            <v>.62020.P040</v>
          </cell>
        </row>
        <row r="9747">
          <cell r="B9747" t="str">
            <v>.62020.P040</v>
          </cell>
        </row>
        <row r="9748">
          <cell r="B9748" t="str">
            <v>.62020.P040</v>
          </cell>
        </row>
        <row r="9749">
          <cell r="B9749" t="str">
            <v>.62020.P040</v>
          </cell>
        </row>
        <row r="9750">
          <cell r="B9750" t="str">
            <v>.62020.P040</v>
          </cell>
        </row>
        <row r="9751">
          <cell r="B9751" t="str">
            <v>.62020.P040</v>
          </cell>
        </row>
        <row r="9752">
          <cell r="B9752" t="str">
            <v>.62020.P040</v>
          </cell>
        </row>
        <row r="9753">
          <cell r="B9753" t="str">
            <v>.62020.P040</v>
          </cell>
        </row>
        <row r="9754">
          <cell r="B9754" t="str">
            <v>.62020.P040</v>
          </cell>
        </row>
        <row r="9755">
          <cell r="B9755" t="str">
            <v>.62020.P040</v>
          </cell>
        </row>
        <row r="9756">
          <cell r="B9756" t="str">
            <v>.62020.P040</v>
          </cell>
        </row>
        <row r="9757">
          <cell r="B9757" t="str">
            <v>.62020.P040</v>
          </cell>
        </row>
        <row r="9758">
          <cell r="B9758" t="str">
            <v>.62020.P040</v>
          </cell>
        </row>
        <row r="9759">
          <cell r="B9759" t="str">
            <v>.62230.P000</v>
          </cell>
        </row>
        <row r="9760">
          <cell r="B9760" t="str">
            <v>.62230.P000</v>
          </cell>
        </row>
        <row r="9761">
          <cell r="B9761" t="str">
            <v>.62230.P000</v>
          </cell>
        </row>
        <row r="9762">
          <cell r="B9762" t="str">
            <v>.62230.P000</v>
          </cell>
        </row>
        <row r="9763">
          <cell r="B9763" t="str">
            <v>.62230.P000</v>
          </cell>
        </row>
        <row r="9764">
          <cell r="B9764" t="str">
            <v>.62230.P000</v>
          </cell>
        </row>
        <row r="9765">
          <cell r="B9765" t="str">
            <v>.62230.P000</v>
          </cell>
        </row>
        <row r="9766">
          <cell r="B9766" t="str">
            <v>.99000.P000</v>
          </cell>
        </row>
        <row r="9767">
          <cell r="B9767" t="str">
            <v>.45000.P022</v>
          </cell>
        </row>
        <row r="9768">
          <cell r="B9768" t="str">
            <v>.C1030.C001</v>
          </cell>
        </row>
        <row r="9769">
          <cell r="B9769" t="str">
            <v>.C1030.C000</v>
          </cell>
        </row>
        <row r="9770">
          <cell r="B9770" t="str">
            <v>.C1030.C000</v>
          </cell>
        </row>
        <row r="9771">
          <cell r="B9771" t="str">
            <v>.C1030.C000</v>
          </cell>
        </row>
        <row r="9772">
          <cell r="B9772" t="str">
            <v>.C1040.C001</v>
          </cell>
        </row>
        <row r="9773">
          <cell r="B9773" t="str">
            <v>.C1040.C001</v>
          </cell>
        </row>
        <row r="9774">
          <cell r="B9774" t="str">
            <v>.C1040.C001</v>
          </cell>
        </row>
        <row r="9775">
          <cell r="B9775" t="str">
            <v>.C1040.C001</v>
          </cell>
        </row>
        <row r="9776">
          <cell r="B9776" t="str">
            <v>.C1050.C001</v>
          </cell>
        </row>
        <row r="9777">
          <cell r="B9777" t="str">
            <v>.C1050.C001</v>
          </cell>
        </row>
        <row r="9778">
          <cell r="B9778" t="str">
            <v>.C1050.C001</v>
          </cell>
        </row>
        <row r="9779">
          <cell r="B9779" t="str">
            <v>.C1050.C001</v>
          </cell>
        </row>
        <row r="9780">
          <cell r="B9780" t="str">
            <v>.C1060.C001</v>
          </cell>
        </row>
        <row r="9781">
          <cell r="B9781" t="str">
            <v>.C1060.C001</v>
          </cell>
        </row>
        <row r="9782">
          <cell r="B9782" t="str">
            <v>.C1060.C001</v>
          </cell>
        </row>
        <row r="9783">
          <cell r="B9783" t="str">
            <v>.C1080.C000</v>
          </cell>
        </row>
        <row r="9784">
          <cell r="B9784" t="str">
            <v>.C1090.C001</v>
          </cell>
        </row>
        <row r="9785">
          <cell r="B9785" t="str">
            <v>.C2010.C000</v>
          </cell>
        </row>
        <row r="9786">
          <cell r="B9786" t="str">
            <v>.C2010.C000</v>
          </cell>
        </row>
        <row r="9787">
          <cell r="B9787" t="str">
            <v>.C2010.C000</v>
          </cell>
        </row>
        <row r="9788">
          <cell r="B9788" t="str">
            <v>.C2030.C000</v>
          </cell>
        </row>
        <row r="9789">
          <cell r="B9789" t="str">
            <v>.C2030.C000</v>
          </cell>
        </row>
        <row r="9790">
          <cell r="B9790" t="str">
            <v>.C2030.C000</v>
          </cell>
        </row>
        <row r="9791">
          <cell r="B9791" t="str">
            <v>.C2040.C000</v>
          </cell>
        </row>
        <row r="9792">
          <cell r="B9792" t="str">
            <v>.C2040.C000</v>
          </cell>
        </row>
        <row r="9793">
          <cell r="B9793" t="str">
            <v>.C2040.C000</v>
          </cell>
        </row>
        <row r="9794">
          <cell r="B9794" t="str">
            <v>.C2050.C000</v>
          </cell>
        </row>
        <row r="9795">
          <cell r="B9795" t="str">
            <v>.C2050.C000</v>
          </cell>
        </row>
        <row r="9796">
          <cell r="B9796" t="str">
            <v>.C2070.C000</v>
          </cell>
        </row>
        <row r="9797">
          <cell r="B9797" t="str">
            <v>.C2070.C000</v>
          </cell>
        </row>
        <row r="9798">
          <cell r="B9798" t="str">
            <v>.C2070.C000</v>
          </cell>
        </row>
        <row r="9799">
          <cell r="B9799" t="str">
            <v>.C2510.C000</v>
          </cell>
        </row>
        <row r="9800">
          <cell r="B9800" t="str">
            <v>.C2510.C000</v>
          </cell>
        </row>
        <row r="9801">
          <cell r="B9801" t="str">
            <v>.C2510.C000</v>
          </cell>
        </row>
        <row r="9802">
          <cell r="B9802" t="str">
            <v>.C2510.C000</v>
          </cell>
        </row>
        <row r="9803">
          <cell r="B9803" t="str">
            <v>.C2510.C000</v>
          </cell>
        </row>
        <row r="9804">
          <cell r="B9804" t="str">
            <v>.C2510.C000</v>
          </cell>
        </row>
        <row r="9805">
          <cell r="B9805" t="str">
            <v>.C2510.C000</v>
          </cell>
        </row>
        <row r="9806">
          <cell r="B9806" t="str">
            <v>.C2510.C000</v>
          </cell>
        </row>
        <row r="9807">
          <cell r="B9807" t="str">
            <v>.C2510.C000</v>
          </cell>
        </row>
        <row r="9808">
          <cell r="B9808" t="str">
            <v>.C2510.C000</v>
          </cell>
        </row>
        <row r="9809">
          <cell r="B9809" t="str">
            <v>.C2510.C000</v>
          </cell>
        </row>
        <row r="9810">
          <cell r="B9810" t="str">
            <v>.C2510.C000</v>
          </cell>
        </row>
        <row r="9811">
          <cell r="B9811" t="str">
            <v>.C2510.C000</v>
          </cell>
        </row>
        <row r="9812">
          <cell r="B9812" t="str">
            <v>.C2510.C000</v>
          </cell>
        </row>
        <row r="9813">
          <cell r="B9813" t="str">
            <v>.C2510.C000</v>
          </cell>
        </row>
        <row r="9814">
          <cell r="B9814" t="str">
            <v>.C2510.C000</v>
          </cell>
        </row>
        <row r="9815">
          <cell r="B9815" t="str">
            <v>.C2510.C000</v>
          </cell>
        </row>
        <row r="9816">
          <cell r="B9816" t="str">
            <v>.C2510.C000</v>
          </cell>
        </row>
        <row r="9817">
          <cell r="B9817" t="str">
            <v>.C2510.C000</v>
          </cell>
        </row>
        <row r="9818">
          <cell r="B9818" t="str">
            <v>.C2510.C000</v>
          </cell>
        </row>
        <row r="9819">
          <cell r="B9819" t="str">
            <v>.C2510.C000</v>
          </cell>
        </row>
        <row r="9820">
          <cell r="B9820" t="str">
            <v>.C2510.C000</v>
          </cell>
        </row>
        <row r="9821">
          <cell r="B9821" t="str">
            <v>.C2510.C000</v>
          </cell>
        </row>
        <row r="9822">
          <cell r="B9822" t="str">
            <v>.C2510.C000</v>
          </cell>
        </row>
        <row r="9823">
          <cell r="B9823" t="str">
            <v>.C2510.C000</v>
          </cell>
        </row>
        <row r="9824">
          <cell r="B9824" t="str">
            <v>.C2510.C000</v>
          </cell>
        </row>
        <row r="9825">
          <cell r="B9825" t="str">
            <v>.C2510.C000</v>
          </cell>
        </row>
        <row r="9826">
          <cell r="B9826" t="str">
            <v>.C2510.C000</v>
          </cell>
        </row>
        <row r="9827">
          <cell r="B9827" t="str">
            <v>.C2510.C000</v>
          </cell>
        </row>
        <row r="9828">
          <cell r="B9828" t="str">
            <v>.C2510.C000</v>
          </cell>
        </row>
        <row r="9829">
          <cell r="B9829" t="str">
            <v>.C2510.C000</v>
          </cell>
        </row>
        <row r="9830">
          <cell r="B9830" t="str">
            <v>.C2510.C000</v>
          </cell>
        </row>
        <row r="9831">
          <cell r="B9831" t="str">
            <v>.C2510.C000</v>
          </cell>
        </row>
        <row r="9832">
          <cell r="B9832" t="str">
            <v>.C2510.C000</v>
          </cell>
        </row>
        <row r="9833">
          <cell r="B9833" t="str">
            <v>.C2520.C000</v>
          </cell>
        </row>
        <row r="9834">
          <cell r="B9834" t="str">
            <v>.C2520.C000</v>
          </cell>
        </row>
        <row r="9835">
          <cell r="B9835" t="str">
            <v>.C2520.C000</v>
          </cell>
        </row>
        <row r="9836">
          <cell r="B9836" t="str">
            <v>.C2520.C000</v>
          </cell>
        </row>
        <row r="9837">
          <cell r="B9837" t="str">
            <v>.C2520.C000</v>
          </cell>
        </row>
        <row r="9838">
          <cell r="B9838" t="str">
            <v>.C2520.C000</v>
          </cell>
        </row>
        <row r="9839">
          <cell r="B9839" t="str">
            <v>.C2520.C000</v>
          </cell>
        </row>
        <row r="9840">
          <cell r="B9840" t="str">
            <v>.C2520.C000</v>
          </cell>
        </row>
        <row r="9841">
          <cell r="B9841" t="str">
            <v>.C2520.C000</v>
          </cell>
        </row>
        <row r="9842">
          <cell r="B9842" t="str">
            <v>.C2530.C000</v>
          </cell>
        </row>
        <row r="9843">
          <cell r="B9843" t="str">
            <v>.C2530.C000</v>
          </cell>
        </row>
        <row r="9844">
          <cell r="B9844" t="str">
            <v>.C2530.C000</v>
          </cell>
        </row>
        <row r="9845">
          <cell r="B9845" t="str">
            <v>.C2530.C000</v>
          </cell>
        </row>
        <row r="9846">
          <cell r="B9846" t="str">
            <v>.C2530.C000</v>
          </cell>
        </row>
        <row r="9847">
          <cell r="B9847" t="str">
            <v>.C2530.C000</v>
          </cell>
        </row>
        <row r="9848">
          <cell r="B9848" t="str">
            <v>.C2530.C000</v>
          </cell>
        </row>
        <row r="9849">
          <cell r="B9849" t="str">
            <v>.C2550.C000</v>
          </cell>
        </row>
        <row r="9850">
          <cell r="B9850" t="str">
            <v>.C2550.C000</v>
          </cell>
        </row>
        <row r="9851">
          <cell r="B9851" t="str">
            <v>.C2550.C000</v>
          </cell>
        </row>
        <row r="9852">
          <cell r="B9852" t="str">
            <v>.C2550.C000</v>
          </cell>
        </row>
        <row r="9853">
          <cell r="B9853" t="str">
            <v>.C2550.C000</v>
          </cell>
        </row>
        <row r="9854">
          <cell r="B9854" t="str">
            <v>.C2550.C000</v>
          </cell>
        </row>
        <row r="9855">
          <cell r="B9855" t="str">
            <v>.C2550.C000</v>
          </cell>
        </row>
        <row r="9856">
          <cell r="B9856" t="str">
            <v>.C2550.C000</v>
          </cell>
        </row>
        <row r="9857">
          <cell r="B9857" t="str">
            <v>.C2550.C000</v>
          </cell>
        </row>
        <row r="9858">
          <cell r="B9858" t="str">
            <v>.C2550.C000</v>
          </cell>
        </row>
        <row r="9859">
          <cell r="B9859" t="str">
            <v>.C2550.C000</v>
          </cell>
        </row>
        <row r="9860">
          <cell r="B9860" t="str">
            <v>.C2550.C000</v>
          </cell>
        </row>
        <row r="9861">
          <cell r="B9861" t="str">
            <v>.C2550.C000</v>
          </cell>
        </row>
        <row r="9862">
          <cell r="B9862" t="str">
            <v>.C2550.C000</v>
          </cell>
        </row>
        <row r="9863">
          <cell r="B9863" t="str">
            <v>.C2550.C000</v>
          </cell>
        </row>
        <row r="9864">
          <cell r="B9864" t="str">
            <v>.C2560.C000</v>
          </cell>
        </row>
        <row r="9865">
          <cell r="B9865" t="str">
            <v>.C2560.C000</v>
          </cell>
        </row>
        <row r="9866">
          <cell r="B9866" t="str">
            <v>.C2560.C000</v>
          </cell>
        </row>
        <row r="9867">
          <cell r="B9867" t="str">
            <v>.C2560.C000</v>
          </cell>
        </row>
        <row r="9868">
          <cell r="B9868" t="str">
            <v>.C2560.C000</v>
          </cell>
        </row>
        <row r="9869">
          <cell r="B9869" t="str">
            <v>.C2560.C000</v>
          </cell>
        </row>
        <row r="9870">
          <cell r="B9870" t="str">
            <v>.C2560.C000</v>
          </cell>
        </row>
        <row r="9871">
          <cell r="B9871" t="str">
            <v>.C2560.C000</v>
          </cell>
        </row>
        <row r="9872">
          <cell r="B9872" t="str">
            <v>.C2560.C000</v>
          </cell>
        </row>
        <row r="9873">
          <cell r="B9873" t="str">
            <v>.C2560.C000</v>
          </cell>
        </row>
        <row r="9874">
          <cell r="B9874" t="str">
            <v>.C2560.C000</v>
          </cell>
        </row>
        <row r="9875">
          <cell r="B9875" t="str">
            <v>.C2560.C000</v>
          </cell>
        </row>
        <row r="9876">
          <cell r="B9876" t="str">
            <v>.C2560.C000</v>
          </cell>
        </row>
        <row r="9877">
          <cell r="B9877" t="str">
            <v>.C2560.C000</v>
          </cell>
        </row>
        <row r="9878">
          <cell r="B9878" t="str">
            <v>.C2560.C000</v>
          </cell>
        </row>
        <row r="9879">
          <cell r="B9879" t="str">
            <v>.C2560.C000</v>
          </cell>
        </row>
        <row r="9880">
          <cell r="B9880" t="str">
            <v>.C2560.C000</v>
          </cell>
        </row>
        <row r="9881">
          <cell r="B9881" t="str">
            <v>.C2560.C000</v>
          </cell>
        </row>
        <row r="9882">
          <cell r="B9882" t="str">
            <v>.C2560.C000</v>
          </cell>
        </row>
        <row r="9883">
          <cell r="B9883" t="str">
            <v>.C2560.C000</v>
          </cell>
        </row>
        <row r="9884">
          <cell r="B9884" t="str">
            <v>.C2560.C000</v>
          </cell>
        </row>
        <row r="9885">
          <cell r="B9885" t="str">
            <v>.C2560.C000</v>
          </cell>
        </row>
        <row r="9886">
          <cell r="B9886" t="str">
            <v>.C2560.C000</v>
          </cell>
        </row>
        <row r="9887">
          <cell r="B9887" t="str">
            <v>.C2560.C000</v>
          </cell>
        </row>
        <row r="9888">
          <cell r="B9888" t="str">
            <v>.C2560.C000</v>
          </cell>
        </row>
        <row r="9889">
          <cell r="B9889" t="str">
            <v>.C2560.C000</v>
          </cell>
        </row>
        <row r="9890">
          <cell r="B9890" t="str">
            <v>.C2560.C000</v>
          </cell>
        </row>
        <row r="9891">
          <cell r="B9891" t="str">
            <v>.C2570.C000</v>
          </cell>
        </row>
        <row r="9892">
          <cell r="B9892" t="str">
            <v>.C2570.C000</v>
          </cell>
        </row>
        <row r="9893">
          <cell r="B9893" t="str">
            <v>.C2570.C000</v>
          </cell>
        </row>
        <row r="9894">
          <cell r="B9894" t="str">
            <v>.C2570.C000</v>
          </cell>
        </row>
        <row r="9895">
          <cell r="B9895" t="str">
            <v>.C2570.C000</v>
          </cell>
        </row>
        <row r="9896">
          <cell r="B9896" t="str">
            <v>.C2570.C000</v>
          </cell>
        </row>
        <row r="9897">
          <cell r="B9897" t="str">
            <v>.C2570.C000</v>
          </cell>
        </row>
        <row r="9898">
          <cell r="B9898" t="str">
            <v>.C2570.C000</v>
          </cell>
        </row>
        <row r="9899">
          <cell r="B9899" t="str">
            <v>.C2570.C000</v>
          </cell>
        </row>
        <row r="9900">
          <cell r="B9900" t="str">
            <v>.C2570.C000</v>
          </cell>
        </row>
        <row r="9901">
          <cell r="B9901" t="str">
            <v>.C2570.C000</v>
          </cell>
        </row>
        <row r="9902">
          <cell r="B9902" t="str">
            <v>.C2570.C000</v>
          </cell>
        </row>
        <row r="9903">
          <cell r="B9903" t="str">
            <v>.C2570.C000</v>
          </cell>
        </row>
        <row r="9904">
          <cell r="B9904" t="str">
            <v>.C2570.C000</v>
          </cell>
        </row>
        <row r="9905">
          <cell r="B9905" t="str">
            <v>.C2570.C000</v>
          </cell>
        </row>
        <row r="9906">
          <cell r="B9906" t="str">
            <v>.C2570.C000</v>
          </cell>
        </row>
        <row r="9907">
          <cell r="B9907" t="str">
            <v>.C2570.C000</v>
          </cell>
        </row>
        <row r="9908">
          <cell r="B9908" t="str">
            <v>.C2570.C000</v>
          </cell>
        </row>
        <row r="9909">
          <cell r="B9909" t="str">
            <v>.C2570.C000</v>
          </cell>
        </row>
        <row r="9910">
          <cell r="B9910" t="str">
            <v>.C3041.C000</v>
          </cell>
        </row>
        <row r="9911">
          <cell r="B9911" t="str">
            <v>.C3041.C000</v>
          </cell>
        </row>
        <row r="9912">
          <cell r="B9912" t="str">
            <v>.C3041.C000</v>
          </cell>
        </row>
        <row r="9913">
          <cell r="B9913" t="str">
            <v>.C3041.C000</v>
          </cell>
        </row>
        <row r="9914">
          <cell r="B9914" t="str">
            <v>.C3061.C000</v>
          </cell>
        </row>
        <row r="9915">
          <cell r="B9915" t="str">
            <v>.C3061.C000</v>
          </cell>
        </row>
        <row r="9916">
          <cell r="B9916" t="str">
            <v>.C3061.C000</v>
          </cell>
        </row>
        <row r="9917">
          <cell r="B9917" t="str">
            <v>.C5031.C000</v>
          </cell>
        </row>
        <row r="9918">
          <cell r="B9918" t="str">
            <v>.C9990.C001</v>
          </cell>
        </row>
        <row r="9919">
          <cell r="B9919" t="str">
            <v>.C9990.C001</v>
          </cell>
        </row>
        <row r="9920">
          <cell r="B9920" t="str">
            <v>.C9990.C001</v>
          </cell>
        </row>
        <row r="9921">
          <cell r="B9921" t="str">
            <v>.C9990.C000</v>
          </cell>
        </row>
        <row r="9922">
          <cell r="B9922" t="str">
            <v>.C9990.C000</v>
          </cell>
        </row>
        <row r="9923">
          <cell r="B9923" t="str">
            <v>.C9990.C000</v>
          </cell>
        </row>
        <row r="9924">
          <cell r="B9924" t="str">
            <v>.C9990.C000</v>
          </cell>
        </row>
        <row r="9925">
          <cell r="B9925" t="str">
            <v>.C9990.C000</v>
          </cell>
        </row>
        <row r="9926">
          <cell r="B9926" t="str">
            <v>.C9990.C000</v>
          </cell>
        </row>
        <row r="9927">
          <cell r="B9927" t="str">
            <v>.C9990.C000</v>
          </cell>
        </row>
        <row r="9928">
          <cell r="B9928" t="str">
            <v>.C9990.C000</v>
          </cell>
        </row>
        <row r="9929">
          <cell r="B9929" t="str">
            <v>.C9990.C000</v>
          </cell>
        </row>
        <row r="9930">
          <cell r="B9930" t="str">
            <v>.C9990.C000</v>
          </cell>
        </row>
        <row r="9931">
          <cell r="B9931" t="str">
            <v>.C9990.C000</v>
          </cell>
        </row>
        <row r="9932">
          <cell r="B9932" t="str">
            <v>.C9990.C000</v>
          </cell>
        </row>
        <row r="9933">
          <cell r="B9933" t="str">
            <v>.C9990.C000</v>
          </cell>
        </row>
        <row r="9934">
          <cell r="B9934" t="str">
            <v>.C9990.C000</v>
          </cell>
        </row>
        <row r="9935">
          <cell r="B9935" t="str">
            <v>.C9990.C000</v>
          </cell>
        </row>
        <row r="9936">
          <cell r="B9936" t="str">
            <v>.C9990.C000</v>
          </cell>
        </row>
        <row r="9937">
          <cell r="B9937" t="str">
            <v>.C9990.C000</v>
          </cell>
        </row>
        <row r="9938">
          <cell r="B9938" t="str">
            <v>.C9990.C000</v>
          </cell>
        </row>
        <row r="9939">
          <cell r="B9939" t="str">
            <v>.C9990.C000</v>
          </cell>
        </row>
        <row r="9940">
          <cell r="B9940" t="str">
            <v>.A2995.P000</v>
          </cell>
        </row>
        <row r="9941">
          <cell r="B9941" t="str">
            <v>.L2000.P000</v>
          </cell>
        </row>
        <row r="9942">
          <cell r="B9942" t="str">
            <v>.42100.P051</v>
          </cell>
        </row>
        <row r="9943">
          <cell r="B9943" t="str">
            <v>.42100.P051</v>
          </cell>
        </row>
        <row r="9944">
          <cell r="B9944" t="str">
            <v>.42100.P051</v>
          </cell>
        </row>
        <row r="9945">
          <cell r="B9945" t="str">
            <v>.42100.P051</v>
          </cell>
        </row>
        <row r="9946">
          <cell r="B9946" t="str">
            <v>.42100.P051</v>
          </cell>
        </row>
        <row r="9947">
          <cell r="B9947" t="str">
            <v>.42100.P051</v>
          </cell>
        </row>
        <row r="9948">
          <cell r="B9948" t="str">
            <v>.42100.P051</v>
          </cell>
        </row>
        <row r="9949">
          <cell r="B9949" t="str">
            <v>.42200.P031</v>
          </cell>
        </row>
        <row r="9950">
          <cell r="B9950" t="str">
            <v>.42200.P031</v>
          </cell>
        </row>
        <row r="9951">
          <cell r="B9951" t="str">
            <v>.42200.P031</v>
          </cell>
        </row>
        <row r="9952">
          <cell r="B9952" t="str">
            <v>.42200.P031</v>
          </cell>
        </row>
        <row r="9953">
          <cell r="B9953" t="str">
            <v>.42200.P031</v>
          </cell>
        </row>
        <row r="9954">
          <cell r="B9954" t="str">
            <v>.42200.P031</v>
          </cell>
        </row>
        <row r="9955">
          <cell r="B9955" t="str">
            <v>.42200.P031</v>
          </cell>
        </row>
        <row r="9956">
          <cell r="B9956" t="str">
            <v>.62010.P000</v>
          </cell>
        </row>
        <row r="9957">
          <cell r="B9957" t="str">
            <v>.62020.P000</v>
          </cell>
        </row>
        <row r="9958">
          <cell r="B9958" t="str">
            <v>.62020.P000</v>
          </cell>
        </row>
        <row r="9959">
          <cell r="B9959" t="str">
            <v>.62020.P000</v>
          </cell>
        </row>
        <row r="9960">
          <cell r="B9960" t="str">
            <v>.62020.P000</v>
          </cell>
        </row>
        <row r="9961">
          <cell r="B9961" t="str">
            <v>.62020.P000</v>
          </cell>
        </row>
        <row r="9962">
          <cell r="B9962" t="str">
            <v>.62020.P000</v>
          </cell>
        </row>
        <row r="9963">
          <cell r="B9963" t="str">
            <v>.62020.P000</v>
          </cell>
        </row>
        <row r="9964">
          <cell r="B9964" t="str">
            <v>.62020.P000</v>
          </cell>
        </row>
        <row r="9965">
          <cell r="B9965" t="str">
            <v>.62020.P000</v>
          </cell>
        </row>
        <row r="9966">
          <cell r="B9966" t="str">
            <v>.62020.P000</v>
          </cell>
        </row>
        <row r="9967">
          <cell r="B9967" t="str">
            <v>.62020.P000</v>
          </cell>
        </row>
        <row r="9968">
          <cell r="B9968" t="str">
            <v>.62020.P000</v>
          </cell>
        </row>
        <row r="9969">
          <cell r="B9969" t="str">
            <v>.62020.P000</v>
          </cell>
        </row>
        <row r="9970">
          <cell r="B9970" t="str">
            <v>.62020.P000</v>
          </cell>
        </row>
        <row r="9971">
          <cell r="B9971" t="str">
            <v>.62020.P000</v>
          </cell>
        </row>
        <row r="9972">
          <cell r="B9972" t="str">
            <v>.62020.P000</v>
          </cell>
        </row>
        <row r="9973">
          <cell r="B9973" t="str">
            <v>.62020.P000</v>
          </cell>
        </row>
        <row r="9974">
          <cell r="B9974" t="str">
            <v>.62020.P000</v>
          </cell>
        </row>
        <row r="9975">
          <cell r="B9975" t="str">
            <v>.62020.P000</v>
          </cell>
        </row>
        <row r="9976">
          <cell r="B9976" t="str">
            <v>.62020.P000</v>
          </cell>
        </row>
        <row r="9977">
          <cell r="B9977" t="str">
            <v>.62020.P000</v>
          </cell>
        </row>
        <row r="9978">
          <cell r="B9978" t="str">
            <v>.62020.P000</v>
          </cell>
        </row>
        <row r="9979">
          <cell r="B9979" t="str">
            <v>.62020.P000</v>
          </cell>
        </row>
        <row r="9980">
          <cell r="B9980" t="str">
            <v>.62020.P000</v>
          </cell>
        </row>
        <row r="9981">
          <cell r="B9981" t="str">
            <v>.62020.P000</v>
          </cell>
        </row>
        <row r="9982">
          <cell r="B9982" t="str">
            <v>.62020.P000</v>
          </cell>
        </row>
        <row r="9983">
          <cell r="B9983" t="str">
            <v>.62020.P040</v>
          </cell>
        </row>
        <row r="9984">
          <cell r="B9984" t="str">
            <v>.62020.P040</v>
          </cell>
        </row>
        <row r="9985">
          <cell r="B9985" t="str">
            <v>.62020.P040</v>
          </cell>
        </row>
        <row r="9986">
          <cell r="B9986" t="str">
            <v>.62020.P040</v>
          </cell>
        </row>
        <row r="9987">
          <cell r="B9987" t="str">
            <v>.62020.P040</v>
          </cell>
        </row>
        <row r="9988">
          <cell r="B9988" t="str">
            <v>.62020.P040</v>
          </cell>
        </row>
        <row r="9989">
          <cell r="B9989" t="str">
            <v>.62020.P040</v>
          </cell>
        </row>
        <row r="9990">
          <cell r="B9990" t="str">
            <v>.62020.P040</v>
          </cell>
        </row>
        <row r="9991">
          <cell r="B9991" t="str">
            <v>.62020.P040</v>
          </cell>
        </row>
        <row r="9992">
          <cell r="B9992" t="str">
            <v>.62020.P040</v>
          </cell>
        </row>
        <row r="9993">
          <cell r="B9993" t="str">
            <v>.62020.P040</v>
          </cell>
        </row>
        <row r="9994">
          <cell r="B9994" t="str">
            <v>.62020.P040</v>
          </cell>
        </row>
        <row r="9995">
          <cell r="B9995" t="str">
            <v>.62020.P040</v>
          </cell>
        </row>
        <row r="9996">
          <cell r="B9996" t="str">
            <v>.62020.P040</v>
          </cell>
        </row>
        <row r="9997">
          <cell r="B9997" t="str">
            <v>.62020.P040</v>
          </cell>
        </row>
        <row r="9998">
          <cell r="B9998" t="str">
            <v>.62020.P040</v>
          </cell>
        </row>
        <row r="9999">
          <cell r="B9999" t="str">
            <v>.62020.P040</v>
          </cell>
        </row>
        <row r="10000">
          <cell r="B10000" t="str">
            <v>.62020.P040</v>
          </cell>
        </row>
        <row r="10001">
          <cell r="B10001" t="str">
            <v>.62020.P040</v>
          </cell>
        </row>
        <row r="10002">
          <cell r="B10002" t="str">
            <v>.62230.P000</v>
          </cell>
        </row>
        <row r="10003">
          <cell r="B10003" t="str">
            <v>.62230.P000</v>
          </cell>
        </row>
        <row r="10004">
          <cell r="B10004" t="str">
            <v>.62230.P000</v>
          </cell>
        </row>
        <row r="10005">
          <cell r="B10005" t="str">
            <v>.62230.P000</v>
          </cell>
        </row>
        <row r="10006">
          <cell r="B10006" t="str">
            <v>.62230.P000</v>
          </cell>
        </row>
        <row r="10007">
          <cell r="B10007" t="str">
            <v>.62501.P000</v>
          </cell>
        </row>
        <row r="10008">
          <cell r="B10008" t="str">
            <v>.62501.P000</v>
          </cell>
        </row>
        <row r="10009">
          <cell r="B10009" t="str">
            <v>.99000.P000</v>
          </cell>
        </row>
        <row r="10010">
          <cell r="B10010" t="str">
            <v>.C1030.C000</v>
          </cell>
        </row>
        <row r="10011">
          <cell r="B10011" t="str">
            <v>.C1030.C000</v>
          </cell>
        </row>
        <row r="10012">
          <cell r="B10012" t="str">
            <v>.C1030.C000</v>
          </cell>
        </row>
        <row r="10013">
          <cell r="B10013" t="str">
            <v>.C1050.C001</v>
          </cell>
        </row>
        <row r="10014">
          <cell r="B10014" t="str">
            <v>.C1050.C001</v>
          </cell>
        </row>
        <row r="10015">
          <cell r="B10015" t="str">
            <v>.C1050.C001</v>
          </cell>
        </row>
        <row r="10016">
          <cell r="B10016" t="str">
            <v>.C1050.C001</v>
          </cell>
        </row>
        <row r="10017">
          <cell r="B10017" t="str">
            <v>.C1060.C001</v>
          </cell>
        </row>
        <row r="10018">
          <cell r="B10018" t="str">
            <v>.C1060.C001</v>
          </cell>
        </row>
        <row r="10019">
          <cell r="B10019" t="str">
            <v>.C1060.C001</v>
          </cell>
        </row>
        <row r="10020">
          <cell r="B10020" t="str">
            <v>.C1060.C001</v>
          </cell>
        </row>
        <row r="10021">
          <cell r="B10021" t="str">
            <v>.C1080.C000</v>
          </cell>
        </row>
        <row r="10022">
          <cell r="B10022" t="str">
            <v>.C1080.C000</v>
          </cell>
        </row>
        <row r="10023">
          <cell r="B10023" t="str">
            <v>.C1090.C001</v>
          </cell>
        </row>
        <row r="10024">
          <cell r="B10024" t="str">
            <v>.C2565.C000</v>
          </cell>
        </row>
        <row r="10025">
          <cell r="B10025" t="str">
            <v>.C2565.C000</v>
          </cell>
        </row>
        <row r="10026">
          <cell r="B10026" t="str">
            <v>.C2570.C001</v>
          </cell>
        </row>
        <row r="10027">
          <cell r="B10027" t="str">
            <v>.C2570.C001</v>
          </cell>
        </row>
        <row r="10028">
          <cell r="B10028" t="str">
            <v>.C2570.C001</v>
          </cell>
        </row>
        <row r="10029">
          <cell r="B10029" t="str">
            <v>.C2570.C001</v>
          </cell>
        </row>
        <row r="10030">
          <cell r="B10030" t="str">
            <v>.C2570.C001</v>
          </cell>
        </row>
        <row r="10031">
          <cell r="B10031" t="str">
            <v>.C2570.C001</v>
          </cell>
        </row>
        <row r="10032">
          <cell r="B10032" t="str">
            <v>.C2570.C001</v>
          </cell>
        </row>
        <row r="10033">
          <cell r="B10033" t="str">
            <v>.C2570.C001</v>
          </cell>
        </row>
        <row r="10034">
          <cell r="B10034" t="str">
            <v>.C2570.C000</v>
          </cell>
        </row>
        <row r="10035">
          <cell r="B10035" t="str">
            <v>.C2570.C000</v>
          </cell>
        </row>
        <row r="10036">
          <cell r="B10036" t="str">
            <v>.C2570.C000</v>
          </cell>
        </row>
        <row r="10037">
          <cell r="B10037" t="str">
            <v>.C2570.C000</v>
          </cell>
        </row>
        <row r="10038">
          <cell r="B10038" t="str">
            <v>.C2570.C000</v>
          </cell>
        </row>
        <row r="10039">
          <cell r="B10039" t="str">
            <v>.C2570.C000</v>
          </cell>
        </row>
        <row r="10040">
          <cell r="B10040" t="str">
            <v>.C2570.C000</v>
          </cell>
        </row>
        <row r="10041">
          <cell r="B10041" t="str">
            <v>.C2570.C000</v>
          </cell>
        </row>
        <row r="10042">
          <cell r="B10042" t="str">
            <v>.C2570.C000</v>
          </cell>
        </row>
        <row r="10043">
          <cell r="B10043" t="str">
            <v>.C2570.C000</v>
          </cell>
        </row>
        <row r="10044">
          <cell r="B10044" t="str">
            <v>.C2570.C000</v>
          </cell>
        </row>
        <row r="10045">
          <cell r="B10045" t="str">
            <v>.C2570.C000</v>
          </cell>
        </row>
        <row r="10046">
          <cell r="B10046" t="str">
            <v>.C2570.C000</v>
          </cell>
        </row>
        <row r="10047">
          <cell r="B10047" t="str">
            <v>.C2570.C000</v>
          </cell>
        </row>
        <row r="10048">
          <cell r="B10048" t="str">
            <v>.C2570.C000</v>
          </cell>
        </row>
        <row r="10049">
          <cell r="B10049" t="str">
            <v>.C2570.C000</v>
          </cell>
        </row>
        <row r="10050">
          <cell r="B10050" t="str">
            <v>.C2570.C000</v>
          </cell>
        </row>
        <row r="10051">
          <cell r="B10051" t="str">
            <v>.C2570.C000</v>
          </cell>
        </row>
        <row r="10052">
          <cell r="B10052" t="str">
            <v>.C2570.C000</v>
          </cell>
        </row>
        <row r="10053">
          <cell r="B10053" t="str">
            <v>.C2570.C000</v>
          </cell>
        </row>
        <row r="10054">
          <cell r="B10054" t="str">
            <v>.C2570.C000</v>
          </cell>
        </row>
        <row r="10055">
          <cell r="B10055" t="str">
            <v>.C2570.C000</v>
          </cell>
        </row>
        <row r="10056">
          <cell r="B10056" t="str">
            <v>.C2570.C000</v>
          </cell>
        </row>
        <row r="10057">
          <cell r="B10057" t="str">
            <v>.C2570.C000</v>
          </cell>
        </row>
        <row r="10058">
          <cell r="B10058" t="str">
            <v>.C2570.C000</v>
          </cell>
        </row>
        <row r="10059">
          <cell r="B10059" t="str">
            <v>.C2570.C000</v>
          </cell>
        </row>
        <row r="10060">
          <cell r="B10060" t="str">
            <v>.C2570.C000</v>
          </cell>
        </row>
        <row r="10061">
          <cell r="B10061" t="str">
            <v>.C2570.C000</v>
          </cell>
        </row>
        <row r="10062">
          <cell r="B10062" t="str">
            <v>.C2570.C000</v>
          </cell>
        </row>
        <row r="10063">
          <cell r="B10063" t="str">
            <v>.C2570.C000</v>
          </cell>
        </row>
        <row r="10064">
          <cell r="B10064" t="str">
            <v>.C2570.C000</v>
          </cell>
        </row>
        <row r="10065">
          <cell r="B10065" t="str">
            <v>.C2570.C000</v>
          </cell>
        </row>
        <row r="10066">
          <cell r="B10066" t="str">
            <v>.C2570.C000</v>
          </cell>
        </row>
        <row r="10067">
          <cell r="B10067" t="str">
            <v>.C2570.C000</v>
          </cell>
        </row>
        <row r="10068">
          <cell r="B10068" t="str">
            <v>.C2570.C000</v>
          </cell>
        </row>
        <row r="10069">
          <cell r="B10069" t="str">
            <v>.C2570.C000</v>
          </cell>
        </row>
        <row r="10070">
          <cell r="B10070" t="str">
            <v>.C2570.C000</v>
          </cell>
        </row>
        <row r="10071">
          <cell r="B10071" t="str">
            <v>.C2570.C000</v>
          </cell>
        </row>
        <row r="10072">
          <cell r="B10072" t="str">
            <v>.C3031.C000</v>
          </cell>
        </row>
        <row r="10073">
          <cell r="B10073" t="str">
            <v>.C3041.C000</v>
          </cell>
        </row>
        <row r="10074">
          <cell r="B10074" t="str">
            <v>.C3061.C000</v>
          </cell>
        </row>
        <row r="10075">
          <cell r="B10075" t="str">
            <v>.C3061.C000</v>
          </cell>
        </row>
        <row r="10076">
          <cell r="B10076" t="str">
            <v>.C5031.C000</v>
          </cell>
        </row>
        <row r="10077">
          <cell r="B10077" t="str">
            <v>.C5031.C000</v>
          </cell>
        </row>
        <row r="10078">
          <cell r="B10078" t="str">
            <v>.C9990.C000</v>
          </cell>
        </row>
        <row r="10079">
          <cell r="B10079" t="str">
            <v>.C9990.C000</v>
          </cell>
        </row>
        <row r="10080">
          <cell r="B10080" t="str">
            <v>.C9990.C000</v>
          </cell>
        </row>
        <row r="10081">
          <cell r="B10081" t="str">
            <v>.C9990.C000</v>
          </cell>
        </row>
        <row r="10082">
          <cell r="B10082" t="str">
            <v>.C9990.C000</v>
          </cell>
        </row>
        <row r="10083">
          <cell r="B10083" t="str">
            <v>.C9990.C000</v>
          </cell>
        </row>
        <row r="10084">
          <cell r="B10084" t="str">
            <v>.C9990.C000</v>
          </cell>
        </row>
        <row r="10085">
          <cell r="B10085" t="str">
            <v>.C9990.C000</v>
          </cell>
        </row>
        <row r="10086">
          <cell r="B10086" t="str">
            <v>.C9990.C000</v>
          </cell>
        </row>
        <row r="10087">
          <cell r="B10087" t="str">
            <v>.C9990.C000</v>
          </cell>
        </row>
        <row r="10088">
          <cell r="B10088" t="str">
            <v>.C9990.C000</v>
          </cell>
        </row>
        <row r="10089">
          <cell r="B10089" t="str">
            <v>.C9990.C000</v>
          </cell>
        </row>
        <row r="10090">
          <cell r="B10090" t="str">
            <v>.C9990.C000</v>
          </cell>
        </row>
        <row r="10091">
          <cell r="B10091" t="str">
            <v>.C9990.C000</v>
          </cell>
        </row>
        <row r="10092">
          <cell r="B10092" t="str">
            <v>.C9990.C000</v>
          </cell>
        </row>
        <row r="10093">
          <cell r="B10093" t="str">
            <v>.A8340.C007</v>
          </cell>
        </row>
        <row r="10094">
          <cell r="B10094" t="str">
            <v>.A8640.C007</v>
          </cell>
        </row>
        <row r="10095">
          <cell r="B10095" t="str">
            <v>.L2000.P000</v>
          </cell>
        </row>
        <row r="10096">
          <cell r="B10096" t="str">
            <v>.41200.P000</v>
          </cell>
        </row>
        <row r="10097">
          <cell r="B10097" t="str">
            <v>.41200.P000</v>
          </cell>
        </row>
        <row r="10098">
          <cell r="B10098" t="str">
            <v>.41200.P000</v>
          </cell>
        </row>
        <row r="10099">
          <cell r="B10099" t="str">
            <v>.41200.P000</v>
          </cell>
        </row>
        <row r="10100">
          <cell r="B10100" t="str">
            <v>.41400.P000</v>
          </cell>
        </row>
        <row r="10101">
          <cell r="B10101" t="str">
            <v>.41400.P000</v>
          </cell>
        </row>
        <row r="10102">
          <cell r="B10102" t="str">
            <v>.41400.P000</v>
          </cell>
        </row>
        <row r="10103">
          <cell r="B10103" t="str">
            <v>.41400.P000</v>
          </cell>
        </row>
        <row r="10104">
          <cell r="B10104" t="str">
            <v>.41400.P000</v>
          </cell>
        </row>
        <row r="10105">
          <cell r="B10105" t="str">
            <v>.41400.P000</v>
          </cell>
        </row>
        <row r="10106">
          <cell r="B10106" t="str">
            <v>.41400.P000</v>
          </cell>
        </row>
        <row r="10107">
          <cell r="B10107" t="str">
            <v>.41700.P000</v>
          </cell>
        </row>
        <row r="10108">
          <cell r="B10108" t="str">
            <v>.41700.P000</v>
          </cell>
        </row>
        <row r="10109">
          <cell r="B10109" t="str">
            <v>.41700.P000</v>
          </cell>
        </row>
        <row r="10110">
          <cell r="B10110" t="str">
            <v>.41700.P000</v>
          </cell>
        </row>
        <row r="10111">
          <cell r="B10111" t="str">
            <v>.41700.P000</v>
          </cell>
        </row>
        <row r="10112">
          <cell r="B10112" t="str">
            <v>.41700.P000</v>
          </cell>
        </row>
        <row r="10113">
          <cell r="B10113" t="str">
            <v>.41700.P000</v>
          </cell>
        </row>
        <row r="10114">
          <cell r="B10114" t="str">
            <v>.41700.P000</v>
          </cell>
        </row>
        <row r="10115">
          <cell r="B10115" t="str">
            <v>.41700.P000</v>
          </cell>
        </row>
        <row r="10116">
          <cell r="B10116" t="str">
            <v>.41700.P000</v>
          </cell>
        </row>
        <row r="10117">
          <cell r="B10117" t="str">
            <v>.41700.P000</v>
          </cell>
        </row>
        <row r="10118">
          <cell r="B10118" t="str">
            <v>.42100.P051</v>
          </cell>
        </row>
        <row r="10119">
          <cell r="B10119" t="str">
            <v>.42100.P051</v>
          </cell>
        </row>
        <row r="10120">
          <cell r="B10120" t="str">
            <v>.42100.P051</v>
          </cell>
        </row>
        <row r="10121">
          <cell r="B10121" t="str">
            <v>.42100.P051</v>
          </cell>
        </row>
        <row r="10122">
          <cell r="B10122" t="str">
            <v>.42100.P051</v>
          </cell>
        </row>
        <row r="10123">
          <cell r="B10123" t="str">
            <v>.42100.P051</v>
          </cell>
        </row>
        <row r="10124">
          <cell r="B10124" t="str">
            <v>.42100.P051</v>
          </cell>
        </row>
        <row r="10125">
          <cell r="B10125" t="str">
            <v>.42100.P051</v>
          </cell>
        </row>
        <row r="10126">
          <cell r="B10126" t="str">
            <v>.42200.P031</v>
          </cell>
        </row>
        <row r="10127">
          <cell r="B10127" t="str">
            <v>.42200.P031</v>
          </cell>
        </row>
        <row r="10128">
          <cell r="B10128" t="str">
            <v>.42200.P031</v>
          </cell>
        </row>
        <row r="10129">
          <cell r="B10129" t="str">
            <v>.42200.P031</v>
          </cell>
        </row>
        <row r="10130">
          <cell r="B10130" t="str">
            <v>.42200.P031</v>
          </cell>
        </row>
        <row r="10131">
          <cell r="B10131" t="str">
            <v>.42200.P031</v>
          </cell>
        </row>
        <row r="10132">
          <cell r="B10132" t="str">
            <v>.42200.P031</v>
          </cell>
        </row>
        <row r="10133">
          <cell r="B10133" t="str">
            <v>.42200.P031</v>
          </cell>
        </row>
        <row r="10134">
          <cell r="B10134" t="str">
            <v>.42200.P031</v>
          </cell>
        </row>
        <row r="10135">
          <cell r="B10135" t="str">
            <v>.42200.P031</v>
          </cell>
        </row>
        <row r="10136">
          <cell r="B10136" t="str">
            <v>.10100.P200</v>
          </cell>
        </row>
        <row r="10137">
          <cell r="B10137" t="str">
            <v>.20095.P011</v>
          </cell>
        </row>
        <row r="10138">
          <cell r="B10138" t="str">
            <v>.20095.P055</v>
          </cell>
        </row>
        <row r="10139">
          <cell r="B10139" t="str">
            <v>.20095.P062</v>
          </cell>
        </row>
        <row r="10140">
          <cell r="B10140" t="str">
            <v>.20100.P031</v>
          </cell>
        </row>
        <row r="10141">
          <cell r="B10141" t="str">
            <v>.20100.P000</v>
          </cell>
        </row>
        <row r="10142">
          <cell r="B10142" t="str">
            <v>.62020.P000</v>
          </cell>
        </row>
        <row r="10143">
          <cell r="B10143" t="str">
            <v>.99000.P000</v>
          </cell>
        </row>
        <row r="10144">
          <cell r="B10144" t="str">
            <v>.99000.P000</v>
          </cell>
        </row>
        <row r="10145">
          <cell r="B10145" t="str">
            <v>.62020.P000</v>
          </cell>
        </row>
        <row r="10146">
          <cell r="B10146" t="str">
            <v>.62020.P000</v>
          </cell>
        </row>
        <row r="10147">
          <cell r="B10147" t="str">
            <v>.62020.P000</v>
          </cell>
        </row>
        <row r="10148">
          <cell r="B10148" t="str">
            <v>.62020.P000</v>
          </cell>
        </row>
        <row r="10149">
          <cell r="B10149" t="str">
            <v>.62020.P000</v>
          </cell>
        </row>
        <row r="10150">
          <cell r="B10150" t="str">
            <v>.62020.P000</v>
          </cell>
        </row>
        <row r="10151">
          <cell r="B10151" t="str">
            <v>.62020.P000</v>
          </cell>
        </row>
        <row r="10152">
          <cell r="B10152" t="str">
            <v>.62020.P000</v>
          </cell>
        </row>
        <row r="10153">
          <cell r="B10153" t="str">
            <v>.62020.P000</v>
          </cell>
        </row>
        <row r="10154">
          <cell r="B10154" t="str">
            <v>.62020.P040</v>
          </cell>
        </row>
        <row r="10155">
          <cell r="B10155" t="str">
            <v>.62020.P040</v>
          </cell>
        </row>
        <row r="10156">
          <cell r="B10156" t="str">
            <v>.62020.P040</v>
          </cell>
        </row>
        <row r="10157">
          <cell r="B10157" t="str">
            <v>.62020.P040</v>
          </cell>
        </row>
        <row r="10158">
          <cell r="B10158" t="str">
            <v>.62020.P040</v>
          </cell>
        </row>
        <row r="10159">
          <cell r="B10159" t="str">
            <v>.62020.P000</v>
          </cell>
        </row>
        <row r="10160">
          <cell r="B10160" t="str">
            <v>.62020.P000</v>
          </cell>
        </row>
        <row r="10161">
          <cell r="B10161" t="str">
            <v>.62020.P000</v>
          </cell>
        </row>
        <row r="10162">
          <cell r="B10162" t="str">
            <v>.62020.P000</v>
          </cell>
        </row>
        <row r="10163">
          <cell r="B10163" t="str">
            <v>.62020.P000</v>
          </cell>
        </row>
        <row r="10164">
          <cell r="B10164" t="str">
            <v>.62020.P000</v>
          </cell>
        </row>
        <row r="10165">
          <cell r="B10165" t="str">
            <v>.62020.P000</v>
          </cell>
        </row>
        <row r="10166">
          <cell r="B10166" t="str">
            <v>.62020.P000</v>
          </cell>
        </row>
        <row r="10167">
          <cell r="B10167" t="str">
            <v>.62020.P000</v>
          </cell>
        </row>
        <row r="10168">
          <cell r="B10168" t="str">
            <v>.62020.P000</v>
          </cell>
        </row>
        <row r="10169">
          <cell r="B10169" t="str">
            <v>.62020.P000</v>
          </cell>
        </row>
        <row r="10170">
          <cell r="B10170" t="str">
            <v>.62020.P000</v>
          </cell>
        </row>
        <row r="10171">
          <cell r="B10171" t="str">
            <v>.62020.P000</v>
          </cell>
        </row>
        <row r="10172">
          <cell r="B10172" t="str">
            <v>.62020.P000</v>
          </cell>
        </row>
        <row r="10173">
          <cell r="B10173" t="str">
            <v>.62020.P000</v>
          </cell>
        </row>
        <row r="10174">
          <cell r="B10174" t="str">
            <v>.62020.P000</v>
          </cell>
        </row>
        <row r="10175">
          <cell r="B10175" t="str">
            <v>.62020.P000</v>
          </cell>
        </row>
        <row r="10176">
          <cell r="B10176" t="str">
            <v>.62020.P000</v>
          </cell>
        </row>
        <row r="10177">
          <cell r="B10177" t="str">
            <v>.62020.P000</v>
          </cell>
        </row>
        <row r="10178">
          <cell r="B10178" t="str">
            <v>.62020.P000</v>
          </cell>
        </row>
        <row r="10179">
          <cell r="B10179" t="str">
            <v>.62020.P000</v>
          </cell>
        </row>
        <row r="10180">
          <cell r="B10180" t="str">
            <v>.62020.P000</v>
          </cell>
        </row>
        <row r="10181">
          <cell r="B10181" t="str">
            <v>.62020.P000</v>
          </cell>
        </row>
        <row r="10182">
          <cell r="B10182" t="str">
            <v>.62020.P040</v>
          </cell>
        </row>
        <row r="10183">
          <cell r="B10183" t="str">
            <v>.62020.P040</v>
          </cell>
        </row>
        <row r="10184">
          <cell r="B10184" t="str">
            <v>.62020.P040</v>
          </cell>
        </row>
        <row r="10185">
          <cell r="B10185" t="str">
            <v>.62020.P040</v>
          </cell>
        </row>
        <row r="10186">
          <cell r="B10186" t="str">
            <v>.62020.P040</v>
          </cell>
        </row>
        <row r="10187">
          <cell r="B10187" t="str">
            <v>.62020.P040</v>
          </cell>
        </row>
        <row r="10188">
          <cell r="B10188" t="str">
            <v>.62020.P040</v>
          </cell>
        </row>
        <row r="10189">
          <cell r="B10189" t="str">
            <v>.62230.P000</v>
          </cell>
        </row>
        <row r="10190">
          <cell r="B10190" t="str">
            <v>.62020.P000</v>
          </cell>
        </row>
        <row r="10191">
          <cell r="B10191" t="str">
            <v>.62020.P000</v>
          </cell>
        </row>
        <row r="10192">
          <cell r="B10192" t="str">
            <v>.62020.P000</v>
          </cell>
        </row>
        <row r="10193">
          <cell r="B10193" t="str">
            <v>.62020.P000</v>
          </cell>
        </row>
        <row r="10194">
          <cell r="B10194" t="str">
            <v>.62020.P000</v>
          </cell>
        </row>
        <row r="10195">
          <cell r="B10195" t="str">
            <v>.62020.P000</v>
          </cell>
        </row>
        <row r="10196">
          <cell r="B10196" t="str">
            <v>.62020.P000</v>
          </cell>
        </row>
        <row r="10197">
          <cell r="B10197" t="str">
            <v>.62020.P000</v>
          </cell>
        </row>
        <row r="10198">
          <cell r="B10198" t="str">
            <v>.62020.P000</v>
          </cell>
        </row>
        <row r="10199">
          <cell r="B10199" t="str">
            <v>.62020.P000</v>
          </cell>
        </row>
        <row r="10200">
          <cell r="B10200" t="str">
            <v>.62020.P000</v>
          </cell>
        </row>
        <row r="10201">
          <cell r="B10201" t="str">
            <v>.62020.P000</v>
          </cell>
        </row>
        <row r="10202">
          <cell r="B10202" t="str">
            <v>.62020.P000</v>
          </cell>
        </row>
        <row r="10203">
          <cell r="B10203" t="str">
            <v>.62020.P000</v>
          </cell>
        </row>
        <row r="10204">
          <cell r="B10204" t="str">
            <v>.62020.P000</v>
          </cell>
        </row>
        <row r="10205">
          <cell r="B10205" t="str">
            <v>.62020.P040</v>
          </cell>
        </row>
        <row r="10206">
          <cell r="B10206" t="str">
            <v>.62020.P040</v>
          </cell>
        </row>
        <row r="10207">
          <cell r="B10207" t="str">
            <v>.62020.P040</v>
          </cell>
        </row>
        <row r="10208">
          <cell r="B10208" t="str">
            <v>.62020.P040</v>
          </cell>
        </row>
        <row r="10209">
          <cell r="B10209" t="str">
            <v>.62020.P040</v>
          </cell>
        </row>
        <row r="10210">
          <cell r="B10210" t="str">
            <v>.C3031.C000</v>
          </cell>
        </row>
        <row r="10211">
          <cell r="B10211" t="str">
            <v>.C3031.C000</v>
          </cell>
        </row>
        <row r="10212">
          <cell r="B10212" t="str">
            <v>.C3031.C000</v>
          </cell>
        </row>
        <row r="10213">
          <cell r="B10213" t="str">
            <v>.C3061.C000</v>
          </cell>
        </row>
        <row r="10214">
          <cell r="B10214" t="str">
            <v>.62010.P000</v>
          </cell>
        </row>
        <row r="10215">
          <cell r="B10215" t="str">
            <v>.62020.P000</v>
          </cell>
        </row>
        <row r="10216">
          <cell r="B10216" t="str">
            <v>.62020.P000</v>
          </cell>
        </row>
        <row r="10217">
          <cell r="B10217" t="str">
            <v>.62020.P000</v>
          </cell>
        </row>
        <row r="10218">
          <cell r="B10218" t="str">
            <v>.62020.P000</v>
          </cell>
        </row>
        <row r="10219">
          <cell r="B10219" t="str">
            <v>.62020.P000</v>
          </cell>
        </row>
        <row r="10220">
          <cell r="B10220" t="str">
            <v>.62020.P000</v>
          </cell>
        </row>
        <row r="10221">
          <cell r="B10221" t="str">
            <v>.62020.P000</v>
          </cell>
        </row>
        <row r="10222">
          <cell r="B10222" t="str">
            <v>.62020.P000</v>
          </cell>
        </row>
        <row r="10223">
          <cell r="B10223" t="str">
            <v>.62020.P000</v>
          </cell>
        </row>
        <row r="10224">
          <cell r="B10224" t="str">
            <v>.62020.P000</v>
          </cell>
        </row>
        <row r="10225">
          <cell r="B10225" t="str">
            <v>.62020.P000</v>
          </cell>
        </row>
        <row r="10226">
          <cell r="B10226" t="str">
            <v>.62020.P040</v>
          </cell>
        </row>
        <row r="10227">
          <cell r="B10227" t="str">
            <v>.62020.P040</v>
          </cell>
        </row>
        <row r="10228">
          <cell r="B10228" t="str">
            <v>.62020.P040</v>
          </cell>
        </row>
        <row r="10229">
          <cell r="B10229" t="str">
            <v>.62020.P040</v>
          </cell>
        </row>
        <row r="10230">
          <cell r="B10230" t="str">
            <v>.62020.P040</v>
          </cell>
        </row>
        <row r="10231">
          <cell r="B10231" t="str">
            <v>.62020.P040</v>
          </cell>
        </row>
        <row r="10232">
          <cell r="B10232" t="str">
            <v>.62020.P040</v>
          </cell>
        </row>
        <row r="10233">
          <cell r="B10233" t="str">
            <v>.62020.P040</v>
          </cell>
        </row>
        <row r="10234">
          <cell r="B10234" t="str">
            <v>.62020.P040</v>
          </cell>
        </row>
        <row r="10235">
          <cell r="B10235" t="str">
            <v>.62020.P040</v>
          </cell>
        </row>
        <row r="10236">
          <cell r="B10236" t="str">
            <v>.62020.P040</v>
          </cell>
        </row>
        <row r="10237">
          <cell r="B10237" t="str">
            <v>.62020.P040</v>
          </cell>
        </row>
        <row r="10238">
          <cell r="B10238" t="str">
            <v>.62020.P040</v>
          </cell>
        </row>
        <row r="10239">
          <cell r="B10239" t="str">
            <v>.62020.P040</v>
          </cell>
        </row>
        <row r="10240">
          <cell r="B10240" t="str">
            <v>.62020.P040</v>
          </cell>
        </row>
        <row r="10241">
          <cell r="B10241" t="str">
            <v>.62020.P040</v>
          </cell>
        </row>
        <row r="10242">
          <cell r="B10242" t="str">
            <v>.62020.P040</v>
          </cell>
        </row>
        <row r="10243">
          <cell r="B10243" t="str">
            <v>.62020.P040</v>
          </cell>
        </row>
        <row r="10244">
          <cell r="B10244" t="str">
            <v>.62020.P040</v>
          </cell>
        </row>
        <row r="10245">
          <cell r="B10245" t="str">
            <v>.62020.P040</v>
          </cell>
        </row>
        <row r="10246">
          <cell r="B10246" t="str">
            <v>.62020.P040</v>
          </cell>
        </row>
        <row r="10247">
          <cell r="B10247" t="str">
            <v>.62020.P040</v>
          </cell>
        </row>
        <row r="10248">
          <cell r="B10248" t="str">
            <v>.62020.P040</v>
          </cell>
        </row>
        <row r="10249">
          <cell r="B10249" t="str">
            <v>.62020.P040</v>
          </cell>
        </row>
        <row r="10250">
          <cell r="B10250" t="str">
            <v>.62020.P040</v>
          </cell>
        </row>
        <row r="10251">
          <cell r="B10251" t="str">
            <v>.62020.P040</v>
          </cell>
        </row>
        <row r="10252">
          <cell r="B10252" t="str">
            <v>.62020.P040</v>
          </cell>
        </row>
        <row r="10253">
          <cell r="B10253" t="str">
            <v>.62020.P040</v>
          </cell>
        </row>
        <row r="10254">
          <cell r="B10254" t="str">
            <v>.62020.P040</v>
          </cell>
        </row>
        <row r="10255">
          <cell r="B10255" t="str">
            <v>.62230.P000</v>
          </cell>
        </row>
        <row r="10256">
          <cell r="B10256" t="str">
            <v>.62230.P000</v>
          </cell>
        </row>
        <row r="10257">
          <cell r="B10257" t="str">
            <v>.62230.P000</v>
          </cell>
        </row>
        <row r="10258">
          <cell r="B10258" t="str">
            <v>.62230.P000</v>
          </cell>
        </row>
        <row r="10259">
          <cell r="B10259" t="str">
            <v>.62230.P000</v>
          </cell>
        </row>
        <row r="10260">
          <cell r="B10260" t="str">
            <v>.62230.P000</v>
          </cell>
        </row>
        <row r="10261">
          <cell r="B10261" t="str">
            <v>.62230.P000</v>
          </cell>
        </row>
        <row r="10262">
          <cell r="B10262" t="str">
            <v>.99000.P000</v>
          </cell>
        </row>
        <row r="10263">
          <cell r="B10263" t="str">
            <v>.62020.P000</v>
          </cell>
        </row>
        <row r="10264">
          <cell r="B10264" t="str">
            <v>.62020.P000</v>
          </cell>
        </row>
        <row r="10265">
          <cell r="B10265" t="str">
            <v>.62020.P000</v>
          </cell>
        </row>
        <row r="10266">
          <cell r="B10266" t="str">
            <v>.62020.P000</v>
          </cell>
        </row>
        <row r="10267">
          <cell r="B10267" t="str">
            <v>.62020.P000</v>
          </cell>
        </row>
        <row r="10268">
          <cell r="B10268" t="str">
            <v>.62020.P000</v>
          </cell>
        </row>
        <row r="10269">
          <cell r="B10269" t="str">
            <v>.62020.P000</v>
          </cell>
        </row>
        <row r="10270">
          <cell r="B10270" t="str">
            <v>.62020.P000</v>
          </cell>
        </row>
        <row r="10271">
          <cell r="B10271" t="str">
            <v>.62020.P000</v>
          </cell>
        </row>
        <row r="10272">
          <cell r="B10272" t="str">
            <v>.62020.P040</v>
          </cell>
        </row>
        <row r="10273">
          <cell r="B10273" t="str">
            <v>.62020.P040</v>
          </cell>
        </row>
        <row r="10274">
          <cell r="B10274" t="str">
            <v>.62020.P040</v>
          </cell>
        </row>
        <row r="10275">
          <cell r="B10275" t="str">
            <v>.C1030.C001</v>
          </cell>
        </row>
        <row r="10276">
          <cell r="B10276" t="str">
            <v>.C1030.C000</v>
          </cell>
        </row>
        <row r="10277">
          <cell r="B10277" t="str">
            <v>.C1030.C000</v>
          </cell>
        </row>
        <row r="10278">
          <cell r="B10278" t="str">
            <v>.C1030.C000</v>
          </cell>
        </row>
        <row r="10279">
          <cell r="B10279" t="str">
            <v>.C1030.C000</v>
          </cell>
        </row>
        <row r="10280">
          <cell r="B10280" t="str">
            <v>.C1030.C000</v>
          </cell>
        </row>
        <row r="10281">
          <cell r="B10281" t="str">
            <v>.C1030.C000</v>
          </cell>
        </row>
        <row r="10282">
          <cell r="B10282" t="str">
            <v>.C1030.C000</v>
          </cell>
        </row>
        <row r="10283">
          <cell r="B10283" t="str">
            <v>.C1080.C000</v>
          </cell>
        </row>
        <row r="10284">
          <cell r="B10284" t="str">
            <v>.C1080.C000</v>
          </cell>
        </row>
        <row r="10285">
          <cell r="B10285" t="str">
            <v>.C1080.C000</v>
          </cell>
        </row>
        <row r="10286">
          <cell r="B10286" t="str">
            <v>.C1080.C000</v>
          </cell>
        </row>
        <row r="10287">
          <cell r="B10287" t="str">
            <v>.C2530.C000</v>
          </cell>
        </row>
        <row r="10288">
          <cell r="B10288" t="str">
            <v>.C2530.C000</v>
          </cell>
        </row>
        <row r="10289">
          <cell r="B10289" t="str">
            <v>.C2530.C000</v>
          </cell>
        </row>
        <row r="10290">
          <cell r="B10290" t="str">
            <v>.C2530.C000</v>
          </cell>
        </row>
        <row r="10291">
          <cell r="B10291" t="str">
            <v>.C2530.C000</v>
          </cell>
        </row>
        <row r="10292">
          <cell r="B10292" t="str">
            <v>.C2530.C000</v>
          </cell>
        </row>
        <row r="10293">
          <cell r="B10293" t="str">
            <v>.C2530.C000</v>
          </cell>
        </row>
        <row r="10294">
          <cell r="B10294" t="str">
            <v>.C2530.C000</v>
          </cell>
        </row>
        <row r="10295">
          <cell r="B10295" t="str">
            <v>.C2530.C000</v>
          </cell>
        </row>
        <row r="10296">
          <cell r="B10296" t="str">
            <v>.C2530.C000</v>
          </cell>
        </row>
        <row r="10297">
          <cell r="B10297" t="str">
            <v>.C2530.C000</v>
          </cell>
        </row>
        <row r="10298">
          <cell r="B10298" t="str">
            <v>.C2530.C000</v>
          </cell>
        </row>
        <row r="10299">
          <cell r="B10299" t="str">
            <v>.C2530.C000</v>
          </cell>
        </row>
        <row r="10300">
          <cell r="B10300" t="str">
            <v>.C2530.C000</v>
          </cell>
        </row>
        <row r="10301">
          <cell r="B10301" t="str">
            <v>.C2530.C000</v>
          </cell>
        </row>
        <row r="10302">
          <cell r="B10302" t="str">
            <v>.C2530.C000</v>
          </cell>
        </row>
        <row r="10303">
          <cell r="B10303" t="str">
            <v>.C2530.C000</v>
          </cell>
        </row>
        <row r="10304">
          <cell r="B10304" t="str">
            <v>.C2530.C000</v>
          </cell>
        </row>
        <row r="10305">
          <cell r="B10305" t="str">
            <v>.C2530.C000</v>
          </cell>
        </row>
        <row r="10306">
          <cell r="B10306" t="str">
            <v>.C2530.C000</v>
          </cell>
        </row>
        <row r="10307">
          <cell r="B10307" t="str">
            <v>.C2530.C000</v>
          </cell>
        </row>
        <row r="10308">
          <cell r="B10308" t="str">
            <v>.C2530.C000</v>
          </cell>
        </row>
        <row r="10309">
          <cell r="B10309" t="str">
            <v>.C2530.C000</v>
          </cell>
        </row>
        <row r="10310">
          <cell r="B10310" t="str">
            <v>.C2530.C000</v>
          </cell>
        </row>
        <row r="10311">
          <cell r="B10311" t="str">
            <v>.C2530.C000</v>
          </cell>
        </row>
        <row r="10312">
          <cell r="B10312" t="str">
            <v>.C2530.C000</v>
          </cell>
        </row>
        <row r="10313">
          <cell r="B10313" t="str">
            <v>.C2530.C000</v>
          </cell>
        </row>
        <row r="10314">
          <cell r="B10314" t="str">
            <v>.C2530.C000</v>
          </cell>
        </row>
        <row r="10315">
          <cell r="B10315" t="str">
            <v>.C2530.C000</v>
          </cell>
        </row>
        <row r="10316">
          <cell r="B10316" t="str">
            <v>.C2530.C000</v>
          </cell>
        </row>
        <row r="10317">
          <cell r="B10317" t="str">
            <v>.C2530.C000</v>
          </cell>
        </row>
        <row r="10318">
          <cell r="B10318" t="str">
            <v>.C2530.C000</v>
          </cell>
        </row>
        <row r="10319">
          <cell r="B10319" t="str">
            <v>.C2530.C000</v>
          </cell>
        </row>
        <row r="10320">
          <cell r="B10320" t="str">
            <v>.C2530.C000</v>
          </cell>
        </row>
        <row r="10321">
          <cell r="B10321" t="str">
            <v>.C2530.C000</v>
          </cell>
        </row>
        <row r="10322">
          <cell r="B10322" t="str">
            <v>.C2530.C000</v>
          </cell>
        </row>
        <row r="10323">
          <cell r="B10323" t="str">
            <v>.C2530.C000</v>
          </cell>
        </row>
        <row r="10324">
          <cell r="B10324" t="str">
            <v>.C2530.C000</v>
          </cell>
        </row>
        <row r="10325">
          <cell r="B10325" t="str">
            <v>.C2530.C000</v>
          </cell>
        </row>
        <row r="10326">
          <cell r="B10326" t="str">
            <v>.C2530.C000</v>
          </cell>
        </row>
        <row r="10327">
          <cell r="B10327" t="str">
            <v>.C3030.C000</v>
          </cell>
        </row>
        <row r="10328">
          <cell r="B10328" t="str">
            <v>.C3030.C000</v>
          </cell>
        </row>
        <row r="10329">
          <cell r="B10329" t="str">
            <v>.C4210.C000</v>
          </cell>
        </row>
        <row r="10330">
          <cell r="B10330" t="str">
            <v>.C4210.C000</v>
          </cell>
        </row>
        <row r="10331">
          <cell r="B10331" t="str">
            <v>.C4210.C000</v>
          </cell>
        </row>
        <row r="10332">
          <cell r="B10332" t="str">
            <v>.C4210.C000</v>
          </cell>
        </row>
        <row r="10333">
          <cell r="B10333" t="str">
            <v>.A8340.C007</v>
          </cell>
        </row>
        <row r="10334">
          <cell r="B10334" t="str">
            <v>.A8340.C007</v>
          </cell>
        </row>
        <row r="10335">
          <cell r="B10335" t="str">
            <v>.A8640.C007</v>
          </cell>
        </row>
        <row r="10336">
          <cell r="B10336" t="str">
            <v>.A8640.C007</v>
          </cell>
        </row>
        <row r="10337">
          <cell r="B10337" t="str">
            <v>.A2995.P020</v>
          </cell>
        </row>
        <row r="10338">
          <cell r="B10338" t="str">
            <v>.20100.P650</v>
          </cell>
        </row>
        <row r="10339">
          <cell r="B10339" t="str">
            <v>.62010.P000</v>
          </cell>
        </row>
        <row r="10340">
          <cell r="B10340" t="str">
            <v>.62010.P000</v>
          </cell>
        </row>
        <row r="10341">
          <cell r="B10341" t="str">
            <v>.62010.P000</v>
          </cell>
        </row>
        <row r="10342">
          <cell r="B10342" t="str">
            <v>.62010.P000</v>
          </cell>
        </row>
        <row r="10343">
          <cell r="B10343" t="str">
            <v>.62010.P000</v>
          </cell>
        </row>
        <row r="10344">
          <cell r="B10344" t="str">
            <v>.62010.P000</v>
          </cell>
        </row>
        <row r="10345">
          <cell r="B10345" t="str">
            <v>.62020.P000</v>
          </cell>
        </row>
        <row r="10346">
          <cell r="B10346" t="str">
            <v>.62020.P000</v>
          </cell>
        </row>
        <row r="10347">
          <cell r="B10347" t="str">
            <v>.62550.P000</v>
          </cell>
        </row>
        <row r="10348">
          <cell r="B10348" t="str">
            <v>.62550.P000</v>
          </cell>
        </row>
        <row r="10349">
          <cell r="B10349" t="str">
            <v>.99000.P000</v>
          </cell>
        </row>
        <row r="10350">
          <cell r="B10350" t="str">
            <v>.45260.P000</v>
          </cell>
        </row>
        <row r="10351">
          <cell r="B10351" t="str">
            <v>.45260.P000</v>
          </cell>
        </row>
        <row r="10352">
          <cell r="B10352" t="str">
            <v>.45260.P000</v>
          </cell>
        </row>
        <row r="10353">
          <cell r="B10353" t="str">
            <v>.45260.P650</v>
          </cell>
        </row>
        <row r="10354">
          <cell r="B10354" t="str">
            <v>.45260.P650</v>
          </cell>
        </row>
        <row r="10355">
          <cell r="B10355" t="str">
            <v>.45260.P650</v>
          </cell>
        </row>
        <row r="10356">
          <cell r="B10356" t="str">
            <v>.45260.P650</v>
          </cell>
        </row>
        <row r="10357">
          <cell r="B10357" t="str">
            <v>.45260.P650</v>
          </cell>
        </row>
        <row r="10358">
          <cell r="B10358" t="str">
            <v>.20190.P000</v>
          </cell>
        </row>
        <row r="10359">
          <cell r="B10359" t="str">
            <v>.27900.P000</v>
          </cell>
        </row>
        <row r="10360">
          <cell r="B10360" t="str">
            <v>.27900.P650</v>
          </cell>
        </row>
        <row r="10361">
          <cell r="B10361" t="str">
            <v>.28000.P000</v>
          </cell>
        </row>
        <row r="10362">
          <cell r="B10362" t="str">
            <v>.28000.P650</v>
          </cell>
        </row>
        <row r="10363">
          <cell r="B10363" t="str">
            <v>.28000.P650</v>
          </cell>
        </row>
        <row r="10364">
          <cell r="B10364" t="str">
            <v>.45000.P650</v>
          </cell>
        </row>
        <row r="10365">
          <cell r="B10365" t="str">
            <v>.45000.P650</v>
          </cell>
        </row>
        <row r="10366">
          <cell r="B10366" t="str">
            <v>.45000.P650</v>
          </cell>
        </row>
        <row r="10367">
          <cell r="B10367" t="str">
            <v>.45000.P650</v>
          </cell>
        </row>
        <row r="10368">
          <cell r="B10368" t="str">
            <v>.C1030.C001</v>
          </cell>
        </row>
        <row r="10369">
          <cell r="B10369" t="str">
            <v>.C4210.C000</v>
          </cell>
        </row>
        <row r="10370">
          <cell r="B10370" t="str">
            <v>.C4210.C000</v>
          </cell>
        </row>
        <row r="10371">
          <cell r="B10371" t="str">
            <v>.C4210.C000</v>
          </cell>
        </row>
        <row r="10372">
          <cell r="B10372" t="str">
            <v>.C4210.C000</v>
          </cell>
        </row>
        <row r="10373">
          <cell r="B10373" t="str">
            <v>.C4210.C000</v>
          </cell>
        </row>
        <row r="10374">
          <cell r="B10374" t="str">
            <v>.C4210.C000</v>
          </cell>
        </row>
        <row r="10375">
          <cell r="B10375" t="str">
            <v>.C4210.C000</v>
          </cell>
        </row>
        <row r="10376">
          <cell r="B10376" t="str">
            <v>.C4210.C000</v>
          </cell>
        </row>
        <row r="10377">
          <cell r="B10377" t="str">
            <v>.C4210.C000</v>
          </cell>
        </row>
        <row r="10378">
          <cell r="B10378" t="str">
            <v>.C9990.C000</v>
          </cell>
        </row>
        <row r="10379">
          <cell r="B10379" t="str">
            <v>.A2995.P000</v>
          </cell>
        </row>
        <row r="10380">
          <cell r="B10380" t="str">
            <v>.C2530.C000</v>
          </cell>
        </row>
        <row r="10381">
          <cell r="B10381" t="str">
            <v>.C2530.C000</v>
          </cell>
        </row>
        <row r="10382">
          <cell r="B10382" t="str">
            <v>.C2530.C000</v>
          </cell>
        </row>
        <row r="10383">
          <cell r="B10383" t="str">
            <v>.C2530.C000</v>
          </cell>
        </row>
        <row r="10384">
          <cell r="B10384" t="str">
            <v>.C2530.C000</v>
          </cell>
        </row>
        <row r="10385">
          <cell r="B10385" t="str">
            <v>.C2530.C000</v>
          </cell>
        </row>
        <row r="10386">
          <cell r="B10386" t="str">
            <v>.C2530.C000</v>
          </cell>
        </row>
        <row r="10387">
          <cell r="B10387" t="str">
            <v>.C2530.C000</v>
          </cell>
        </row>
        <row r="10388">
          <cell r="B10388" t="str">
            <v>.C2530.C000</v>
          </cell>
        </row>
        <row r="10389">
          <cell r="B10389" t="str">
            <v>.C2530.C000</v>
          </cell>
        </row>
        <row r="10390">
          <cell r="B10390" t="str">
            <v>.C2530.C000</v>
          </cell>
        </row>
        <row r="10391">
          <cell r="B10391" t="str">
            <v>.C2530.C000</v>
          </cell>
        </row>
        <row r="10392">
          <cell r="B10392" t="str">
            <v>.C2530.C000</v>
          </cell>
        </row>
        <row r="10393">
          <cell r="B10393" t="str">
            <v>.C2530.C000</v>
          </cell>
        </row>
        <row r="10394">
          <cell r="B10394" t="str">
            <v>.C4210.C000</v>
          </cell>
        </row>
        <row r="10395">
          <cell r="B10395" t="str">
            <v>.C4210.C000</v>
          </cell>
        </row>
        <row r="10396">
          <cell r="B10396" t="str">
            <v>.C4210.C000</v>
          </cell>
        </row>
        <row r="10397">
          <cell r="B10397" t="str">
            <v>.C4210.C000</v>
          </cell>
        </row>
        <row r="10398">
          <cell r="B10398" t="str">
            <v>.C4210.C000</v>
          </cell>
        </row>
        <row r="10399">
          <cell r="B10399" t="str">
            <v>.C4210.C000</v>
          </cell>
        </row>
        <row r="10400">
          <cell r="B10400" t="str">
            <v>.C4210.C000</v>
          </cell>
        </row>
        <row r="10401">
          <cell r="B10401" t="str">
            <v>.C4210.C000</v>
          </cell>
        </row>
        <row r="10402">
          <cell r="B10402" t="str">
            <v>.A8340.C007</v>
          </cell>
        </row>
        <row r="10403">
          <cell r="B10403" t="str">
            <v>.A8340.C007</v>
          </cell>
        </row>
        <row r="10404">
          <cell r="B10404" t="str">
            <v>.A8640.C007</v>
          </cell>
        </row>
        <row r="10405">
          <cell r="B10405" t="str">
            <v>.A8640.C007</v>
          </cell>
        </row>
        <row r="10406">
          <cell r="B10406" t="str">
            <v>.A2995.P650</v>
          </cell>
        </row>
        <row r="10407">
          <cell r="B10407" t="str">
            <v>.45260.P654</v>
          </cell>
        </row>
        <row r="10408">
          <cell r="B10408" t="str">
            <v>.28000.P000</v>
          </cell>
        </row>
        <row r="10409">
          <cell r="B10409" t="str">
            <v>.28000.P654</v>
          </cell>
        </row>
        <row r="10410">
          <cell r="B10410" t="str">
            <v>.45000.P654</v>
          </cell>
        </row>
        <row r="10411">
          <cell r="B10411" t="str">
            <v>.A8640.C007</v>
          </cell>
        </row>
        <row r="10412">
          <cell r="B10412" t="str">
            <v>.A2995.P015</v>
          </cell>
        </row>
        <row r="10413">
          <cell r="B10413" t="str">
            <v>.A2995.P015</v>
          </cell>
        </row>
        <row r="10414">
          <cell r="B10414" t="str">
            <v>.C3041.C000</v>
          </cell>
        </row>
        <row r="10415">
          <cell r="B10415" t="str">
            <v>.62020.P000</v>
          </cell>
        </row>
        <row r="10416">
          <cell r="B10416" t="str">
            <v>.62020.P000</v>
          </cell>
        </row>
        <row r="10417">
          <cell r="B10417" t="str">
            <v>.62020.P000</v>
          </cell>
        </row>
        <row r="10418">
          <cell r="B10418" t="str">
            <v>.62020.P000</v>
          </cell>
        </row>
        <row r="10419">
          <cell r="B10419" t="str">
            <v>.62020.P000</v>
          </cell>
        </row>
        <row r="10420">
          <cell r="B10420" t="str">
            <v>.62020.P000</v>
          </cell>
        </row>
        <row r="10421">
          <cell r="B10421" t="str">
            <v>.62020.P000</v>
          </cell>
        </row>
        <row r="10422">
          <cell r="B10422" t="str">
            <v>.62020.P000</v>
          </cell>
        </row>
        <row r="10423">
          <cell r="B10423" t="str">
            <v>.62020.P000</v>
          </cell>
        </row>
        <row r="10424">
          <cell r="B10424" t="str">
            <v>.62020.P000</v>
          </cell>
        </row>
        <row r="10425">
          <cell r="B10425" t="str">
            <v>.62020.P000</v>
          </cell>
        </row>
        <row r="10426">
          <cell r="B10426" t="str">
            <v>.62020.P000</v>
          </cell>
        </row>
        <row r="10427">
          <cell r="B10427" t="str">
            <v>.62020.P000</v>
          </cell>
        </row>
        <row r="10428">
          <cell r="B10428" t="str">
            <v>.62020.P000</v>
          </cell>
        </row>
        <row r="10429">
          <cell r="B10429" t="str">
            <v>.62020.P000</v>
          </cell>
        </row>
        <row r="10430">
          <cell r="B10430" t="str">
            <v>.62020.P000</v>
          </cell>
        </row>
        <row r="10431">
          <cell r="B10431" t="str">
            <v>.62020.P018</v>
          </cell>
        </row>
        <row r="10432">
          <cell r="B10432" t="str">
            <v>.62100.P000</v>
          </cell>
        </row>
        <row r="10433">
          <cell r="B10433" t="str">
            <v>.62100.P000</v>
          </cell>
        </row>
        <row r="10434">
          <cell r="B10434" t="str">
            <v>.62100.P000</v>
          </cell>
        </row>
        <row r="10435">
          <cell r="B10435" t="str">
            <v>.62100.P000</v>
          </cell>
        </row>
        <row r="10436">
          <cell r="B10436" t="str">
            <v>.62100.P000</v>
          </cell>
        </row>
        <row r="10437">
          <cell r="B10437" t="str">
            <v>.62100.P000</v>
          </cell>
        </row>
        <row r="10438">
          <cell r="B10438" t="str">
            <v>.62100.P000</v>
          </cell>
        </row>
        <row r="10439">
          <cell r="B10439" t="str">
            <v>.62100.P000</v>
          </cell>
        </row>
        <row r="10440">
          <cell r="B10440" t="str">
            <v>.62100.P000</v>
          </cell>
        </row>
        <row r="10441">
          <cell r="B10441" t="str">
            <v>.62100.P000</v>
          </cell>
        </row>
        <row r="10442">
          <cell r="B10442" t="str">
            <v>.62100.P000</v>
          </cell>
        </row>
        <row r="10443">
          <cell r="B10443" t="str">
            <v>.62100.P000</v>
          </cell>
        </row>
        <row r="10444">
          <cell r="B10444" t="str">
            <v>.62100.P000</v>
          </cell>
        </row>
        <row r="10445">
          <cell r="B10445" t="str">
            <v>.62100.P000</v>
          </cell>
        </row>
        <row r="10446">
          <cell r="B10446" t="str">
            <v>.62100.P000</v>
          </cell>
        </row>
        <row r="10447">
          <cell r="B10447" t="str">
            <v>.62100.P000</v>
          </cell>
        </row>
        <row r="10448">
          <cell r="B10448" t="str">
            <v>.62100.P000</v>
          </cell>
        </row>
        <row r="10449">
          <cell r="B10449" t="str">
            <v>.62100.P000</v>
          </cell>
        </row>
        <row r="10450">
          <cell r="B10450" t="str">
            <v>.62100.P000</v>
          </cell>
        </row>
        <row r="10451">
          <cell r="B10451" t="str">
            <v>.62100.P000</v>
          </cell>
        </row>
        <row r="10452">
          <cell r="B10452" t="str">
            <v>.62100.P000</v>
          </cell>
        </row>
        <row r="10453">
          <cell r="B10453" t="str">
            <v>.62100.P000</v>
          </cell>
        </row>
        <row r="10454">
          <cell r="B10454" t="str">
            <v>.62100.P000</v>
          </cell>
        </row>
        <row r="10455">
          <cell r="B10455" t="str">
            <v>.62100.P000</v>
          </cell>
        </row>
        <row r="10456">
          <cell r="B10456" t="str">
            <v>.62100.P000</v>
          </cell>
        </row>
        <row r="10457">
          <cell r="B10457" t="str">
            <v>.62100.P000</v>
          </cell>
        </row>
        <row r="10458">
          <cell r="B10458" t="str">
            <v>.62100.P000</v>
          </cell>
        </row>
        <row r="10459">
          <cell r="B10459" t="str">
            <v>.62100.P000</v>
          </cell>
        </row>
        <row r="10460">
          <cell r="B10460" t="str">
            <v>.62100.P000</v>
          </cell>
        </row>
        <row r="10461">
          <cell r="B10461" t="str">
            <v>.62020.P000</v>
          </cell>
        </row>
        <row r="10462">
          <cell r="B10462" t="str">
            <v>.62020.P000</v>
          </cell>
        </row>
        <row r="10463">
          <cell r="B10463" t="str">
            <v>.62020.P000</v>
          </cell>
        </row>
        <row r="10464">
          <cell r="B10464" t="str">
            <v>.62020.P000</v>
          </cell>
        </row>
        <row r="10465">
          <cell r="B10465" t="str">
            <v>.62100.P000</v>
          </cell>
        </row>
        <row r="10466">
          <cell r="B10466" t="str">
            <v>.62100.P000</v>
          </cell>
        </row>
        <row r="10467">
          <cell r="B10467" t="str">
            <v>.62100.P000</v>
          </cell>
        </row>
        <row r="10468">
          <cell r="B10468" t="str">
            <v>.62100.P000</v>
          </cell>
        </row>
        <row r="10469">
          <cell r="B10469" t="str">
            <v>.62100.P000</v>
          </cell>
        </row>
        <row r="10470">
          <cell r="B10470" t="str">
            <v>.62100.P000</v>
          </cell>
        </row>
        <row r="10471">
          <cell r="B10471" t="str">
            <v>.62100.P000</v>
          </cell>
        </row>
        <row r="10472">
          <cell r="B10472" t="str">
            <v>.62020.P000</v>
          </cell>
        </row>
        <row r="10473">
          <cell r="B10473" t="str">
            <v>.62020.P000</v>
          </cell>
        </row>
        <row r="10474">
          <cell r="B10474" t="str">
            <v>.62100.P000</v>
          </cell>
        </row>
        <row r="10475">
          <cell r="B10475" t="str">
            <v>.62100.P000</v>
          </cell>
        </row>
        <row r="10476">
          <cell r="B10476" t="str">
            <v>.62100.P000</v>
          </cell>
        </row>
        <row r="10477">
          <cell r="B10477" t="str">
            <v>.62100.P000</v>
          </cell>
        </row>
        <row r="10478">
          <cell r="B10478" t="str">
            <v>.62100.P000</v>
          </cell>
        </row>
        <row r="10479">
          <cell r="B10479" t="str">
            <v>.62501.P000</v>
          </cell>
        </row>
        <row r="10480">
          <cell r="B10480" t="str">
            <v>.62020.P000</v>
          </cell>
        </row>
        <row r="10481">
          <cell r="B10481" t="str">
            <v>.62020.P000</v>
          </cell>
        </row>
        <row r="10482">
          <cell r="B10482" t="str">
            <v>.62020.P000</v>
          </cell>
        </row>
        <row r="10483">
          <cell r="B10483" t="str">
            <v>.62020.P018</v>
          </cell>
        </row>
        <row r="10484">
          <cell r="B10484" t="str">
            <v>.62020.P018</v>
          </cell>
        </row>
        <row r="10485">
          <cell r="B10485" t="str">
            <v>.62020.P018</v>
          </cell>
        </row>
        <row r="10486">
          <cell r="B10486" t="str">
            <v>.62020.P018</v>
          </cell>
        </row>
        <row r="10487">
          <cell r="B10487" t="str">
            <v>.62100.P000</v>
          </cell>
        </row>
        <row r="10488">
          <cell r="B10488" t="str">
            <v>.62100.P000</v>
          </cell>
        </row>
        <row r="10489">
          <cell r="B10489" t="str">
            <v>.62100.P000</v>
          </cell>
        </row>
        <row r="10490">
          <cell r="B10490" t="str">
            <v>.62100.P000</v>
          </cell>
        </row>
        <row r="10491">
          <cell r="B10491" t="str">
            <v>.62100.P018</v>
          </cell>
        </row>
        <row r="10492">
          <cell r="B10492" t="str">
            <v>.62100.P018</v>
          </cell>
        </row>
        <row r="10493">
          <cell r="B10493" t="str">
            <v>.62100.P018</v>
          </cell>
        </row>
        <row r="10494">
          <cell r="B10494" t="str">
            <v>.62100.P018</v>
          </cell>
        </row>
        <row r="10495">
          <cell r="B10495" t="str">
            <v>.62100.P018</v>
          </cell>
        </row>
        <row r="10496">
          <cell r="B10496" t="str">
            <v>.62100.P018</v>
          </cell>
        </row>
        <row r="10497">
          <cell r="B10497" t="str">
            <v>.62020.P000</v>
          </cell>
        </row>
        <row r="10498">
          <cell r="B10498" t="str">
            <v>.62020.P000</v>
          </cell>
        </row>
        <row r="10499">
          <cell r="B10499" t="str">
            <v>.62020.P000</v>
          </cell>
        </row>
        <row r="10500">
          <cell r="B10500" t="str">
            <v>.62020.P000</v>
          </cell>
        </row>
        <row r="10501">
          <cell r="B10501" t="str">
            <v>.62020.P000</v>
          </cell>
        </row>
        <row r="10502">
          <cell r="B10502" t="str">
            <v>.62020.P000</v>
          </cell>
        </row>
        <row r="10503">
          <cell r="B10503" t="str">
            <v>.62100.P000</v>
          </cell>
        </row>
        <row r="10504">
          <cell r="B10504" t="str">
            <v>.62100.P000</v>
          </cell>
        </row>
        <row r="10505">
          <cell r="B10505" t="str">
            <v>.62100.P000</v>
          </cell>
        </row>
        <row r="10506">
          <cell r="B10506" t="str">
            <v>.62100.P000</v>
          </cell>
        </row>
        <row r="10507">
          <cell r="B10507" t="str">
            <v>.62100.P000</v>
          </cell>
        </row>
        <row r="10508">
          <cell r="B10508" t="str">
            <v>.62100.P000</v>
          </cell>
        </row>
        <row r="10509">
          <cell r="B10509" t="str">
            <v>.62100.P000</v>
          </cell>
        </row>
        <row r="10510">
          <cell r="B10510" t="str">
            <v>.62020.P000</v>
          </cell>
        </row>
        <row r="10511">
          <cell r="B10511" t="str">
            <v>.62020.P000</v>
          </cell>
        </row>
        <row r="10512">
          <cell r="B10512" t="str">
            <v>.62020.P018</v>
          </cell>
        </row>
        <row r="10513">
          <cell r="B10513" t="str">
            <v>.62020.P018</v>
          </cell>
        </row>
        <row r="10514">
          <cell r="B10514" t="str">
            <v>.62100.P000</v>
          </cell>
        </row>
        <row r="10515">
          <cell r="B10515" t="str">
            <v>.62100.P000</v>
          </cell>
        </row>
        <row r="10516">
          <cell r="B10516" t="str">
            <v>.62100.P000</v>
          </cell>
        </row>
        <row r="10517">
          <cell r="B10517" t="str">
            <v>.62100.P000</v>
          </cell>
        </row>
        <row r="10518">
          <cell r="B10518" t="str">
            <v>.62100.P000</v>
          </cell>
        </row>
        <row r="10519">
          <cell r="B10519" t="str">
            <v>.62100.P000</v>
          </cell>
        </row>
        <row r="10520">
          <cell r="B10520" t="str">
            <v>.62100.P018</v>
          </cell>
        </row>
        <row r="10521">
          <cell r="B10521" t="str">
            <v>.62100.P018</v>
          </cell>
        </row>
        <row r="10522">
          <cell r="B10522" t="str">
            <v>.C1080.C000</v>
          </cell>
        </row>
        <row r="10523">
          <cell r="B10523" t="str">
            <v>.C3031.C000</v>
          </cell>
        </row>
        <row r="10524">
          <cell r="B10524" t="str">
            <v>.C3070.C001</v>
          </cell>
        </row>
        <row r="10525">
          <cell r="B10525" t="str">
            <v>.C3070.C001</v>
          </cell>
        </row>
        <row r="10526">
          <cell r="B10526" t="str">
            <v>.C3070.C001</v>
          </cell>
        </row>
        <row r="10527">
          <cell r="B10527" t="str">
            <v>.C3070.C001</v>
          </cell>
        </row>
        <row r="10528">
          <cell r="B10528" t="str">
            <v>.C3070.C001</v>
          </cell>
        </row>
        <row r="10529">
          <cell r="B10529" t="str">
            <v>.C3070.C001</v>
          </cell>
        </row>
        <row r="10530">
          <cell r="B10530" t="str">
            <v>.C3070.C001</v>
          </cell>
        </row>
        <row r="10531">
          <cell r="B10531" t="str">
            <v>.C3070.C000</v>
          </cell>
        </row>
        <row r="10532">
          <cell r="B10532" t="str">
            <v>.C3070.C000</v>
          </cell>
        </row>
        <row r="10533">
          <cell r="B10533" t="str">
            <v>.C3070.C000</v>
          </cell>
        </row>
        <row r="10534">
          <cell r="B10534" t="str">
            <v>.C3070.C000</v>
          </cell>
        </row>
        <row r="10535">
          <cell r="B10535" t="str">
            <v>.C3070.C000</v>
          </cell>
        </row>
        <row r="10536">
          <cell r="B10536" t="str">
            <v>.C3070.C000</v>
          </cell>
        </row>
        <row r="10537">
          <cell r="B10537" t="str">
            <v>.C3070.C000</v>
          </cell>
        </row>
        <row r="10538">
          <cell r="B10538" t="str">
            <v>.C3070.C000</v>
          </cell>
        </row>
        <row r="10539">
          <cell r="B10539" t="str">
            <v>.C3070.C000</v>
          </cell>
        </row>
        <row r="10540">
          <cell r="B10540" t="str">
            <v>.C3070.C000</v>
          </cell>
        </row>
        <row r="10541">
          <cell r="B10541" t="str">
            <v>.C3070.C000</v>
          </cell>
        </row>
        <row r="10542">
          <cell r="B10542" t="str">
            <v>.C3070.C000</v>
          </cell>
        </row>
        <row r="10543">
          <cell r="B10543" t="str">
            <v>.C3070.C000</v>
          </cell>
        </row>
        <row r="10544">
          <cell r="B10544" t="str">
            <v>.C3070.C000</v>
          </cell>
        </row>
        <row r="10545">
          <cell r="B10545" t="str">
            <v>.C3070.C000</v>
          </cell>
        </row>
        <row r="10546">
          <cell r="B10546" t="str">
            <v>.C3070.C000</v>
          </cell>
        </row>
        <row r="10547">
          <cell r="B10547" t="str">
            <v>.C3070.C000</v>
          </cell>
        </row>
        <row r="10548">
          <cell r="B10548" t="str">
            <v>.C3070.C000</v>
          </cell>
        </row>
        <row r="10549">
          <cell r="B10549" t="str">
            <v>.C3070.C000</v>
          </cell>
        </row>
        <row r="10550">
          <cell r="B10550" t="str">
            <v>.C3070.C000</v>
          </cell>
        </row>
        <row r="10551">
          <cell r="B10551" t="str">
            <v>.C3070.C000</v>
          </cell>
        </row>
        <row r="10552">
          <cell r="B10552" t="str">
            <v>.C3070.C000</v>
          </cell>
        </row>
        <row r="10553">
          <cell r="B10553" t="str">
            <v>.C3070.C000</v>
          </cell>
        </row>
        <row r="10554">
          <cell r="B10554" t="str">
            <v>.C3070.C000</v>
          </cell>
        </row>
        <row r="10555">
          <cell r="B10555" t="str">
            <v>.C3070.C000</v>
          </cell>
        </row>
        <row r="10556">
          <cell r="B10556" t="str">
            <v>.C3070.C000</v>
          </cell>
        </row>
        <row r="10557">
          <cell r="B10557" t="str">
            <v>.C3070.C000</v>
          </cell>
        </row>
        <row r="10558">
          <cell r="B10558" t="str">
            <v>.C3070.C000</v>
          </cell>
        </row>
        <row r="10559">
          <cell r="B10559" t="str">
            <v>.C3071.C000</v>
          </cell>
        </row>
        <row r="10560">
          <cell r="B10560" t="str">
            <v>.C3071.C000</v>
          </cell>
        </row>
        <row r="10561">
          <cell r="B10561" t="str">
            <v>.C3071.C000</v>
          </cell>
        </row>
        <row r="10562">
          <cell r="B10562" t="str">
            <v>.C9990.C001</v>
          </cell>
        </row>
        <row r="10563">
          <cell r="B10563" t="str">
            <v>.C9990.C001</v>
          </cell>
        </row>
        <row r="10564">
          <cell r="B10564" t="str">
            <v>.C9990.C001</v>
          </cell>
        </row>
        <row r="10565">
          <cell r="B10565" t="str">
            <v>.A8340.C007</v>
          </cell>
        </row>
        <row r="10566">
          <cell r="B10566" t="str">
            <v>.A8640.C007</v>
          </cell>
        </row>
        <row r="10567">
          <cell r="B10567" t="str">
            <v>.62010.P000</v>
          </cell>
        </row>
        <row r="10568">
          <cell r="B10568" t="str">
            <v>.62020.P000</v>
          </cell>
        </row>
        <row r="10569">
          <cell r="B10569" t="str">
            <v>.62020.P000</v>
          </cell>
        </row>
        <row r="10570">
          <cell r="B10570" t="str">
            <v>.62020.P000</v>
          </cell>
        </row>
        <row r="10571">
          <cell r="B10571" t="str">
            <v>.62020.P000</v>
          </cell>
        </row>
        <row r="10572">
          <cell r="B10572" t="str">
            <v>.62020.P000</v>
          </cell>
        </row>
        <row r="10573">
          <cell r="B10573" t="str">
            <v>.62020.P000</v>
          </cell>
        </row>
        <row r="10574">
          <cell r="B10574" t="str">
            <v>.62020.P000</v>
          </cell>
        </row>
        <row r="10575">
          <cell r="B10575" t="str">
            <v>.62020.P000</v>
          </cell>
        </row>
        <row r="10576">
          <cell r="B10576" t="str">
            <v>.62020.P000</v>
          </cell>
        </row>
        <row r="10577">
          <cell r="B10577" t="str">
            <v>.62020.P000</v>
          </cell>
        </row>
        <row r="10578">
          <cell r="B10578" t="str">
            <v>.62020.P000</v>
          </cell>
        </row>
        <row r="10579">
          <cell r="B10579" t="str">
            <v>.62020.P000</v>
          </cell>
        </row>
        <row r="10580">
          <cell r="B10580" t="str">
            <v>.62020.P000</v>
          </cell>
        </row>
        <row r="10581">
          <cell r="B10581" t="str">
            <v>.62020.P000</v>
          </cell>
        </row>
        <row r="10582">
          <cell r="B10582" t="str">
            <v>.62020.P000</v>
          </cell>
        </row>
        <row r="10583">
          <cell r="B10583" t="str">
            <v>.62020.P000</v>
          </cell>
        </row>
        <row r="10584">
          <cell r="B10584" t="str">
            <v>.62020.P000</v>
          </cell>
        </row>
        <row r="10585">
          <cell r="B10585" t="str">
            <v>.62020.P000</v>
          </cell>
        </row>
        <row r="10586">
          <cell r="B10586" t="str">
            <v>.62020.P000</v>
          </cell>
        </row>
        <row r="10587">
          <cell r="B10587" t="str">
            <v>.62020.P000</v>
          </cell>
        </row>
        <row r="10588">
          <cell r="B10588" t="str">
            <v>.62020.P000</v>
          </cell>
        </row>
        <row r="10589">
          <cell r="B10589" t="str">
            <v>.62020.P000</v>
          </cell>
        </row>
        <row r="10590">
          <cell r="B10590" t="str">
            <v>.62020.P000</v>
          </cell>
        </row>
        <row r="10591">
          <cell r="B10591" t="str">
            <v>.62020.P000</v>
          </cell>
        </row>
        <row r="10592">
          <cell r="B10592" t="str">
            <v>.62020.P000</v>
          </cell>
        </row>
        <row r="10593">
          <cell r="B10593" t="str">
            <v>.62020.P000</v>
          </cell>
        </row>
        <row r="10594">
          <cell r="B10594" t="str">
            <v>.62020.P000</v>
          </cell>
        </row>
        <row r="10595">
          <cell r="B10595" t="str">
            <v>.62020.P000</v>
          </cell>
        </row>
        <row r="10596">
          <cell r="B10596" t="str">
            <v>.62020.P000</v>
          </cell>
        </row>
        <row r="10597">
          <cell r="B10597" t="str">
            <v>.62020.P000</v>
          </cell>
        </row>
        <row r="10598">
          <cell r="B10598" t="str">
            <v>.62020.P000</v>
          </cell>
        </row>
        <row r="10599">
          <cell r="B10599" t="str">
            <v>.62020.P000</v>
          </cell>
        </row>
        <row r="10600">
          <cell r="B10600" t="str">
            <v>.62020.P000</v>
          </cell>
        </row>
        <row r="10601">
          <cell r="B10601" t="str">
            <v>.62020.P000</v>
          </cell>
        </row>
        <row r="10602">
          <cell r="B10602" t="str">
            <v>.62020.P000</v>
          </cell>
        </row>
        <row r="10603">
          <cell r="B10603" t="str">
            <v>.62020.P000</v>
          </cell>
        </row>
        <row r="10604">
          <cell r="B10604" t="str">
            <v>.62020.P000</v>
          </cell>
        </row>
        <row r="10605">
          <cell r="B10605" t="str">
            <v>.62020.P000</v>
          </cell>
        </row>
        <row r="10606">
          <cell r="B10606" t="str">
            <v>.62020.P000</v>
          </cell>
        </row>
        <row r="10607">
          <cell r="B10607" t="str">
            <v>.62020.P000</v>
          </cell>
        </row>
        <row r="10608">
          <cell r="B10608" t="str">
            <v>.62020.P000</v>
          </cell>
        </row>
        <row r="10609">
          <cell r="B10609" t="str">
            <v>.99000.P000</v>
          </cell>
        </row>
        <row r="10610">
          <cell r="B10610" t="str">
            <v>.28000.P043</v>
          </cell>
        </row>
        <row r="10611">
          <cell r="B10611" t="str">
            <v>.28000.P000</v>
          </cell>
        </row>
        <row r="10612">
          <cell r="B10612" t="str">
            <v>.45000.P022</v>
          </cell>
        </row>
        <row r="10613">
          <cell r="B10613" t="str">
            <v>.45000.P022</v>
          </cell>
        </row>
        <row r="10614">
          <cell r="B10614" t="str">
            <v>.20110.P022</v>
          </cell>
        </row>
        <row r="10615">
          <cell r="B10615" t="str">
            <v>.C1090.C001</v>
          </cell>
        </row>
        <row r="10616">
          <cell r="B10616" t="str">
            <v>.C2060.C000</v>
          </cell>
        </row>
        <row r="10617">
          <cell r="B10617" t="str">
            <v>.C2060.C000</v>
          </cell>
        </row>
        <row r="10618">
          <cell r="B10618" t="str">
            <v>.C3030.C000</v>
          </cell>
        </row>
        <row r="10619">
          <cell r="B10619" t="str">
            <v>.C3041.C000</v>
          </cell>
        </row>
        <row r="10620">
          <cell r="B10620" t="str">
            <v>.C3070.C000</v>
          </cell>
        </row>
        <row r="10621">
          <cell r="B10621" t="str">
            <v>.C3070.C000</v>
          </cell>
        </row>
        <row r="10622">
          <cell r="B10622" t="str">
            <v>.C5031.C000</v>
          </cell>
        </row>
        <row r="10623">
          <cell r="B10623" t="str">
            <v>.A8340.C007</v>
          </cell>
        </row>
        <row r="10624">
          <cell r="B10624" t="str">
            <v>.A8640.C007</v>
          </cell>
        </row>
        <row r="10625">
          <cell r="B10625" t="str">
            <v>.62010.P000</v>
          </cell>
        </row>
        <row r="10626">
          <cell r="B10626" t="str">
            <v>.62020.P000</v>
          </cell>
        </row>
        <row r="10627">
          <cell r="B10627" t="str">
            <v>.62020.P000</v>
          </cell>
        </row>
        <row r="10628">
          <cell r="B10628" t="str">
            <v>.62020.P000</v>
          </cell>
        </row>
        <row r="10629">
          <cell r="B10629" t="str">
            <v>.62020.P000</v>
          </cell>
        </row>
        <row r="10630">
          <cell r="B10630" t="str">
            <v>.62020.P000</v>
          </cell>
        </row>
        <row r="10631">
          <cell r="B10631" t="str">
            <v>.62020.P000</v>
          </cell>
        </row>
        <row r="10632">
          <cell r="B10632" t="str">
            <v>.62020.P000</v>
          </cell>
        </row>
        <row r="10633">
          <cell r="B10633" t="str">
            <v>.62020.P000</v>
          </cell>
        </row>
        <row r="10634">
          <cell r="B10634" t="str">
            <v>.62020.P000</v>
          </cell>
        </row>
        <row r="10635">
          <cell r="B10635" t="str">
            <v>.62020.P000</v>
          </cell>
        </row>
        <row r="10636">
          <cell r="B10636" t="str">
            <v>.62020.P000</v>
          </cell>
        </row>
        <row r="10637">
          <cell r="B10637" t="str">
            <v>.62020.P000</v>
          </cell>
        </row>
        <row r="10638">
          <cell r="B10638" t="str">
            <v>.62020.P000</v>
          </cell>
        </row>
        <row r="10639">
          <cell r="B10639" t="str">
            <v>.62020.P000</v>
          </cell>
        </row>
        <row r="10640">
          <cell r="B10640" t="str">
            <v>.62020.P000</v>
          </cell>
        </row>
        <row r="10641">
          <cell r="B10641" t="str">
            <v>.62020.P000</v>
          </cell>
        </row>
        <row r="10642">
          <cell r="B10642" t="str">
            <v>.62020.P000</v>
          </cell>
        </row>
        <row r="10643">
          <cell r="B10643" t="str">
            <v>.62020.P000</v>
          </cell>
        </row>
        <row r="10644">
          <cell r="B10644" t="str">
            <v>.62020.P000</v>
          </cell>
        </row>
        <row r="10645">
          <cell r="B10645" t="str">
            <v>.62020.P000</v>
          </cell>
        </row>
        <row r="10646">
          <cell r="B10646" t="str">
            <v>.62020.P000</v>
          </cell>
        </row>
        <row r="10647">
          <cell r="B10647" t="str">
            <v>.62020.P000</v>
          </cell>
        </row>
        <row r="10648">
          <cell r="B10648" t="str">
            <v>.62020.P000</v>
          </cell>
        </row>
        <row r="10649">
          <cell r="B10649" t="str">
            <v>.62020.P000</v>
          </cell>
        </row>
        <row r="10650">
          <cell r="B10650" t="str">
            <v>.62020.P000</v>
          </cell>
        </row>
        <row r="10651">
          <cell r="B10651" t="str">
            <v>.62020.P000</v>
          </cell>
        </row>
        <row r="10652">
          <cell r="B10652" t="str">
            <v>.62020.P000</v>
          </cell>
        </row>
        <row r="10653">
          <cell r="B10653" t="str">
            <v>.62020.P000</v>
          </cell>
        </row>
        <row r="10654">
          <cell r="B10654" t="str">
            <v>.62020.P000</v>
          </cell>
        </row>
        <row r="10655">
          <cell r="B10655" t="str">
            <v>.62020.P000</v>
          </cell>
        </row>
        <row r="10656">
          <cell r="B10656" t="str">
            <v>.62020.P000</v>
          </cell>
        </row>
        <row r="10657">
          <cell r="B10657" t="str">
            <v>.62320.P000</v>
          </cell>
        </row>
        <row r="10658">
          <cell r="B10658" t="str">
            <v>.62320.P000</v>
          </cell>
        </row>
        <row r="10659">
          <cell r="B10659" t="str">
            <v>.62320.P000</v>
          </cell>
        </row>
        <row r="10660">
          <cell r="B10660" t="str">
            <v>.62320.P000</v>
          </cell>
        </row>
        <row r="10661">
          <cell r="B10661" t="str">
            <v>.62320.P000</v>
          </cell>
        </row>
        <row r="10662">
          <cell r="B10662" t="str">
            <v>.62320.P000</v>
          </cell>
        </row>
        <row r="10663">
          <cell r="B10663" t="str">
            <v>.62320.P000</v>
          </cell>
        </row>
        <row r="10664">
          <cell r="B10664" t="str">
            <v>.62320.P000</v>
          </cell>
        </row>
        <row r="10665">
          <cell r="B10665" t="str">
            <v>.62320.P000</v>
          </cell>
        </row>
        <row r="10666">
          <cell r="B10666" t="str">
            <v>.62320.P000</v>
          </cell>
        </row>
        <row r="10667">
          <cell r="B10667" t="str">
            <v>.62320.P000</v>
          </cell>
        </row>
        <row r="10668">
          <cell r="B10668" t="str">
            <v>.62320.P000</v>
          </cell>
        </row>
        <row r="10669">
          <cell r="B10669" t="str">
            <v>.62320.P000</v>
          </cell>
        </row>
        <row r="10670">
          <cell r="B10670" t="str">
            <v>.62320.P000</v>
          </cell>
        </row>
        <row r="10671">
          <cell r="B10671" t="str">
            <v>.62320.P000</v>
          </cell>
        </row>
        <row r="10672">
          <cell r="B10672" t="str">
            <v>.62320.P000</v>
          </cell>
        </row>
        <row r="10673">
          <cell r="B10673" t="str">
            <v>.62320.P000</v>
          </cell>
        </row>
        <row r="10674">
          <cell r="B10674" t="str">
            <v>.62320.P000</v>
          </cell>
        </row>
        <row r="10675">
          <cell r="B10675" t="str">
            <v>.62320.P000</v>
          </cell>
        </row>
        <row r="10676">
          <cell r="B10676" t="str">
            <v>.62320.P000</v>
          </cell>
        </row>
        <row r="10677">
          <cell r="B10677" t="str">
            <v>.62320.P000</v>
          </cell>
        </row>
        <row r="10678">
          <cell r="B10678" t="str">
            <v>.62320.P000</v>
          </cell>
        </row>
        <row r="10679">
          <cell r="B10679" t="str">
            <v>.62320.P000</v>
          </cell>
        </row>
        <row r="10680">
          <cell r="B10680" t="str">
            <v>.62320.P000</v>
          </cell>
        </row>
        <row r="10681">
          <cell r="B10681" t="str">
            <v>.62320.P000</v>
          </cell>
        </row>
        <row r="10682">
          <cell r="B10682" t="str">
            <v>.99000.P000</v>
          </cell>
        </row>
        <row r="10683">
          <cell r="B10683" t="str">
            <v>.45260.P020</v>
          </cell>
        </row>
        <row r="10684">
          <cell r="B10684" t="str">
            <v>.45260.P020</v>
          </cell>
        </row>
        <row r="10685">
          <cell r="B10685" t="str">
            <v>.45260.P020</v>
          </cell>
        </row>
        <row r="10686">
          <cell r="B10686" t="str">
            <v>.28000.P000</v>
          </cell>
        </row>
        <row r="10687">
          <cell r="B10687" t="str">
            <v>.45000.P023</v>
          </cell>
        </row>
        <row r="10688">
          <cell r="B10688" t="str">
            <v>.45000.P023</v>
          </cell>
        </row>
        <row r="10689">
          <cell r="B10689" t="str">
            <v>.45000.P023</v>
          </cell>
        </row>
        <row r="10690">
          <cell r="B10690" t="str">
            <v>.C1090.C001</v>
          </cell>
        </row>
        <row r="10691">
          <cell r="B10691" t="str">
            <v>.C3031.C000</v>
          </cell>
        </row>
        <row r="10692">
          <cell r="B10692" t="str">
            <v>.C3031.C000</v>
          </cell>
        </row>
        <row r="10693">
          <cell r="B10693" t="str">
            <v>.C5031.C000</v>
          </cell>
        </row>
        <row r="10694">
          <cell r="B10694" t="str">
            <v>.C5031.C000</v>
          </cell>
        </row>
        <row r="10695">
          <cell r="B10695" t="str">
            <v>.A8340.C007</v>
          </cell>
        </row>
        <row r="10696">
          <cell r="B10696" t="str">
            <v>.A8640.C007</v>
          </cell>
        </row>
        <row r="10697">
          <cell r="B10697" t="str">
            <v>.A2995.P026</v>
          </cell>
        </row>
        <row r="10698">
          <cell r="B10698" t="str">
            <v>.A2995.P026</v>
          </cell>
        </row>
        <row r="10699">
          <cell r="B10699" t="str">
            <v>.A2995.P026</v>
          </cell>
        </row>
        <row r="10700">
          <cell r="B10700" t="str">
            <v>.A2995.P000</v>
          </cell>
        </row>
        <row r="10701">
          <cell r="B10701" t="str">
            <v>.A2995.P020</v>
          </cell>
        </row>
        <row r="10702">
          <cell r="B10702" t="str">
            <v>.A2995.P020</v>
          </cell>
        </row>
        <row r="10703">
          <cell r="B10703" t="str">
            <v>.A2995.P020</v>
          </cell>
        </row>
        <row r="10704">
          <cell r="B10704" t="str">
            <v>.A2995.P001</v>
          </cell>
        </row>
        <row r="10705">
          <cell r="B10705" t="str">
            <v>.A2995.P001</v>
          </cell>
        </row>
        <row r="10706">
          <cell r="B10706" t="str">
            <v>.A2995.P001</v>
          </cell>
        </row>
        <row r="10707">
          <cell r="B10707" t="str">
            <v>.20100.P020</v>
          </cell>
        </row>
        <row r="10708">
          <cell r="B10708" t="str">
            <v>.62020.P000</v>
          </cell>
        </row>
        <row r="10709">
          <cell r="B10709" t="str">
            <v>.62020.P000</v>
          </cell>
        </row>
        <row r="10710">
          <cell r="B10710" t="str">
            <v>.62020.P000</v>
          </cell>
        </row>
        <row r="10711">
          <cell r="B10711" t="str">
            <v>.62020.P000</v>
          </cell>
        </row>
        <row r="10712">
          <cell r="B10712" t="str">
            <v>.62020.P000</v>
          </cell>
        </row>
        <row r="10713">
          <cell r="B10713" t="str">
            <v>.62020.P000</v>
          </cell>
        </row>
        <row r="10714">
          <cell r="B10714" t="str">
            <v>.62020.P000</v>
          </cell>
        </row>
        <row r="10715">
          <cell r="B10715" t="str">
            <v>.62020.P000</v>
          </cell>
        </row>
        <row r="10716">
          <cell r="B10716" t="str">
            <v>.62020.P000</v>
          </cell>
        </row>
        <row r="10717">
          <cell r="B10717" t="str">
            <v>.62020.P000</v>
          </cell>
        </row>
        <row r="10718">
          <cell r="B10718" t="str">
            <v>.62020.P000</v>
          </cell>
        </row>
        <row r="10719">
          <cell r="B10719" t="str">
            <v>.62020.P000</v>
          </cell>
        </row>
        <row r="10720">
          <cell r="B10720" t="str">
            <v>.62020.P000</v>
          </cell>
        </row>
        <row r="10721">
          <cell r="B10721" t="str">
            <v>.62020.P000</v>
          </cell>
        </row>
        <row r="10722">
          <cell r="B10722" t="str">
            <v>.62020.P000</v>
          </cell>
        </row>
        <row r="10723">
          <cell r="B10723" t="str">
            <v>.62020.P000</v>
          </cell>
        </row>
        <row r="10724">
          <cell r="B10724" t="str">
            <v>.62020.P000</v>
          </cell>
        </row>
        <row r="10725">
          <cell r="B10725" t="str">
            <v>.62020.P000</v>
          </cell>
        </row>
        <row r="10726">
          <cell r="B10726" t="str">
            <v>.62020.P000</v>
          </cell>
        </row>
        <row r="10727">
          <cell r="B10727" t="str">
            <v>.62020.P000</v>
          </cell>
        </row>
        <row r="10728">
          <cell r="B10728" t="str">
            <v>.62020.P000</v>
          </cell>
        </row>
        <row r="10729">
          <cell r="B10729" t="str">
            <v>.62020.P000</v>
          </cell>
        </row>
        <row r="10730">
          <cell r="B10730" t="str">
            <v>.62020.P000</v>
          </cell>
        </row>
        <row r="10731">
          <cell r="B10731" t="str">
            <v>.62020.P000</v>
          </cell>
        </row>
        <row r="10732">
          <cell r="B10732" t="str">
            <v>.62020.P000</v>
          </cell>
        </row>
        <row r="10733">
          <cell r="B10733" t="str">
            <v>.62020.P000</v>
          </cell>
        </row>
        <row r="10734">
          <cell r="B10734" t="str">
            <v>.62020.P000</v>
          </cell>
        </row>
        <row r="10735">
          <cell r="B10735" t="str">
            <v>.62020.P000</v>
          </cell>
        </row>
        <row r="10736">
          <cell r="B10736" t="str">
            <v>.62020.P000</v>
          </cell>
        </row>
        <row r="10737">
          <cell r="B10737" t="str">
            <v>.62020.P000</v>
          </cell>
        </row>
        <row r="10738">
          <cell r="B10738" t="str">
            <v>.62020.P000</v>
          </cell>
        </row>
        <row r="10739">
          <cell r="B10739" t="str">
            <v>.62020.P000</v>
          </cell>
        </row>
        <row r="10740">
          <cell r="B10740" t="str">
            <v>.62020.P000</v>
          </cell>
        </row>
        <row r="10741">
          <cell r="B10741" t="str">
            <v>.62020.P000</v>
          </cell>
        </row>
        <row r="10742">
          <cell r="B10742" t="str">
            <v>.62020.P000</v>
          </cell>
        </row>
        <row r="10743">
          <cell r="B10743" t="str">
            <v>.62020.P017</v>
          </cell>
        </row>
        <row r="10744">
          <cell r="B10744" t="str">
            <v>.62020.P017</v>
          </cell>
        </row>
        <row r="10745">
          <cell r="B10745" t="str">
            <v>.62020.P017</v>
          </cell>
        </row>
        <row r="10746">
          <cell r="B10746" t="str">
            <v>.62020.P017</v>
          </cell>
        </row>
        <row r="10747">
          <cell r="B10747" t="str">
            <v>.62020.P017</v>
          </cell>
        </row>
        <row r="10748">
          <cell r="B10748" t="str">
            <v>.62020.P017</v>
          </cell>
        </row>
        <row r="10749">
          <cell r="B10749" t="str">
            <v>.62020.P017</v>
          </cell>
        </row>
        <row r="10750">
          <cell r="B10750" t="str">
            <v>.62020.P017</v>
          </cell>
        </row>
        <row r="10751">
          <cell r="B10751" t="str">
            <v>.62230.P000</v>
          </cell>
        </row>
        <row r="10752">
          <cell r="B10752" t="str">
            <v>.62230.P000</v>
          </cell>
        </row>
        <row r="10753">
          <cell r="B10753" t="str">
            <v>.62230.P000</v>
          </cell>
        </row>
        <row r="10754">
          <cell r="B10754" t="str">
            <v>.62230.P000</v>
          </cell>
        </row>
        <row r="10755">
          <cell r="B10755" t="str">
            <v>.99000.P000</v>
          </cell>
        </row>
        <row r="10756">
          <cell r="B10756" t="str">
            <v>.45260.P043</v>
          </cell>
        </row>
        <row r="10757">
          <cell r="B10757" t="str">
            <v>.45260.P043</v>
          </cell>
        </row>
        <row r="10758">
          <cell r="B10758" t="str">
            <v>.45260.P043</v>
          </cell>
        </row>
        <row r="10759">
          <cell r="B10759" t="str">
            <v>.45260.P043</v>
          </cell>
        </row>
        <row r="10760">
          <cell r="B10760" t="str">
            <v>.45260.P043</v>
          </cell>
        </row>
        <row r="10761">
          <cell r="B10761" t="str">
            <v>.45260.P043</v>
          </cell>
        </row>
        <row r="10762">
          <cell r="B10762" t="str">
            <v>.45260.P043</v>
          </cell>
        </row>
        <row r="10763">
          <cell r="B10763" t="str">
            <v>.45260.P043</v>
          </cell>
        </row>
        <row r="10764">
          <cell r="B10764" t="str">
            <v>.45260.P043</v>
          </cell>
        </row>
        <row r="10765">
          <cell r="B10765" t="str">
            <v>.45260.P020</v>
          </cell>
        </row>
        <row r="10766">
          <cell r="B10766" t="str">
            <v>.45260.P020</v>
          </cell>
        </row>
        <row r="10767">
          <cell r="B10767" t="str">
            <v>.28000.P043</v>
          </cell>
        </row>
        <row r="10768">
          <cell r="B10768" t="str">
            <v>.28000.P000</v>
          </cell>
        </row>
        <row r="10769">
          <cell r="B10769" t="str">
            <v>.45000.P020</v>
          </cell>
        </row>
        <row r="10770">
          <cell r="B10770" t="str">
            <v>.45000.P020</v>
          </cell>
        </row>
        <row r="10771">
          <cell r="B10771" t="str">
            <v>.C1080.C000</v>
          </cell>
        </row>
        <row r="10772">
          <cell r="B10772" t="str">
            <v>.C1090.C001</v>
          </cell>
        </row>
        <row r="10773">
          <cell r="B10773" t="str">
            <v>.C3030.C001</v>
          </cell>
        </row>
        <row r="10774">
          <cell r="B10774" t="str">
            <v>.C3030.C001</v>
          </cell>
        </row>
        <row r="10775">
          <cell r="B10775" t="str">
            <v>.C3030.C001</v>
          </cell>
        </row>
        <row r="10776">
          <cell r="B10776" t="str">
            <v>.C3030.C001</v>
          </cell>
        </row>
        <row r="10777">
          <cell r="B10777" t="str">
            <v>.C3030.C001</v>
          </cell>
        </row>
        <row r="10778">
          <cell r="B10778" t="str">
            <v>.C3030.C000</v>
          </cell>
        </row>
        <row r="10779">
          <cell r="B10779" t="str">
            <v>.C3030.C000</v>
          </cell>
        </row>
        <row r="10780">
          <cell r="B10780" t="str">
            <v>.C3030.C000</v>
          </cell>
        </row>
        <row r="10781">
          <cell r="B10781" t="str">
            <v>.C3030.C000</v>
          </cell>
        </row>
        <row r="10782">
          <cell r="B10782" t="str">
            <v>.C3030.C000</v>
          </cell>
        </row>
        <row r="10783">
          <cell r="B10783" t="str">
            <v>.C3030.C000</v>
          </cell>
        </row>
        <row r="10784">
          <cell r="B10784" t="str">
            <v>.C3030.C000</v>
          </cell>
        </row>
        <row r="10785">
          <cell r="B10785" t="str">
            <v>.C3030.C000</v>
          </cell>
        </row>
        <row r="10786">
          <cell r="B10786" t="str">
            <v>.C3030.C000</v>
          </cell>
        </row>
        <row r="10787">
          <cell r="B10787" t="str">
            <v>.C3030.C000</v>
          </cell>
        </row>
        <row r="10788">
          <cell r="B10788" t="str">
            <v>.C3030.C000</v>
          </cell>
        </row>
        <row r="10789">
          <cell r="B10789" t="str">
            <v>.C3030.C000</v>
          </cell>
        </row>
        <row r="10790">
          <cell r="B10790" t="str">
            <v>.C3030.C000</v>
          </cell>
        </row>
        <row r="10791">
          <cell r="B10791" t="str">
            <v>.C3030.C000</v>
          </cell>
        </row>
        <row r="10792">
          <cell r="B10792" t="str">
            <v>.C3030.C000</v>
          </cell>
        </row>
        <row r="10793">
          <cell r="B10793" t="str">
            <v>.C3030.C000</v>
          </cell>
        </row>
        <row r="10794">
          <cell r="B10794" t="str">
            <v>.C3030.C000</v>
          </cell>
        </row>
        <row r="10795">
          <cell r="B10795" t="str">
            <v>.C3030.C000</v>
          </cell>
        </row>
        <row r="10796">
          <cell r="B10796" t="str">
            <v>.C3031.C000</v>
          </cell>
        </row>
        <row r="10797">
          <cell r="B10797" t="str">
            <v>.C3031.C000</v>
          </cell>
        </row>
        <row r="10798">
          <cell r="B10798" t="str">
            <v>.C3031.C000</v>
          </cell>
        </row>
        <row r="10799">
          <cell r="B10799" t="str">
            <v>.C3031.C000</v>
          </cell>
        </row>
        <row r="10800">
          <cell r="B10800" t="str">
            <v>.C3031.C000</v>
          </cell>
        </row>
        <row r="10801">
          <cell r="B10801" t="str">
            <v>.C3031.C000</v>
          </cell>
        </row>
        <row r="10802">
          <cell r="B10802" t="str">
            <v>.C3031.C000</v>
          </cell>
        </row>
        <row r="10803">
          <cell r="B10803" t="str">
            <v>.C3031.C000</v>
          </cell>
        </row>
        <row r="10804">
          <cell r="B10804" t="str">
            <v>.C3031.C000</v>
          </cell>
        </row>
        <row r="10805">
          <cell r="B10805" t="str">
            <v>.C3041.C000</v>
          </cell>
        </row>
        <row r="10806">
          <cell r="B10806" t="str">
            <v>.C3071.C000</v>
          </cell>
        </row>
        <row r="10807">
          <cell r="B10807" t="str">
            <v>.C3071.C000</v>
          </cell>
        </row>
        <row r="10808">
          <cell r="B10808" t="str">
            <v>.C5031.C000</v>
          </cell>
        </row>
        <row r="10809">
          <cell r="B10809" t="str">
            <v>.C5031.C000</v>
          </cell>
        </row>
        <row r="10810">
          <cell r="B10810" t="str">
            <v>.C5031.C000</v>
          </cell>
        </row>
        <row r="10811">
          <cell r="B10811" t="str">
            <v>.C5031.C000</v>
          </cell>
        </row>
        <row r="10812">
          <cell r="B10812" t="str">
            <v>.C5031.C000</v>
          </cell>
        </row>
        <row r="10813">
          <cell r="B10813" t="str">
            <v>.C5031.C000</v>
          </cell>
        </row>
        <row r="10814">
          <cell r="B10814" t="str">
            <v>.C5031.C000</v>
          </cell>
        </row>
        <row r="10815">
          <cell r="B10815" t="str">
            <v>.C5031.C000</v>
          </cell>
        </row>
        <row r="10816">
          <cell r="B10816" t="str">
            <v>.C5031.C000</v>
          </cell>
        </row>
        <row r="10817">
          <cell r="B10817" t="str">
            <v>.C5031.C000</v>
          </cell>
        </row>
        <row r="10818">
          <cell r="B10818" t="str">
            <v>.C5031.C000</v>
          </cell>
        </row>
        <row r="10819">
          <cell r="B10819" t="str">
            <v>.C5031.C000</v>
          </cell>
        </row>
        <row r="10820">
          <cell r="B10820" t="str">
            <v>.C9990.C001</v>
          </cell>
        </row>
        <row r="10821">
          <cell r="B10821" t="str">
            <v>.C9990.C001</v>
          </cell>
        </row>
        <row r="10822">
          <cell r="B10822" t="str">
            <v>.A8340.C007</v>
          </cell>
        </row>
        <row r="10823">
          <cell r="B10823" t="str">
            <v>.A8640.C007</v>
          </cell>
        </row>
        <row r="10824">
          <cell r="B10824" t="str">
            <v>.A2995.P026</v>
          </cell>
        </row>
        <row r="10825">
          <cell r="B10825" t="str">
            <v>.A2995.P026</v>
          </cell>
        </row>
        <row r="10826">
          <cell r="B10826" t="str">
            <v>.A2995.P026</v>
          </cell>
        </row>
        <row r="10827">
          <cell r="B10827" t="str">
            <v>.A2995.P026</v>
          </cell>
        </row>
        <row r="10828">
          <cell r="B10828" t="str">
            <v>.A2995.P026</v>
          </cell>
        </row>
        <row r="10829">
          <cell r="B10829" t="str">
            <v>.A2995.P026</v>
          </cell>
        </row>
        <row r="10830">
          <cell r="B10830" t="str">
            <v>.A2995.P026</v>
          </cell>
        </row>
        <row r="10831">
          <cell r="B10831" t="str">
            <v>.A2995.P026</v>
          </cell>
        </row>
        <row r="10832">
          <cell r="B10832" t="str">
            <v>.A2995.P000</v>
          </cell>
        </row>
        <row r="10833">
          <cell r="B10833" t="str">
            <v>.62010.P000</v>
          </cell>
        </row>
        <row r="10834">
          <cell r="B10834" t="str">
            <v>.62020.P000</v>
          </cell>
        </row>
        <row r="10835">
          <cell r="B10835" t="str">
            <v>.62020.P000</v>
          </cell>
        </row>
        <row r="10836">
          <cell r="B10836" t="str">
            <v>.62020.P000</v>
          </cell>
        </row>
        <row r="10837">
          <cell r="B10837" t="str">
            <v>.62020.P000</v>
          </cell>
        </row>
        <row r="10838">
          <cell r="B10838" t="str">
            <v>.62020.P000</v>
          </cell>
        </row>
        <row r="10839">
          <cell r="B10839" t="str">
            <v>.62020.P000</v>
          </cell>
        </row>
        <row r="10840">
          <cell r="B10840" t="str">
            <v>.62020.P000</v>
          </cell>
        </row>
        <row r="10841">
          <cell r="B10841" t="str">
            <v>.62020.P000</v>
          </cell>
        </row>
        <row r="10842">
          <cell r="B10842" t="str">
            <v>.62020.P000</v>
          </cell>
        </row>
        <row r="10843">
          <cell r="B10843" t="str">
            <v>.62020.P000</v>
          </cell>
        </row>
        <row r="10844">
          <cell r="B10844" t="str">
            <v>.62020.P000</v>
          </cell>
        </row>
        <row r="10845">
          <cell r="B10845" t="str">
            <v>.62020.P000</v>
          </cell>
        </row>
        <row r="10846">
          <cell r="B10846" t="str">
            <v>.62020.P000</v>
          </cell>
        </row>
        <row r="10847">
          <cell r="B10847" t="str">
            <v>.62020.P000</v>
          </cell>
        </row>
        <row r="10848">
          <cell r="B10848" t="str">
            <v>.62020.P000</v>
          </cell>
        </row>
        <row r="10849">
          <cell r="B10849" t="str">
            <v>.62020.P000</v>
          </cell>
        </row>
        <row r="10850">
          <cell r="B10850" t="str">
            <v>.62020.P000</v>
          </cell>
        </row>
        <row r="10851">
          <cell r="B10851" t="str">
            <v>.62020.P000</v>
          </cell>
        </row>
        <row r="10852">
          <cell r="B10852" t="str">
            <v>.62020.P000</v>
          </cell>
        </row>
        <row r="10853">
          <cell r="B10853" t="str">
            <v>.62020.P000</v>
          </cell>
        </row>
        <row r="10854">
          <cell r="B10854" t="str">
            <v>.62020.P000</v>
          </cell>
        </row>
        <row r="10855">
          <cell r="B10855" t="str">
            <v>.62020.P000</v>
          </cell>
        </row>
        <row r="10856">
          <cell r="B10856" t="str">
            <v>.62020.P000</v>
          </cell>
        </row>
        <row r="10857">
          <cell r="B10857" t="str">
            <v>.62020.P000</v>
          </cell>
        </row>
        <row r="10858">
          <cell r="B10858" t="str">
            <v>.62020.P000</v>
          </cell>
        </row>
        <row r="10859">
          <cell r="B10859" t="str">
            <v>.62020.P000</v>
          </cell>
        </row>
        <row r="10860">
          <cell r="B10860" t="str">
            <v>.62020.P000</v>
          </cell>
        </row>
        <row r="10861">
          <cell r="B10861" t="str">
            <v>.62020.P040</v>
          </cell>
        </row>
        <row r="10862">
          <cell r="B10862" t="str">
            <v>.62020.P040</v>
          </cell>
        </row>
        <row r="10863">
          <cell r="B10863" t="str">
            <v>.62020.P040</v>
          </cell>
        </row>
        <row r="10864">
          <cell r="B10864" t="str">
            <v>.62020.P040</v>
          </cell>
        </row>
        <row r="10865">
          <cell r="B10865" t="str">
            <v>.62020.P400</v>
          </cell>
        </row>
        <row r="10866">
          <cell r="B10866" t="str">
            <v>.62020.P400</v>
          </cell>
        </row>
        <row r="10867">
          <cell r="B10867" t="str">
            <v>.62020.P400</v>
          </cell>
        </row>
        <row r="10868">
          <cell r="B10868" t="str">
            <v>.62020.P402</v>
          </cell>
        </row>
        <row r="10869">
          <cell r="B10869" t="str">
            <v>.62020.P403</v>
          </cell>
        </row>
        <row r="10870">
          <cell r="B10870" t="str">
            <v>.62020.P403</v>
          </cell>
        </row>
        <row r="10871">
          <cell r="B10871" t="str">
            <v>.62020.P403</v>
          </cell>
        </row>
        <row r="10872">
          <cell r="B10872" t="str">
            <v>.62020.P403</v>
          </cell>
        </row>
        <row r="10873">
          <cell r="B10873" t="str">
            <v>.62020.P403</v>
          </cell>
        </row>
        <row r="10874">
          <cell r="B10874" t="str">
            <v>.62020.P403</v>
          </cell>
        </row>
        <row r="10875">
          <cell r="B10875" t="str">
            <v>.62020.P403</v>
          </cell>
        </row>
        <row r="10876">
          <cell r="B10876" t="str">
            <v>.62020.P403</v>
          </cell>
        </row>
        <row r="10877">
          <cell r="B10877" t="str">
            <v>.62020.P403</v>
          </cell>
        </row>
        <row r="10878">
          <cell r="B10878" t="str">
            <v>.62020.P403</v>
          </cell>
        </row>
        <row r="10879">
          <cell r="B10879" t="str">
            <v>.62020.P403</v>
          </cell>
        </row>
        <row r="10880">
          <cell r="B10880" t="str">
            <v>.62020.P403</v>
          </cell>
        </row>
        <row r="10881">
          <cell r="B10881" t="str">
            <v>.62020.P403</v>
          </cell>
        </row>
        <row r="10882">
          <cell r="B10882" t="str">
            <v>.62020.P403</v>
          </cell>
        </row>
        <row r="10883">
          <cell r="B10883" t="str">
            <v>.62020.P403</v>
          </cell>
        </row>
        <row r="10884">
          <cell r="B10884" t="str">
            <v>.62020.P403</v>
          </cell>
        </row>
        <row r="10885">
          <cell r="B10885" t="str">
            <v>.62020.P403</v>
          </cell>
        </row>
        <row r="10886">
          <cell r="B10886" t="str">
            <v>.62020.P403</v>
          </cell>
        </row>
        <row r="10887">
          <cell r="B10887" t="str">
            <v>.62020.P403</v>
          </cell>
        </row>
        <row r="10888">
          <cell r="B10888" t="str">
            <v>.62020.P403</v>
          </cell>
        </row>
        <row r="10889">
          <cell r="B10889" t="str">
            <v>.62020.P403</v>
          </cell>
        </row>
        <row r="10890">
          <cell r="B10890" t="str">
            <v>.62020.P403</v>
          </cell>
        </row>
        <row r="10891">
          <cell r="B10891" t="str">
            <v>.62020.P403</v>
          </cell>
        </row>
        <row r="10892">
          <cell r="B10892" t="str">
            <v>.62020.P403</v>
          </cell>
        </row>
        <row r="10893">
          <cell r="B10893" t="str">
            <v>.62020.P403</v>
          </cell>
        </row>
        <row r="10894">
          <cell r="B10894" t="str">
            <v>.99000.P000</v>
          </cell>
        </row>
        <row r="10895">
          <cell r="B10895" t="str">
            <v>.45260.P043</v>
          </cell>
        </row>
        <row r="10896">
          <cell r="B10896" t="str">
            <v>.45260.P043</v>
          </cell>
        </row>
        <row r="10897">
          <cell r="B10897" t="str">
            <v>.45260.P043</v>
          </cell>
        </row>
        <row r="10898">
          <cell r="B10898" t="str">
            <v>.45260.P043</v>
          </cell>
        </row>
        <row r="10899">
          <cell r="B10899" t="str">
            <v>.45260.P043</v>
          </cell>
        </row>
        <row r="10900">
          <cell r="B10900" t="str">
            <v>.28000.P043</v>
          </cell>
        </row>
        <row r="10901">
          <cell r="B10901" t="str">
            <v>.45000.P022</v>
          </cell>
        </row>
        <row r="10902">
          <cell r="B10902" t="str">
            <v>.45000.P022</v>
          </cell>
        </row>
        <row r="10903">
          <cell r="B10903" t="str">
            <v>.C3015.C000</v>
          </cell>
        </row>
        <row r="10904">
          <cell r="B10904" t="str">
            <v>.C3015.C000</v>
          </cell>
        </row>
        <row r="10905">
          <cell r="B10905" t="str">
            <v>.C3015.C000</v>
          </cell>
        </row>
        <row r="10906">
          <cell r="B10906" t="str">
            <v>.C3015.C000</v>
          </cell>
        </row>
        <row r="10907">
          <cell r="B10907" t="str">
            <v>.C3015.C000</v>
          </cell>
        </row>
        <row r="10908">
          <cell r="B10908" t="str">
            <v>.C3015.C000</v>
          </cell>
        </row>
        <row r="10909">
          <cell r="B10909" t="str">
            <v>.C3015.C000</v>
          </cell>
        </row>
        <row r="10910">
          <cell r="B10910" t="str">
            <v>.C3015.C000</v>
          </cell>
        </row>
        <row r="10911">
          <cell r="B10911" t="str">
            <v>.C3015.C000</v>
          </cell>
        </row>
        <row r="10912">
          <cell r="B10912" t="str">
            <v>.C3061.C000</v>
          </cell>
        </row>
        <row r="10913">
          <cell r="B10913" t="str">
            <v>.C9990.C001</v>
          </cell>
        </row>
        <row r="10914">
          <cell r="B10914" t="str">
            <v>.C9990.C001</v>
          </cell>
        </row>
        <row r="10915">
          <cell r="B10915" t="str">
            <v>.C9990.C000</v>
          </cell>
        </row>
        <row r="10916">
          <cell r="B10916" t="str">
            <v>.C9990.C000</v>
          </cell>
        </row>
        <row r="10917">
          <cell r="B10917" t="str">
            <v>.A8340.C007</v>
          </cell>
        </row>
        <row r="10918">
          <cell r="B10918" t="str">
            <v>.A8640.C007</v>
          </cell>
        </row>
        <row r="10919">
          <cell r="B10919" t="str">
            <v>.20100.P021</v>
          </cell>
        </row>
        <row r="10920">
          <cell r="B10920" t="str">
            <v>.20190.P000</v>
          </cell>
        </row>
        <row r="10921">
          <cell r="B10921" t="str">
            <v>.62010.P000</v>
          </cell>
        </row>
        <row r="10922">
          <cell r="B10922" t="str">
            <v>.62020.P000</v>
          </cell>
        </row>
        <row r="10923">
          <cell r="B10923" t="str">
            <v>.62020.P000</v>
          </cell>
        </row>
        <row r="10924">
          <cell r="B10924" t="str">
            <v>.62020.P000</v>
          </cell>
        </row>
        <row r="10925">
          <cell r="B10925" t="str">
            <v>.62020.P000</v>
          </cell>
        </row>
        <row r="10926">
          <cell r="B10926" t="str">
            <v>.62020.P000</v>
          </cell>
        </row>
        <row r="10927">
          <cell r="B10927" t="str">
            <v>.62020.P000</v>
          </cell>
        </row>
        <row r="10928">
          <cell r="B10928" t="str">
            <v>.62020.P000</v>
          </cell>
        </row>
        <row r="10929">
          <cell r="B10929" t="str">
            <v>.62020.P000</v>
          </cell>
        </row>
        <row r="10930">
          <cell r="B10930" t="str">
            <v>.62020.P000</v>
          </cell>
        </row>
        <row r="10931">
          <cell r="B10931" t="str">
            <v>.62020.P000</v>
          </cell>
        </row>
        <row r="10932">
          <cell r="B10932" t="str">
            <v>.62020.P000</v>
          </cell>
        </row>
        <row r="10933">
          <cell r="B10933" t="str">
            <v>.62020.P000</v>
          </cell>
        </row>
        <row r="10934">
          <cell r="B10934" t="str">
            <v>.62020.P000</v>
          </cell>
        </row>
        <row r="10935">
          <cell r="B10935" t="str">
            <v>.62020.P000</v>
          </cell>
        </row>
        <row r="10936">
          <cell r="B10936" t="str">
            <v>.62020.P000</v>
          </cell>
        </row>
        <row r="10937">
          <cell r="B10937" t="str">
            <v>.62020.P000</v>
          </cell>
        </row>
        <row r="10938">
          <cell r="B10938" t="str">
            <v>.62020.P000</v>
          </cell>
        </row>
        <row r="10939">
          <cell r="B10939" t="str">
            <v>.62020.P000</v>
          </cell>
        </row>
        <row r="10940">
          <cell r="B10940" t="str">
            <v>.62020.P000</v>
          </cell>
        </row>
        <row r="10941">
          <cell r="B10941" t="str">
            <v>.62020.P000</v>
          </cell>
        </row>
        <row r="10942">
          <cell r="B10942" t="str">
            <v>.62020.P000</v>
          </cell>
        </row>
        <row r="10943">
          <cell r="B10943" t="str">
            <v>.62020.P000</v>
          </cell>
        </row>
        <row r="10944">
          <cell r="B10944" t="str">
            <v>.62020.P000</v>
          </cell>
        </row>
        <row r="10945">
          <cell r="B10945" t="str">
            <v>.62020.P000</v>
          </cell>
        </row>
        <row r="10946">
          <cell r="B10946" t="str">
            <v>.62020.P000</v>
          </cell>
        </row>
        <row r="10947">
          <cell r="B10947" t="str">
            <v>.62020.P000</v>
          </cell>
        </row>
        <row r="10948">
          <cell r="B10948" t="str">
            <v>.62020.P000</v>
          </cell>
        </row>
        <row r="10949">
          <cell r="B10949" t="str">
            <v>.62020.P000</v>
          </cell>
        </row>
        <row r="10950">
          <cell r="B10950" t="str">
            <v>.62020.P000</v>
          </cell>
        </row>
        <row r="10951">
          <cell r="B10951" t="str">
            <v>.62020.P000</v>
          </cell>
        </row>
        <row r="10952">
          <cell r="B10952" t="str">
            <v>.62020.P000</v>
          </cell>
        </row>
        <row r="10953">
          <cell r="B10953" t="str">
            <v>.62020.P000</v>
          </cell>
        </row>
        <row r="10954">
          <cell r="B10954" t="str">
            <v>.62020.P000</v>
          </cell>
        </row>
        <row r="10955">
          <cell r="B10955" t="str">
            <v>.62020.P000</v>
          </cell>
        </row>
        <row r="10956">
          <cell r="B10956" t="str">
            <v>.62020.P000</v>
          </cell>
        </row>
        <row r="10957">
          <cell r="B10957" t="str">
            <v>.62020.P000</v>
          </cell>
        </row>
        <row r="10958">
          <cell r="B10958" t="str">
            <v>.62020.P000</v>
          </cell>
        </row>
        <row r="10959">
          <cell r="B10959" t="str">
            <v>.62020.P000</v>
          </cell>
        </row>
        <row r="10960">
          <cell r="B10960" t="str">
            <v>.62020.P000</v>
          </cell>
        </row>
        <row r="10961">
          <cell r="B10961" t="str">
            <v>.62020.P000</v>
          </cell>
        </row>
        <row r="10962">
          <cell r="B10962" t="str">
            <v>.62210.P000</v>
          </cell>
        </row>
        <row r="10963">
          <cell r="B10963" t="str">
            <v>.99000.P000</v>
          </cell>
        </row>
        <row r="10964">
          <cell r="B10964" t="str">
            <v>.45260.P000</v>
          </cell>
        </row>
        <row r="10965">
          <cell r="B10965" t="str">
            <v>.45260.P021</v>
          </cell>
        </row>
        <row r="10966">
          <cell r="B10966" t="str">
            <v>.45260.P021</v>
          </cell>
        </row>
        <row r="10967">
          <cell r="B10967" t="str">
            <v>.45260.P021</v>
          </cell>
        </row>
        <row r="10968">
          <cell r="B10968" t="str">
            <v>.45260.P021</v>
          </cell>
        </row>
        <row r="10969">
          <cell r="B10969" t="str">
            <v>.45260.P021</v>
          </cell>
        </row>
        <row r="10970">
          <cell r="B10970" t="str">
            <v>.45260.P021</v>
          </cell>
        </row>
        <row r="10971">
          <cell r="B10971" t="str">
            <v>.45260.P021</v>
          </cell>
        </row>
        <row r="10972">
          <cell r="B10972" t="str">
            <v>.45260.P021</v>
          </cell>
        </row>
        <row r="10973">
          <cell r="B10973" t="str">
            <v>.45260.P021</v>
          </cell>
        </row>
        <row r="10974">
          <cell r="B10974" t="str">
            <v>.45260.P021</v>
          </cell>
        </row>
        <row r="10975">
          <cell r="B10975" t="str">
            <v>.45260.P021</v>
          </cell>
        </row>
        <row r="10976">
          <cell r="B10976" t="str">
            <v>.45260.P021</v>
          </cell>
        </row>
        <row r="10977">
          <cell r="B10977" t="str">
            <v>.45260.P021</v>
          </cell>
        </row>
        <row r="10978">
          <cell r="B10978" t="str">
            <v>.28000.P021</v>
          </cell>
        </row>
        <row r="10979">
          <cell r="B10979" t="str">
            <v>.62020.P000</v>
          </cell>
        </row>
        <row r="10980">
          <cell r="B10980" t="str">
            <v>.62020.P000</v>
          </cell>
        </row>
        <row r="10981">
          <cell r="B10981" t="str">
            <v>.62020.P000</v>
          </cell>
        </row>
        <row r="10982">
          <cell r="B10982" t="str">
            <v>.62020.P000</v>
          </cell>
        </row>
        <row r="10983">
          <cell r="B10983" t="str">
            <v>.62020.P000</v>
          </cell>
        </row>
        <row r="10984">
          <cell r="B10984" t="str">
            <v>.62020.P000</v>
          </cell>
        </row>
        <row r="10985">
          <cell r="B10985" t="str">
            <v>.62020.P000</v>
          </cell>
        </row>
        <row r="10986">
          <cell r="B10986" t="str">
            <v>.62020.P000</v>
          </cell>
        </row>
        <row r="10987">
          <cell r="B10987" t="str">
            <v>.62020.P000</v>
          </cell>
        </row>
        <row r="10988">
          <cell r="B10988" t="str">
            <v>.62020.P000</v>
          </cell>
        </row>
        <row r="10989">
          <cell r="B10989" t="str">
            <v>.62020.P000</v>
          </cell>
        </row>
        <row r="10990">
          <cell r="B10990" t="str">
            <v>.62020.P000</v>
          </cell>
        </row>
        <row r="10991">
          <cell r="B10991" t="str">
            <v>.62020.P000</v>
          </cell>
        </row>
        <row r="10992">
          <cell r="B10992" t="str">
            <v>.62020.P000</v>
          </cell>
        </row>
        <row r="10993">
          <cell r="B10993" t="str">
            <v>.62020.P000</v>
          </cell>
        </row>
        <row r="10994">
          <cell r="B10994" t="str">
            <v>.62020.P000</v>
          </cell>
        </row>
        <row r="10995">
          <cell r="B10995" t="str">
            <v>.62020.P000</v>
          </cell>
        </row>
        <row r="10996">
          <cell r="B10996" t="str">
            <v>.62020.P000</v>
          </cell>
        </row>
        <row r="10997">
          <cell r="B10997" t="str">
            <v>.62020.P000</v>
          </cell>
        </row>
        <row r="10998">
          <cell r="B10998" t="str">
            <v>.62020.P000</v>
          </cell>
        </row>
        <row r="10999">
          <cell r="B10999" t="str">
            <v>.62020.P000</v>
          </cell>
        </row>
        <row r="11000">
          <cell r="B11000" t="str">
            <v>.62020.P000</v>
          </cell>
        </row>
        <row r="11001">
          <cell r="B11001" t="str">
            <v>.62020.P000</v>
          </cell>
        </row>
        <row r="11002">
          <cell r="B11002" t="str">
            <v>.62020.P000</v>
          </cell>
        </row>
        <row r="11003">
          <cell r="B11003" t="str">
            <v>.62020.P000</v>
          </cell>
        </row>
        <row r="11004">
          <cell r="B11004" t="str">
            <v>.62020.P000</v>
          </cell>
        </row>
        <row r="11005">
          <cell r="B11005" t="str">
            <v>.62020.P000</v>
          </cell>
        </row>
        <row r="11006">
          <cell r="B11006" t="str">
            <v>.62020.P000</v>
          </cell>
        </row>
        <row r="11007">
          <cell r="B11007" t="str">
            <v>.62020.P000</v>
          </cell>
        </row>
        <row r="11008">
          <cell r="B11008" t="str">
            <v>.62020.P000</v>
          </cell>
        </row>
        <row r="11009">
          <cell r="B11009" t="str">
            <v>.62020.P000</v>
          </cell>
        </row>
        <row r="11010">
          <cell r="B11010" t="str">
            <v>.62020.P000</v>
          </cell>
        </row>
        <row r="11011">
          <cell r="B11011" t="str">
            <v>.62020.P040</v>
          </cell>
        </row>
        <row r="11012">
          <cell r="B11012" t="str">
            <v>.62020.P040</v>
          </cell>
        </row>
        <row r="11013">
          <cell r="B11013" t="str">
            <v>.62020.P403</v>
          </cell>
        </row>
        <row r="11014">
          <cell r="B11014" t="str">
            <v>.62020.P000</v>
          </cell>
        </row>
        <row r="11015">
          <cell r="B11015" t="str">
            <v>.62020.P000</v>
          </cell>
        </row>
        <row r="11016">
          <cell r="B11016" t="str">
            <v>.62020.P000</v>
          </cell>
        </row>
        <row r="11017">
          <cell r="B11017" t="str">
            <v>.62020.P000</v>
          </cell>
        </row>
        <row r="11018">
          <cell r="B11018" t="str">
            <v>.62020.P000</v>
          </cell>
        </row>
        <row r="11019">
          <cell r="B11019" t="str">
            <v>.62020.P000</v>
          </cell>
        </row>
        <row r="11020">
          <cell r="B11020" t="str">
            <v>.62020.P000</v>
          </cell>
        </row>
        <row r="11021">
          <cell r="B11021" t="str">
            <v>.62020.P000</v>
          </cell>
        </row>
        <row r="11022">
          <cell r="B11022" t="str">
            <v>.62020.P000</v>
          </cell>
        </row>
        <row r="11023">
          <cell r="B11023" t="str">
            <v>.62020.P000</v>
          </cell>
        </row>
        <row r="11024">
          <cell r="B11024" t="str">
            <v>.62020.P000</v>
          </cell>
        </row>
        <row r="11025">
          <cell r="B11025" t="str">
            <v>.62020.P000</v>
          </cell>
        </row>
        <row r="11026">
          <cell r="B11026" t="str">
            <v>.62020.P000</v>
          </cell>
        </row>
        <row r="11027">
          <cell r="B11027" t="str">
            <v>.62020.P000</v>
          </cell>
        </row>
        <row r="11028">
          <cell r="B11028" t="str">
            <v>.62020.P000</v>
          </cell>
        </row>
        <row r="11029">
          <cell r="B11029" t="str">
            <v>.62020.P000</v>
          </cell>
        </row>
        <row r="11030">
          <cell r="B11030" t="str">
            <v>.62020.P000</v>
          </cell>
        </row>
        <row r="11031">
          <cell r="B11031" t="str">
            <v>.62020.P000</v>
          </cell>
        </row>
        <row r="11032">
          <cell r="B11032" t="str">
            <v>.62020.P000</v>
          </cell>
        </row>
        <row r="11033">
          <cell r="B11033" t="str">
            <v>.62020.P000</v>
          </cell>
        </row>
        <row r="11034">
          <cell r="B11034" t="str">
            <v>.62020.P000</v>
          </cell>
        </row>
        <row r="11035">
          <cell r="B11035" t="str">
            <v>.62020.P000</v>
          </cell>
        </row>
        <row r="11036">
          <cell r="B11036" t="str">
            <v>.62020.P000</v>
          </cell>
        </row>
        <row r="11037">
          <cell r="B11037" t="str">
            <v>.62020.P000</v>
          </cell>
        </row>
        <row r="11038">
          <cell r="B11038" t="str">
            <v>.62020.P000</v>
          </cell>
        </row>
        <row r="11039">
          <cell r="B11039" t="str">
            <v>.62020.P000</v>
          </cell>
        </row>
        <row r="11040">
          <cell r="B11040" t="str">
            <v>.62020.P000</v>
          </cell>
        </row>
        <row r="11041">
          <cell r="B11041" t="str">
            <v>.62020.P017</v>
          </cell>
        </row>
        <row r="11042">
          <cell r="B11042" t="str">
            <v>.45260.P029</v>
          </cell>
        </row>
        <row r="11043">
          <cell r="B11043" t="str">
            <v>.45260.P029</v>
          </cell>
        </row>
        <row r="11044">
          <cell r="B11044" t="str">
            <v>.45260.P029</v>
          </cell>
        </row>
        <row r="11045">
          <cell r="B11045" t="str">
            <v>.45260.P029</v>
          </cell>
        </row>
        <row r="11046">
          <cell r="B11046" t="str">
            <v>.45260.P029</v>
          </cell>
        </row>
        <row r="11047">
          <cell r="B11047" t="str">
            <v>.45260.P029</v>
          </cell>
        </row>
        <row r="11048">
          <cell r="B11048" t="str">
            <v>.45260.P029</v>
          </cell>
        </row>
        <row r="11049">
          <cell r="B11049" t="str">
            <v>.45260.P029</v>
          </cell>
        </row>
        <row r="11050">
          <cell r="B11050" t="str">
            <v>.45260.P029</v>
          </cell>
        </row>
        <row r="11051">
          <cell r="B11051" t="str">
            <v>.45260.P029</v>
          </cell>
        </row>
        <row r="11052">
          <cell r="B11052" t="str">
            <v>.45260.P029</v>
          </cell>
        </row>
        <row r="11053">
          <cell r="B11053" t="str">
            <v>.45260.P029</v>
          </cell>
        </row>
        <row r="11054">
          <cell r="B11054" t="str">
            <v>.45260.P029</v>
          </cell>
        </row>
        <row r="11055">
          <cell r="B11055" t="str">
            <v>.45260.P029</v>
          </cell>
        </row>
        <row r="11056">
          <cell r="B11056" t="str">
            <v>.45260.P029</v>
          </cell>
        </row>
        <row r="11057">
          <cell r="B11057" t="str">
            <v>.45260.P029</v>
          </cell>
        </row>
        <row r="11058">
          <cell r="B11058" t="str">
            <v>.45260.P029</v>
          </cell>
        </row>
        <row r="11059">
          <cell r="B11059" t="str">
            <v>.45260.P029</v>
          </cell>
        </row>
        <row r="11060">
          <cell r="B11060" t="str">
            <v>.45260.P029</v>
          </cell>
        </row>
        <row r="11061">
          <cell r="B11061" t="str">
            <v>.45260.P029</v>
          </cell>
        </row>
        <row r="11062">
          <cell r="B11062" t="str">
            <v>.45260.P029</v>
          </cell>
        </row>
        <row r="11063">
          <cell r="B11063" t="str">
            <v>.45260.P029</v>
          </cell>
        </row>
        <row r="11064">
          <cell r="B11064" t="str">
            <v>.45260.P029</v>
          </cell>
        </row>
        <row r="11065">
          <cell r="B11065" t="str">
            <v>.28000.P029</v>
          </cell>
        </row>
        <row r="11066">
          <cell r="B11066" t="str">
            <v>.45000.P029</v>
          </cell>
        </row>
        <row r="11067">
          <cell r="B11067" t="str">
            <v>.45000.P029</v>
          </cell>
        </row>
        <row r="11068">
          <cell r="B11068" t="str">
            <v>.C3031.C000</v>
          </cell>
        </row>
        <row r="11069">
          <cell r="B11069" t="str">
            <v>.C5031.C000</v>
          </cell>
        </row>
        <row r="11070">
          <cell r="B11070" t="str">
            <v>.C5031.C000</v>
          </cell>
        </row>
        <row r="11071">
          <cell r="B11071" t="str">
            <v>.62020.P000</v>
          </cell>
        </row>
        <row r="11072">
          <cell r="B11072" t="str">
            <v>.62020.P000</v>
          </cell>
        </row>
        <row r="11073">
          <cell r="B11073" t="str">
            <v>.62020.P000</v>
          </cell>
        </row>
        <row r="11074">
          <cell r="B11074" t="str">
            <v>.62020.P000</v>
          </cell>
        </row>
        <row r="11075">
          <cell r="B11075" t="str">
            <v>.62020.P000</v>
          </cell>
        </row>
        <row r="11076">
          <cell r="B11076" t="str">
            <v>.62020.P000</v>
          </cell>
        </row>
        <row r="11077">
          <cell r="B11077" t="str">
            <v>.62020.P000</v>
          </cell>
        </row>
        <row r="11078">
          <cell r="B11078" t="str">
            <v>.62020.P000</v>
          </cell>
        </row>
        <row r="11079">
          <cell r="B11079" t="str">
            <v>.62020.P000</v>
          </cell>
        </row>
        <row r="11080">
          <cell r="B11080" t="str">
            <v>.62020.P000</v>
          </cell>
        </row>
        <row r="11081">
          <cell r="B11081" t="str">
            <v>.62020.P000</v>
          </cell>
        </row>
        <row r="11082">
          <cell r="B11082" t="str">
            <v>.62020.P000</v>
          </cell>
        </row>
        <row r="11083">
          <cell r="B11083" t="str">
            <v>.62020.P000</v>
          </cell>
        </row>
        <row r="11084">
          <cell r="B11084" t="str">
            <v>.62020.P000</v>
          </cell>
        </row>
        <row r="11085">
          <cell r="B11085" t="str">
            <v>.62020.P000</v>
          </cell>
        </row>
        <row r="11086">
          <cell r="B11086" t="str">
            <v>.62020.P000</v>
          </cell>
        </row>
        <row r="11087">
          <cell r="B11087" t="str">
            <v>.62020.P000</v>
          </cell>
        </row>
        <row r="11088">
          <cell r="B11088" t="str">
            <v>.62020.P000</v>
          </cell>
        </row>
        <row r="11089">
          <cell r="B11089" t="str">
            <v>.62020.P000</v>
          </cell>
        </row>
        <row r="11090">
          <cell r="B11090" t="str">
            <v>.62020.P000</v>
          </cell>
        </row>
        <row r="11091">
          <cell r="B11091" t="str">
            <v>.62020.P000</v>
          </cell>
        </row>
        <row r="11092">
          <cell r="B11092" t="str">
            <v>.62020.P000</v>
          </cell>
        </row>
        <row r="11093">
          <cell r="B11093" t="str">
            <v>.62020.P000</v>
          </cell>
        </row>
        <row r="11094">
          <cell r="B11094" t="str">
            <v>.62020.P400</v>
          </cell>
        </row>
        <row r="11095">
          <cell r="B11095" t="str">
            <v>.62020.P402</v>
          </cell>
        </row>
        <row r="11096">
          <cell r="B11096" t="str">
            <v>.62020.P402</v>
          </cell>
        </row>
        <row r="11097">
          <cell r="B11097" t="str">
            <v>.62020.P402</v>
          </cell>
        </row>
        <row r="11098">
          <cell r="B11098" t="str">
            <v>.62020.P402</v>
          </cell>
        </row>
        <row r="11099">
          <cell r="B11099" t="str">
            <v>.62020.P402</v>
          </cell>
        </row>
        <row r="11100">
          <cell r="B11100" t="str">
            <v>.62020.P402</v>
          </cell>
        </row>
        <row r="11101">
          <cell r="B11101" t="str">
            <v>.62020.P402</v>
          </cell>
        </row>
        <row r="11102">
          <cell r="B11102" t="str">
            <v>.62020.P402</v>
          </cell>
        </row>
        <row r="11103">
          <cell r="B11103" t="str">
            <v>.62020.P402</v>
          </cell>
        </row>
        <row r="11104">
          <cell r="B11104" t="str">
            <v>.62020.P402</v>
          </cell>
        </row>
        <row r="11105">
          <cell r="B11105" t="str">
            <v>.62020.P402</v>
          </cell>
        </row>
        <row r="11106">
          <cell r="B11106" t="str">
            <v>.62020.P402</v>
          </cell>
        </row>
        <row r="11107">
          <cell r="B11107" t="str">
            <v>.62020.P402</v>
          </cell>
        </row>
        <row r="11108">
          <cell r="B11108" t="str">
            <v>.62020.P402</v>
          </cell>
        </row>
        <row r="11109">
          <cell r="B11109" t="str">
            <v>.62020.P402</v>
          </cell>
        </row>
        <row r="11110">
          <cell r="B11110" t="str">
            <v>.62020.P402</v>
          </cell>
        </row>
        <row r="11111">
          <cell r="B11111" t="str">
            <v>.62020.P403</v>
          </cell>
        </row>
        <row r="11112">
          <cell r="B11112" t="str">
            <v>.62020.P403</v>
          </cell>
        </row>
        <row r="11113">
          <cell r="B11113" t="str">
            <v>.62020.P403</v>
          </cell>
        </row>
        <row r="11114">
          <cell r="B11114" t="str">
            <v>.62020.P403</v>
          </cell>
        </row>
        <row r="11115">
          <cell r="B11115" t="str">
            <v>.62020.P403</v>
          </cell>
        </row>
        <row r="11116">
          <cell r="B11116" t="str">
            <v>.62020.P403</v>
          </cell>
        </row>
        <row r="11117">
          <cell r="B11117" t="str">
            <v>.62020.P403</v>
          </cell>
        </row>
        <row r="11118">
          <cell r="B11118" t="str">
            <v>.62020.P403</v>
          </cell>
        </row>
        <row r="11119">
          <cell r="B11119" t="str">
            <v>.62020.P403</v>
          </cell>
        </row>
        <row r="11120">
          <cell r="B11120" t="str">
            <v>.62020.P403</v>
          </cell>
        </row>
        <row r="11121">
          <cell r="B11121" t="str">
            <v>.62020.P403</v>
          </cell>
        </row>
        <row r="11122">
          <cell r="B11122" t="str">
            <v>.62020.P403</v>
          </cell>
        </row>
        <row r="11123">
          <cell r="B11123" t="str">
            <v>.62020.P403</v>
          </cell>
        </row>
        <row r="11124">
          <cell r="B11124" t="str">
            <v>.62020.P403</v>
          </cell>
        </row>
        <row r="11125">
          <cell r="B11125" t="str">
            <v>.62020.P403</v>
          </cell>
        </row>
        <row r="11126">
          <cell r="B11126" t="str">
            <v>.62020.P403</v>
          </cell>
        </row>
        <row r="11127">
          <cell r="B11127" t="str">
            <v>.62020.P403</v>
          </cell>
        </row>
        <row r="11128">
          <cell r="B11128" t="str">
            <v>.62020.P403</v>
          </cell>
        </row>
        <row r="11129">
          <cell r="B11129" t="str">
            <v>.99000.P000</v>
          </cell>
        </row>
        <row r="11130">
          <cell r="B11130" t="str">
            <v>.45260.P026</v>
          </cell>
        </row>
        <row r="11131">
          <cell r="B11131" t="str">
            <v>.45260.P027</v>
          </cell>
        </row>
        <row r="11132">
          <cell r="B11132" t="str">
            <v>.45260.P027</v>
          </cell>
        </row>
        <row r="11133">
          <cell r="B11133" t="str">
            <v>.45260.P027</v>
          </cell>
        </row>
        <row r="11134">
          <cell r="B11134" t="str">
            <v>.45260.P029</v>
          </cell>
        </row>
        <row r="11135">
          <cell r="B11135" t="str">
            <v>.45260.P029</v>
          </cell>
        </row>
        <row r="11136">
          <cell r="B11136" t="str">
            <v>.45260.P029</v>
          </cell>
        </row>
        <row r="11137">
          <cell r="B11137" t="str">
            <v>.45260.P029</v>
          </cell>
        </row>
        <row r="11138">
          <cell r="B11138" t="str">
            <v>.45260.P029</v>
          </cell>
        </row>
        <row r="11139">
          <cell r="B11139" t="str">
            <v>.45260.P029</v>
          </cell>
        </row>
        <row r="11140">
          <cell r="B11140" t="str">
            <v>.45260.P029</v>
          </cell>
        </row>
        <row r="11141">
          <cell r="B11141" t="str">
            <v>.45260.P029</v>
          </cell>
        </row>
        <row r="11142">
          <cell r="B11142" t="str">
            <v>.45260.P029</v>
          </cell>
        </row>
        <row r="11143">
          <cell r="B11143" t="str">
            <v>.45260.P029</v>
          </cell>
        </row>
        <row r="11144">
          <cell r="B11144" t="str">
            <v>.45260.P029</v>
          </cell>
        </row>
        <row r="11145">
          <cell r="B11145" t="str">
            <v>.45260.P029</v>
          </cell>
        </row>
        <row r="11146">
          <cell r="B11146" t="str">
            <v>.45260.P029</v>
          </cell>
        </row>
        <row r="11147">
          <cell r="B11147" t="str">
            <v>.45260.P029</v>
          </cell>
        </row>
        <row r="11148">
          <cell r="B11148" t="str">
            <v>.28000.P028</v>
          </cell>
        </row>
        <row r="11149">
          <cell r="B11149" t="str">
            <v>.28000.P029</v>
          </cell>
        </row>
        <row r="11150">
          <cell r="B11150" t="str">
            <v>.45000.P026</v>
          </cell>
        </row>
        <row r="11151">
          <cell r="B11151" t="str">
            <v>.45000.P026</v>
          </cell>
        </row>
        <row r="11152">
          <cell r="B11152" t="str">
            <v>.45000.P027</v>
          </cell>
        </row>
        <row r="11153">
          <cell r="B11153" t="str">
            <v>.45000.P027</v>
          </cell>
        </row>
        <row r="11154">
          <cell r="B11154" t="str">
            <v>.45000.P027</v>
          </cell>
        </row>
        <row r="11155">
          <cell r="B11155" t="str">
            <v>.45000.P027</v>
          </cell>
        </row>
        <row r="11156">
          <cell r="B11156" t="str">
            <v>.A2995.P000</v>
          </cell>
        </row>
        <row r="11157">
          <cell r="B11157" t="str">
            <v>.62010.P000</v>
          </cell>
        </row>
        <row r="11158">
          <cell r="B11158" t="str">
            <v>.62020.P000</v>
          </cell>
        </row>
        <row r="11159">
          <cell r="B11159" t="str">
            <v>.62020.P000</v>
          </cell>
        </row>
        <row r="11160">
          <cell r="B11160" t="str">
            <v>.62020.P000</v>
          </cell>
        </row>
        <row r="11161">
          <cell r="B11161" t="str">
            <v>.62020.P000</v>
          </cell>
        </row>
        <row r="11162">
          <cell r="B11162" t="str">
            <v>.62020.P000</v>
          </cell>
        </row>
        <row r="11163">
          <cell r="B11163" t="str">
            <v>.62020.P000</v>
          </cell>
        </row>
        <row r="11164">
          <cell r="B11164" t="str">
            <v>.62020.P000</v>
          </cell>
        </row>
        <row r="11165">
          <cell r="B11165" t="str">
            <v>.62020.P000</v>
          </cell>
        </row>
        <row r="11166">
          <cell r="B11166" t="str">
            <v>.62020.P000</v>
          </cell>
        </row>
        <row r="11167">
          <cell r="B11167" t="str">
            <v>.62020.P000</v>
          </cell>
        </row>
        <row r="11168">
          <cell r="B11168" t="str">
            <v>.62020.P000</v>
          </cell>
        </row>
        <row r="11169">
          <cell r="B11169" t="str">
            <v>.62020.P000</v>
          </cell>
        </row>
        <row r="11170">
          <cell r="B11170" t="str">
            <v>.62020.P000</v>
          </cell>
        </row>
        <row r="11171">
          <cell r="B11171" t="str">
            <v>.62020.P000</v>
          </cell>
        </row>
        <row r="11172">
          <cell r="B11172" t="str">
            <v>.62020.P000</v>
          </cell>
        </row>
        <row r="11173">
          <cell r="B11173" t="str">
            <v>.62020.P000</v>
          </cell>
        </row>
        <row r="11174">
          <cell r="B11174" t="str">
            <v>.62020.P000</v>
          </cell>
        </row>
        <row r="11175">
          <cell r="B11175" t="str">
            <v>.62020.P000</v>
          </cell>
        </row>
        <row r="11176">
          <cell r="B11176" t="str">
            <v>.62020.P000</v>
          </cell>
        </row>
        <row r="11177">
          <cell r="B11177" t="str">
            <v>.62020.P000</v>
          </cell>
        </row>
        <row r="11178">
          <cell r="B11178" t="str">
            <v>.62020.P400</v>
          </cell>
        </row>
        <row r="11179">
          <cell r="B11179" t="str">
            <v>.62020.P400</v>
          </cell>
        </row>
        <row r="11180">
          <cell r="B11180" t="str">
            <v>.62020.P400</v>
          </cell>
        </row>
        <row r="11181">
          <cell r="B11181" t="str">
            <v>.62020.P400</v>
          </cell>
        </row>
        <row r="11182">
          <cell r="B11182" t="str">
            <v>.62020.P400</v>
          </cell>
        </row>
        <row r="11183">
          <cell r="B11183" t="str">
            <v>.62020.P400</v>
          </cell>
        </row>
        <row r="11184">
          <cell r="B11184" t="str">
            <v>.62020.P400</v>
          </cell>
        </row>
        <row r="11185">
          <cell r="B11185" t="str">
            <v>.62020.P400</v>
          </cell>
        </row>
        <row r="11186">
          <cell r="B11186" t="str">
            <v>.62020.P400</v>
          </cell>
        </row>
        <row r="11187">
          <cell r="B11187" t="str">
            <v>.62020.P400</v>
          </cell>
        </row>
        <row r="11188">
          <cell r="B11188" t="str">
            <v>.62020.P400</v>
          </cell>
        </row>
        <row r="11189">
          <cell r="B11189" t="str">
            <v>.62020.P400</v>
          </cell>
        </row>
        <row r="11190">
          <cell r="B11190" t="str">
            <v>.62020.P400</v>
          </cell>
        </row>
        <row r="11191">
          <cell r="B11191" t="str">
            <v>.62020.P400</v>
          </cell>
        </row>
        <row r="11192">
          <cell r="B11192" t="str">
            <v>.62020.P400</v>
          </cell>
        </row>
        <row r="11193">
          <cell r="B11193" t="str">
            <v>.62020.P400</v>
          </cell>
        </row>
        <row r="11194">
          <cell r="B11194" t="str">
            <v>.62020.P400</v>
          </cell>
        </row>
        <row r="11195">
          <cell r="B11195" t="str">
            <v>.62020.P400</v>
          </cell>
        </row>
        <row r="11196">
          <cell r="B11196" t="str">
            <v>.62020.P400</v>
          </cell>
        </row>
        <row r="11197">
          <cell r="B11197" t="str">
            <v>.62020.P400</v>
          </cell>
        </row>
        <row r="11198">
          <cell r="B11198" t="str">
            <v>.62020.P400</v>
          </cell>
        </row>
        <row r="11199">
          <cell r="B11199" t="str">
            <v>.62020.P400</v>
          </cell>
        </row>
        <row r="11200">
          <cell r="B11200" t="str">
            <v>.62020.P400</v>
          </cell>
        </row>
        <row r="11201">
          <cell r="B11201" t="str">
            <v>.62020.P400</v>
          </cell>
        </row>
        <row r="11202">
          <cell r="B11202" t="str">
            <v>.62020.P400</v>
          </cell>
        </row>
        <row r="11203">
          <cell r="B11203" t="str">
            <v>.62020.P403</v>
          </cell>
        </row>
        <row r="11204">
          <cell r="B11204" t="str">
            <v>.62020.P403</v>
          </cell>
        </row>
        <row r="11205">
          <cell r="B11205" t="str">
            <v>.62020.P403</v>
          </cell>
        </row>
        <row r="11206">
          <cell r="B11206" t="str">
            <v>.62020.P403</v>
          </cell>
        </row>
        <row r="11207">
          <cell r="B11207" t="str">
            <v>.62020.P403</v>
          </cell>
        </row>
        <row r="11208">
          <cell r="B11208" t="str">
            <v>.62020.P403</v>
          </cell>
        </row>
        <row r="11209">
          <cell r="B11209" t="str">
            <v>.62020.P403</v>
          </cell>
        </row>
        <row r="11210">
          <cell r="B11210" t="str">
            <v>.62020.P403</v>
          </cell>
        </row>
        <row r="11211">
          <cell r="B11211" t="str">
            <v>.62020.P403</v>
          </cell>
        </row>
        <row r="11212">
          <cell r="B11212" t="str">
            <v>.62020.P403</v>
          </cell>
        </row>
        <row r="11213">
          <cell r="B11213" t="str">
            <v>.45260.P043</v>
          </cell>
        </row>
        <row r="11214">
          <cell r="B11214" t="str">
            <v>.45260.P043</v>
          </cell>
        </row>
        <row r="11215">
          <cell r="B11215" t="str">
            <v>.45260.P043</v>
          </cell>
        </row>
        <row r="11216">
          <cell r="B11216" t="str">
            <v>.45260.P043</v>
          </cell>
        </row>
        <row r="11217">
          <cell r="B11217" t="str">
            <v>.45260.P043</v>
          </cell>
        </row>
        <row r="11218">
          <cell r="B11218" t="str">
            <v>.45260.P043</v>
          </cell>
        </row>
        <row r="11219">
          <cell r="B11219" t="str">
            <v>.45260.P043</v>
          </cell>
        </row>
        <row r="11220">
          <cell r="B11220" t="str">
            <v>.45260.P000</v>
          </cell>
        </row>
        <row r="11221">
          <cell r="B11221" t="str">
            <v>.45260.P000</v>
          </cell>
        </row>
        <row r="11222">
          <cell r="B11222" t="str">
            <v>.45260.P000</v>
          </cell>
        </row>
        <row r="11223">
          <cell r="B11223" t="str">
            <v>.45260.P020</v>
          </cell>
        </row>
        <row r="11224">
          <cell r="B11224" t="str">
            <v>.45260.P020</v>
          </cell>
        </row>
        <row r="11225">
          <cell r="B11225" t="str">
            <v>.45260.P020</v>
          </cell>
        </row>
        <row r="11226">
          <cell r="B11226" t="str">
            <v>.45260.P020</v>
          </cell>
        </row>
        <row r="11227">
          <cell r="B11227" t="str">
            <v>.45260.P020</v>
          </cell>
        </row>
        <row r="11228">
          <cell r="B11228" t="str">
            <v>.45260.P020</v>
          </cell>
        </row>
        <row r="11229">
          <cell r="B11229" t="str">
            <v>.45260.P020</v>
          </cell>
        </row>
        <row r="11230">
          <cell r="B11230" t="str">
            <v>.28000.P043</v>
          </cell>
        </row>
        <row r="11231">
          <cell r="B11231" t="str">
            <v>.28000.P000</v>
          </cell>
        </row>
        <row r="11232">
          <cell r="B11232" t="str">
            <v>.28000.P020</v>
          </cell>
        </row>
        <row r="11233">
          <cell r="B11233" t="str">
            <v>.28000.P400</v>
          </cell>
        </row>
        <row r="11234">
          <cell r="B11234" t="str">
            <v>.62020.P000</v>
          </cell>
        </row>
        <row r="11235">
          <cell r="B11235" t="str">
            <v>.62020.P000</v>
          </cell>
        </row>
        <row r="11236">
          <cell r="B11236" t="str">
            <v>.62020.P000</v>
          </cell>
        </row>
        <row r="11237">
          <cell r="B11237" t="str">
            <v>.62020.P000</v>
          </cell>
        </row>
        <row r="11238">
          <cell r="B11238" t="str">
            <v>.62020.P000</v>
          </cell>
        </row>
        <row r="11239">
          <cell r="B11239" t="str">
            <v>.62020.P000</v>
          </cell>
        </row>
        <row r="11240">
          <cell r="B11240" t="str">
            <v>.62020.P000</v>
          </cell>
        </row>
        <row r="11241">
          <cell r="B11241" t="str">
            <v>.62020.P000</v>
          </cell>
        </row>
        <row r="11242">
          <cell r="B11242" t="str">
            <v>.20100.P000</v>
          </cell>
        </row>
        <row r="11243">
          <cell r="B11243" t="str">
            <v>.62020.P000</v>
          </cell>
        </row>
        <row r="11244">
          <cell r="B11244" t="str">
            <v>.62020.P000</v>
          </cell>
        </row>
        <row r="11245">
          <cell r="B11245" t="str">
            <v>.62020.P000</v>
          </cell>
        </row>
        <row r="11246">
          <cell r="B11246" t="str">
            <v>.62020.P000</v>
          </cell>
        </row>
        <row r="11247">
          <cell r="B11247" t="str">
            <v>.62020.P000</v>
          </cell>
        </row>
        <row r="11248">
          <cell r="B11248" t="str">
            <v>.62020.P000</v>
          </cell>
        </row>
        <row r="11249">
          <cell r="B11249" t="str">
            <v>.62020.P000</v>
          </cell>
        </row>
        <row r="11250">
          <cell r="B11250" t="str">
            <v>.62020.P000</v>
          </cell>
        </row>
        <row r="11251">
          <cell r="B11251" t="str">
            <v>.62020.P000</v>
          </cell>
        </row>
        <row r="11252">
          <cell r="B11252" t="str">
            <v>.62020.P000</v>
          </cell>
        </row>
        <row r="11253">
          <cell r="B11253" t="str">
            <v>.62020.P000</v>
          </cell>
        </row>
        <row r="11254">
          <cell r="B11254" t="str">
            <v>.62020.P000</v>
          </cell>
        </row>
        <row r="11255">
          <cell r="B11255" t="str">
            <v>.62020.P040</v>
          </cell>
        </row>
        <row r="11256">
          <cell r="B11256" t="str">
            <v>.62020.P040</v>
          </cell>
        </row>
        <row r="11257">
          <cell r="B11257" t="str">
            <v>.45260.P043</v>
          </cell>
        </row>
        <row r="11258">
          <cell r="B11258" t="str">
            <v>.45260.P043</v>
          </cell>
        </row>
        <row r="11259">
          <cell r="B11259" t="str">
            <v>.45260.P043</v>
          </cell>
        </row>
        <row r="11260">
          <cell r="B11260" t="str">
            <v>.45260.P043</v>
          </cell>
        </row>
        <row r="11261">
          <cell r="B11261" t="str">
            <v>.45260.P043</v>
          </cell>
        </row>
        <row r="11262">
          <cell r="B11262" t="str">
            <v>.45260.P043</v>
          </cell>
        </row>
        <row r="11263">
          <cell r="B11263" t="str">
            <v>.45260.P043</v>
          </cell>
        </row>
        <row r="11264">
          <cell r="B11264" t="str">
            <v>.45260.P000</v>
          </cell>
        </row>
        <row r="11265">
          <cell r="B11265" t="str">
            <v>.45260.P000</v>
          </cell>
        </row>
        <row r="11266">
          <cell r="B11266" t="str">
            <v>.45260.P000</v>
          </cell>
        </row>
        <row r="11267">
          <cell r="B11267" t="str">
            <v>.45260.P000</v>
          </cell>
        </row>
        <row r="11268">
          <cell r="B11268" t="str">
            <v>.45260.P000</v>
          </cell>
        </row>
        <row r="11269">
          <cell r="B11269" t="str">
            <v>.45260.P000</v>
          </cell>
        </row>
        <row r="11270">
          <cell r="B11270" t="str">
            <v>.28000.P043</v>
          </cell>
        </row>
        <row r="11271">
          <cell r="B11271" t="str">
            <v>.28000.P000</v>
          </cell>
        </row>
        <row r="11272">
          <cell r="B11272" t="str">
            <v>.98050.P000</v>
          </cell>
        </row>
        <row r="11273">
          <cell r="B11273" t="str">
            <v>.98050.P000</v>
          </cell>
        </row>
        <row r="11274">
          <cell r="B11274" t="str">
            <v>.62010.P000</v>
          </cell>
        </row>
        <row r="11275">
          <cell r="B11275" t="str">
            <v>.62010.P000</v>
          </cell>
        </row>
        <row r="11276">
          <cell r="B11276" t="str">
            <v>.62010.P000</v>
          </cell>
        </row>
        <row r="11277">
          <cell r="B11277" t="str">
            <v>.62010.P000</v>
          </cell>
        </row>
        <row r="11278">
          <cell r="B11278" t="str">
            <v>.62010.P000</v>
          </cell>
        </row>
        <row r="11279">
          <cell r="B11279" t="str">
            <v>.62010.P000</v>
          </cell>
        </row>
        <row r="11280">
          <cell r="B11280" t="str">
            <v>.62010.P000</v>
          </cell>
        </row>
        <row r="11281">
          <cell r="B11281" t="str">
            <v>.62010.P000</v>
          </cell>
        </row>
        <row r="11282">
          <cell r="B11282" t="str">
            <v>.62010.P000</v>
          </cell>
        </row>
        <row r="11283">
          <cell r="B11283" t="str">
            <v>.62010.P000</v>
          </cell>
        </row>
        <row r="11284">
          <cell r="B11284" t="str">
            <v>.62010.P000</v>
          </cell>
        </row>
        <row r="11285">
          <cell r="B11285" t="str">
            <v>.62010.P000</v>
          </cell>
        </row>
        <row r="11286">
          <cell r="B11286" t="str">
            <v>.62010.P000</v>
          </cell>
        </row>
        <row r="11287">
          <cell r="B11287" t="str">
            <v>.62010.P000</v>
          </cell>
        </row>
        <row r="11288">
          <cell r="B11288" t="str">
            <v>.62010.P000</v>
          </cell>
        </row>
        <row r="11289">
          <cell r="B11289" t="str">
            <v>.62010.P000</v>
          </cell>
        </row>
        <row r="11290">
          <cell r="B11290" t="str">
            <v>.62010.P000</v>
          </cell>
        </row>
        <row r="11291">
          <cell r="B11291" t="str">
            <v>.62010.P000</v>
          </cell>
        </row>
        <row r="11292">
          <cell r="B11292" t="str">
            <v>.62010.P000</v>
          </cell>
        </row>
        <row r="11293">
          <cell r="B11293" t="str">
            <v>.62010.P000</v>
          </cell>
        </row>
        <row r="11294">
          <cell r="B11294" t="str">
            <v>.62010.P000</v>
          </cell>
        </row>
        <row r="11295">
          <cell r="B11295" t="str">
            <v>.62010.P000</v>
          </cell>
        </row>
        <row r="11296">
          <cell r="B11296" t="str">
            <v>.62010.P000</v>
          </cell>
        </row>
        <row r="11297">
          <cell r="B11297" t="str">
            <v>.62010.P000</v>
          </cell>
        </row>
        <row r="11298">
          <cell r="B11298" t="str">
            <v>.62010.P000</v>
          </cell>
        </row>
        <row r="11299">
          <cell r="B11299" t="str">
            <v>.62010.P000</v>
          </cell>
        </row>
        <row r="11300">
          <cell r="B11300" t="str">
            <v>.62010.P000</v>
          </cell>
        </row>
        <row r="11301">
          <cell r="B11301" t="str">
            <v>.62010.P000</v>
          </cell>
        </row>
        <row r="11302">
          <cell r="B11302" t="str">
            <v>.62010.P000</v>
          </cell>
        </row>
        <row r="11303">
          <cell r="B11303" t="str">
            <v>.62010.P000</v>
          </cell>
        </row>
        <row r="11304">
          <cell r="B11304" t="str">
            <v>.62020.P000</v>
          </cell>
        </row>
        <row r="11305">
          <cell r="B11305" t="str">
            <v>.62020.P000</v>
          </cell>
        </row>
        <row r="11306">
          <cell r="B11306" t="str">
            <v>.62020.P000</v>
          </cell>
        </row>
        <row r="11307">
          <cell r="B11307" t="str">
            <v>.62020.P000</v>
          </cell>
        </row>
        <row r="11308">
          <cell r="B11308" t="str">
            <v>.62020.P000</v>
          </cell>
        </row>
        <row r="11309">
          <cell r="B11309" t="str">
            <v>.62020.P000</v>
          </cell>
        </row>
        <row r="11310">
          <cell r="B11310" t="str">
            <v>.62020.P000</v>
          </cell>
        </row>
        <row r="11311">
          <cell r="B11311" t="str">
            <v>.62020.P000</v>
          </cell>
        </row>
        <row r="11312">
          <cell r="B11312" t="str">
            <v>.62020.P000</v>
          </cell>
        </row>
        <row r="11313">
          <cell r="B11313" t="str">
            <v>.62020.P000</v>
          </cell>
        </row>
        <row r="11314">
          <cell r="B11314" t="str">
            <v>.62020.P000</v>
          </cell>
        </row>
        <row r="11315">
          <cell r="B11315" t="str">
            <v>.62020.P000</v>
          </cell>
        </row>
        <row r="11316">
          <cell r="B11316" t="str">
            <v>.62020.P000</v>
          </cell>
        </row>
        <row r="11317">
          <cell r="B11317" t="str">
            <v>.62020.P000</v>
          </cell>
        </row>
        <row r="11318">
          <cell r="B11318" t="str">
            <v>.62020.P000</v>
          </cell>
        </row>
        <row r="11319">
          <cell r="B11319" t="str">
            <v>.62020.P000</v>
          </cell>
        </row>
        <row r="11320">
          <cell r="B11320" t="str">
            <v>.62020.P000</v>
          </cell>
        </row>
        <row r="11321">
          <cell r="B11321" t="str">
            <v>.62020.P000</v>
          </cell>
        </row>
        <row r="11322">
          <cell r="B11322" t="str">
            <v>.62020.P000</v>
          </cell>
        </row>
        <row r="11323">
          <cell r="B11323" t="str">
            <v>.62020.P000</v>
          </cell>
        </row>
        <row r="11324">
          <cell r="B11324" t="str">
            <v>.62020.P000</v>
          </cell>
        </row>
        <row r="11325">
          <cell r="B11325" t="str">
            <v>.62020.P000</v>
          </cell>
        </row>
        <row r="11326">
          <cell r="B11326" t="str">
            <v>.62020.P000</v>
          </cell>
        </row>
        <row r="11327">
          <cell r="B11327" t="str">
            <v>.27900.P000</v>
          </cell>
        </row>
        <row r="11328">
          <cell r="B11328" t="str">
            <v>.27900.P000</v>
          </cell>
        </row>
        <row r="11329">
          <cell r="B11329" t="str">
            <v>.C2530.C000</v>
          </cell>
        </row>
        <row r="11330">
          <cell r="B11330" t="str">
            <v>.C2530.C000</v>
          </cell>
        </row>
        <row r="11331">
          <cell r="B11331" t="str">
            <v>.C2530.C000</v>
          </cell>
        </row>
        <row r="11332">
          <cell r="B11332" t="str">
            <v>.C2530.C000</v>
          </cell>
        </row>
        <row r="11333">
          <cell r="B11333" t="str">
            <v>.C2530.C000</v>
          </cell>
        </row>
        <row r="11334">
          <cell r="B11334" t="str">
            <v>.C2530.C000</v>
          </cell>
        </row>
        <row r="11335">
          <cell r="B11335" t="str">
            <v>.C2530.C000</v>
          </cell>
        </row>
        <row r="11336">
          <cell r="B11336" t="str">
            <v>.C2530.C000</v>
          </cell>
        </row>
        <row r="11337">
          <cell r="B11337" t="str">
            <v>.C2530.C000</v>
          </cell>
        </row>
        <row r="11338">
          <cell r="B11338" t="str">
            <v>.C2530.C000</v>
          </cell>
        </row>
        <row r="11339">
          <cell r="B11339" t="str">
            <v>.C2530.C000</v>
          </cell>
        </row>
        <row r="11340">
          <cell r="B11340" t="str">
            <v>.C2530.C000</v>
          </cell>
        </row>
        <row r="11341">
          <cell r="B11341" t="str">
            <v>.C2530.C000</v>
          </cell>
        </row>
        <row r="11342">
          <cell r="B11342" t="str">
            <v>.A8340.C007</v>
          </cell>
        </row>
        <row r="11343">
          <cell r="B11343" t="str">
            <v>.A8640.C007</v>
          </cell>
        </row>
        <row r="11344">
          <cell r="B11344" t="str">
            <v>.A2995.P652</v>
          </cell>
        </row>
        <row r="11345">
          <cell r="B11345" t="str">
            <v>.20100.P652</v>
          </cell>
        </row>
        <row r="11346">
          <cell r="B11346" t="str">
            <v>.20100.P652</v>
          </cell>
        </row>
        <row r="11347">
          <cell r="B11347" t="str">
            <v>.62010.P652</v>
          </cell>
        </row>
        <row r="11348">
          <cell r="B11348" t="str">
            <v>.62010.P000</v>
          </cell>
        </row>
        <row r="11349">
          <cell r="B11349" t="str">
            <v>.62010.P000</v>
          </cell>
        </row>
        <row r="11350">
          <cell r="B11350" t="str">
            <v>.62010.P000</v>
          </cell>
        </row>
        <row r="11351">
          <cell r="B11351" t="str">
            <v>.62010.P000</v>
          </cell>
        </row>
        <row r="11352">
          <cell r="B11352" t="str">
            <v>.62550.P000</v>
          </cell>
        </row>
        <row r="11353">
          <cell r="B11353" t="str">
            <v>.62550.P000</v>
          </cell>
        </row>
        <row r="11354">
          <cell r="B11354" t="str">
            <v>.99000.P000</v>
          </cell>
        </row>
        <row r="11355">
          <cell r="B11355" t="str">
            <v>.45260.P652</v>
          </cell>
        </row>
        <row r="11356">
          <cell r="B11356" t="str">
            <v>.45260.P652</v>
          </cell>
        </row>
        <row r="11357">
          <cell r="B11357" t="str">
            <v>.45260.P652</v>
          </cell>
        </row>
        <row r="11358">
          <cell r="B11358" t="str">
            <v>.45260.P652</v>
          </cell>
        </row>
        <row r="11359">
          <cell r="B11359" t="str">
            <v>.45260.P652</v>
          </cell>
        </row>
        <row r="11360">
          <cell r="B11360" t="str">
            <v>.45260.P652</v>
          </cell>
        </row>
        <row r="11361">
          <cell r="B11361" t="str">
            <v>.45260.P652</v>
          </cell>
        </row>
        <row r="11362">
          <cell r="B11362" t="str">
            <v>.45260.P652</v>
          </cell>
        </row>
        <row r="11363">
          <cell r="B11363" t="str">
            <v>.45260.P652</v>
          </cell>
        </row>
        <row r="11364">
          <cell r="B11364" t="str">
            <v>.45260.P652</v>
          </cell>
        </row>
        <row r="11365">
          <cell r="B11365" t="str">
            <v>.45260.P652</v>
          </cell>
        </row>
        <row r="11366">
          <cell r="B11366" t="str">
            <v>.45260.P652</v>
          </cell>
        </row>
        <row r="11367">
          <cell r="B11367" t="str">
            <v>.45260.P652</v>
          </cell>
        </row>
        <row r="11368">
          <cell r="B11368" t="str">
            <v>.45260.P652</v>
          </cell>
        </row>
        <row r="11369">
          <cell r="B11369" t="str">
            <v>.45260.P652</v>
          </cell>
        </row>
        <row r="11370">
          <cell r="B11370" t="str">
            <v>.45260.P652</v>
          </cell>
        </row>
        <row r="11371">
          <cell r="B11371" t="str">
            <v>.45260.P652</v>
          </cell>
        </row>
        <row r="11372">
          <cell r="B11372" t="str">
            <v>.45260.P652</v>
          </cell>
        </row>
        <row r="11373">
          <cell r="B11373" t="str">
            <v>.45260.P652</v>
          </cell>
        </row>
        <row r="11374">
          <cell r="B11374" t="str">
            <v>.45260.P652</v>
          </cell>
        </row>
        <row r="11375">
          <cell r="B11375" t="str">
            <v>.45260.P652</v>
          </cell>
        </row>
        <row r="11376">
          <cell r="B11376" t="str">
            <v>.45260.P652</v>
          </cell>
        </row>
        <row r="11377">
          <cell r="B11377" t="str">
            <v>.45260.P652</v>
          </cell>
        </row>
        <row r="11378">
          <cell r="B11378" t="str">
            <v>.45260.P652</v>
          </cell>
        </row>
        <row r="11379">
          <cell r="B11379" t="str">
            <v>.45260.P652</v>
          </cell>
        </row>
        <row r="11380">
          <cell r="B11380" t="str">
            <v>.45260.P652</v>
          </cell>
        </row>
        <row r="11381">
          <cell r="B11381" t="str">
            <v>.45260.P652</v>
          </cell>
        </row>
        <row r="11382">
          <cell r="B11382" t="str">
            <v>.45260.P652</v>
          </cell>
        </row>
        <row r="11383">
          <cell r="B11383" t="str">
            <v>.45260.P652</v>
          </cell>
        </row>
        <row r="11384">
          <cell r="B11384" t="str">
            <v>.45260.P652</v>
          </cell>
        </row>
        <row r="11385">
          <cell r="B11385" t="str">
            <v>.45260.P000</v>
          </cell>
        </row>
        <row r="11386">
          <cell r="B11386" t="str">
            <v>.45260.P000</v>
          </cell>
        </row>
        <row r="11387">
          <cell r="B11387" t="str">
            <v>.45260.P000</v>
          </cell>
        </row>
        <row r="11388">
          <cell r="B11388" t="str">
            <v>.45260.P000</v>
          </cell>
        </row>
        <row r="11389">
          <cell r="B11389" t="str">
            <v>.45260.P000</v>
          </cell>
        </row>
        <row r="11390">
          <cell r="B11390" t="str">
            <v>.45260.P000</v>
          </cell>
        </row>
        <row r="11391">
          <cell r="B11391" t="str">
            <v>.45260.P000</v>
          </cell>
        </row>
        <row r="11392">
          <cell r="B11392" t="str">
            <v>.45260.P000</v>
          </cell>
        </row>
        <row r="11393">
          <cell r="B11393" t="str">
            <v>.45260.P000</v>
          </cell>
        </row>
        <row r="11394">
          <cell r="B11394" t="str">
            <v>.28000.P652</v>
          </cell>
        </row>
        <row r="11395">
          <cell r="B11395" t="str">
            <v>.28000.P652</v>
          </cell>
        </row>
        <row r="11396">
          <cell r="B11396" t="str">
            <v>.45000.P652</v>
          </cell>
        </row>
        <row r="11397">
          <cell r="B11397" t="str">
            <v>.45000.P652</v>
          </cell>
        </row>
        <row r="11398">
          <cell r="B11398" t="str">
            <v>.45000.P652</v>
          </cell>
        </row>
        <row r="11399">
          <cell r="B11399" t="str">
            <v>.45000.P652</v>
          </cell>
        </row>
        <row r="11400">
          <cell r="B11400" t="str">
            <v>.45000.P652</v>
          </cell>
        </row>
        <row r="11401">
          <cell r="B11401" t="str">
            <v>.45000.P652</v>
          </cell>
        </row>
        <row r="11402">
          <cell r="B11402" t="str">
            <v>.45000.P652</v>
          </cell>
        </row>
        <row r="11403">
          <cell r="B11403" t="str">
            <v>.45000.P652</v>
          </cell>
        </row>
        <row r="11404">
          <cell r="B11404" t="str">
            <v>.45000.P652</v>
          </cell>
        </row>
        <row r="11405">
          <cell r="B11405" t="str">
            <v>.45000.P652</v>
          </cell>
        </row>
        <row r="11406">
          <cell r="B11406" t="str">
            <v>.45000.P652</v>
          </cell>
        </row>
        <row r="11407">
          <cell r="B11407" t="str">
            <v>.62010.P000</v>
          </cell>
        </row>
        <row r="11408">
          <cell r="B11408" t="str">
            <v>.62020.P000</v>
          </cell>
        </row>
        <row r="11409">
          <cell r="B11409" t="str">
            <v>.C2530.C000</v>
          </cell>
        </row>
        <row r="11410">
          <cell r="B11410" t="str">
            <v>.C2530.C000</v>
          </cell>
        </row>
        <row r="11411">
          <cell r="B11411" t="str">
            <v>.C2530.C000</v>
          </cell>
        </row>
        <row r="11412">
          <cell r="B11412" t="str">
            <v>.C2530.C000</v>
          </cell>
        </row>
        <row r="11413">
          <cell r="B11413" t="str">
            <v>.C2530.C000</v>
          </cell>
        </row>
        <row r="11414">
          <cell r="B11414" t="str">
            <v>.C2530.C000</v>
          </cell>
        </row>
        <row r="11415">
          <cell r="B11415" t="str">
            <v>.C2530.C000</v>
          </cell>
        </row>
        <row r="11416">
          <cell r="B11416" t="str">
            <v>.C2530.C000</v>
          </cell>
        </row>
        <row r="11417">
          <cell r="B11417" t="str">
            <v>.C2530.C000</v>
          </cell>
        </row>
        <row r="11418">
          <cell r="B11418" t="str">
            <v>.C2530.C000</v>
          </cell>
        </row>
        <row r="11419">
          <cell r="B11419" t="str">
            <v>.C2530.C000</v>
          </cell>
        </row>
        <row r="11420">
          <cell r="B11420" t="str">
            <v>.C2530.C000</v>
          </cell>
        </row>
        <row r="11421">
          <cell r="B11421" t="str">
            <v>.C2530.C000</v>
          </cell>
        </row>
        <row r="11422">
          <cell r="B11422" t="str">
            <v>.C2530.C000</v>
          </cell>
        </row>
        <row r="11423">
          <cell r="B11423" t="str">
            <v>.C2530.C000</v>
          </cell>
        </row>
        <row r="11424">
          <cell r="B11424" t="str">
            <v>.C2530.C000</v>
          </cell>
        </row>
        <row r="11425">
          <cell r="B11425" t="str">
            <v>.C2530.C000</v>
          </cell>
        </row>
        <row r="11426">
          <cell r="B11426" t="str">
            <v>.C2530.C000</v>
          </cell>
        </row>
        <row r="11427">
          <cell r="B11427" t="str">
            <v>.A8340.C007</v>
          </cell>
        </row>
        <row r="11428">
          <cell r="B11428" t="str">
            <v>.A8640.C007</v>
          </cell>
        </row>
        <row r="11429">
          <cell r="B11429" t="str">
            <v>.20100.P652</v>
          </cell>
        </row>
        <row r="11430">
          <cell r="B11430" t="str">
            <v>.20100.P652</v>
          </cell>
        </row>
        <row r="11431">
          <cell r="B11431" t="str">
            <v>.20100.P650</v>
          </cell>
        </row>
        <row r="11432">
          <cell r="B11432" t="str">
            <v>.62010.P000</v>
          </cell>
        </row>
        <row r="11433">
          <cell r="B11433" t="str">
            <v>.62010.P000</v>
          </cell>
        </row>
        <row r="11434">
          <cell r="B11434" t="str">
            <v>.62020.P000</v>
          </cell>
        </row>
        <row r="11435">
          <cell r="B11435" t="str">
            <v>.99000.P000</v>
          </cell>
        </row>
        <row r="11436">
          <cell r="B11436" t="str">
            <v>.45260.P658</v>
          </cell>
        </row>
        <row r="11437">
          <cell r="B11437" t="str">
            <v>.45260.P658</v>
          </cell>
        </row>
        <row r="11438">
          <cell r="B11438" t="str">
            <v>.45260.P658</v>
          </cell>
        </row>
        <row r="11439">
          <cell r="B11439" t="str">
            <v>.45260.P652</v>
          </cell>
        </row>
        <row r="11440">
          <cell r="B11440" t="str">
            <v>.45260.P652</v>
          </cell>
        </row>
        <row r="11441">
          <cell r="B11441" t="str">
            <v>.45260.P652</v>
          </cell>
        </row>
        <row r="11442">
          <cell r="B11442" t="str">
            <v>.45260.P652</v>
          </cell>
        </row>
        <row r="11443">
          <cell r="B11443" t="str">
            <v>.45260.P652</v>
          </cell>
        </row>
        <row r="11444">
          <cell r="B11444" t="str">
            <v>.45260.P652</v>
          </cell>
        </row>
        <row r="11445">
          <cell r="B11445" t="str">
            <v>.45260.P652</v>
          </cell>
        </row>
        <row r="11446">
          <cell r="B11446" t="str">
            <v>.45260.P652</v>
          </cell>
        </row>
        <row r="11447">
          <cell r="B11447" t="str">
            <v>.45260.P652</v>
          </cell>
        </row>
        <row r="11448">
          <cell r="B11448" t="str">
            <v>.45260.P652</v>
          </cell>
        </row>
        <row r="11449">
          <cell r="B11449" t="str">
            <v>.45260.P000</v>
          </cell>
        </row>
        <row r="11450">
          <cell r="B11450" t="str">
            <v>.45260.P650</v>
          </cell>
        </row>
        <row r="11451">
          <cell r="B11451" t="str">
            <v>.45260.P650</v>
          </cell>
        </row>
        <row r="11452">
          <cell r="B11452" t="str">
            <v>.45260.P650</v>
          </cell>
        </row>
        <row r="11453">
          <cell r="B11453" t="str">
            <v>.45260.P650</v>
          </cell>
        </row>
        <row r="11454">
          <cell r="B11454" t="str">
            <v>.45260.P650</v>
          </cell>
        </row>
        <row r="11455">
          <cell r="B11455" t="str">
            <v>.45260.P650</v>
          </cell>
        </row>
        <row r="11456">
          <cell r="B11456" t="str">
            <v>.45260.P650</v>
          </cell>
        </row>
        <row r="11457">
          <cell r="B11457" t="str">
            <v>.45260.P650</v>
          </cell>
        </row>
        <row r="11458">
          <cell r="B11458" t="str">
            <v>.45260.P650</v>
          </cell>
        </row>
        <row r="11459">
          <cell r="B11459" t="str">
            <v>.28000.P652</v>
          </cell>
        </row>
        <row r="11460">
          <cell r="B11460" t="str">
            <v>.28000.P652</v>
          </cell>
        </row>
        <row r="11461">
          <cell r="B11461" t="str">
            <v>.28000.P650</v>
          </cell>
        </row>
        <row r="11462">
          <cell r="B11462" t="str">
            <v>.45000.P658</v>
          </cell>
        </row>
        <row r="11463">
          <cell r="B11463" t="str">
            <v>.45000.P658</v>
          </cell>
        </row>
        <row r="11464">
          <cell r="B11464" t="str">
            <v>.45000.P652</v>
          </cell>
        </row>
        <row r="11465">
          <cell r="B11465" t="str">
            <v>.45000.P652</v>
          </cell>
        </row>
        <row r="11466">
          <cell r="B11466" t="str">
            <v>.45000.P652</v>
          </cell>
        </row>
        <row r="11467">
          <cell r="B11467" t="str">
            <v>.45000.P652</v>
          </cell>
        </row>
        <row r="11468">
          <cell r="B11468" t="str">
            <v>.45000.P652</v>
          </cell>
        </row>
        <row r="11469">
          <cell r="B11469" t="str">
            <v>.45000.P000</v>
          </cell>
        </row>
        <row r="11470">
          <cell r="B11470" t="str">
            <v>.45000.P650</v>
          </cell>
        </row>
        <row r="11471">
          <cell r="B11471" t="str">
            <v>.A8340.C007</v>
          </cell>
        </row>
        <row r="11472">
          <cell r="B11472" t="str">
            <v>.A8640.C007</v>
          </cell>
        </row>
        <row r="11473">
          <cell r="B11473" t="str">
            <v>.62020.P000</v>
          </cell>
        </row>
        <row r="11474">
          <cell r="B11474" t="str">
            <v>.62020.P000</v>
          </cell>
        </row>
        <row r="11475">
          <cell r="B11475" t="str">
            <v>.62020.P000</v>
          </cell>
        </row>
        <row r="11476">
          <cell r="B11476" t="str">
            <v>.62020.P000</v>
          </cell>
        </row>
        <row r="11477">
          <cell r="B11477" t="str">
            <v>.62020.P000</v>
          </cell>
        </row>
        <row r="11478">
          <cell r="B11478" t="str">
            <v>.62020.P000</v>
          </cell>
        </row>
        <row r="11479">
          <cell r="B11479" t="str">
            <v>.62020.P000</v>
          </cell>
        </row>
        <row r="11480">
          <cell r="B11480" t="str">
            <v>.62020.P000</v>
          </cell>
        </row>
        <row r="11481">
          <cell r="B11481" t="str">
            <v>.62020.P000</v>
          </cell>
        </row>
        <row r="11482">
          <cell r="B11482" t="str">
            <v>.62020.P000</v>
          </cell>
        </row>
        <row r="11483">
          <cell r="B11483" t="str">
            <v>.62020.P000</v>
          </cell>
        </row>
        <row r="11484">
          <cell r="B11484" t="str">
            <v>.62020.P000</v>
          </cell>
        </row>
        <row r="11485">
          <cell r="B11485" t="str">
            <v>.62020.P000</v>
          </cell>
        </row>
        <row r="11486">
          <cell r="B11486" t="str">
            <v>.62020.P000</v>
          </cell>
        </row>
        <row r="11487">
          <cell r="B11487" t="str">
            <v>.62020.P000</v>
          </cell>
        </row>
        <row r="11488">
          <cell r="B11488" t="str">
            <v>.62020.P000</v>
          </cell>
        </row>
        <row r="11489">
          <cell r="B11489" t="str">
            <v>.62020.P000</v>
          </cell>
        </row>
        <row r="11490">
          <cell r="B11490" t="str">
            <v>.62020.P000</v>
          </cell>
        </row>
        <row r="11491">
          <cell r="B11491" t="str">
            <v>.62020.P000</v>
          </cell>
        </row>
        <row r="11492">
          <cell r="B11492" t="str">
            <v>.62020.P000</v>
          </cell>
        </row>
        <row r="11493">
          <cell r="B11493" t="str">
            <v>.62020.P000</v>
          </cell>
        </row>
        <row r="11494">
          <cell r="B11494" t="str">
            <v>.62020.P000</v>
          </cell>
        </row>
        <row r="11495">
          <cell r="B11495" t="str">
            <v>.62020.P000</v>
          </cell>
        </row>
        <row r="11496">
          <cell r="B11496" t="str">
            <v>.62020.P000</v>
          </cell>
        </row>
        <row r="11497">
          <cell r="B11497" t="str">
            <v>.62020.P000</v>
          </cell>
        </row>
        <row r="11498">
          <cell r="B11498" t="str">
            <v>.62020.P000</v>
          </cell>
        </row>
        <row r="11499">
          <cell r="B11499" t="str">
            <v>.99000.P000</v>
          </cell>
        </row>
        <row r="11500">
          <cell r="B11500" t="str">
            <v>.C3061.C000</v>
          </cell>
        </row>
        <row r="11501">
          <cell r="B11501" t="str">
            <v>.C3065.C000</v>
          </cell>
        </row>
        <row r="11502">
          <cell r="B11502" t="str">
            <v>.62020.P000</v>
          </cell>
        </row>
        <row r="11503">
          <cell r="B11503" t="str">
            <v>.62020.P000</v>
          </cell>
        </row>
        <row r="11504">
          <cell r="B11504" t="str">
            <v>.62020.P000</v>
          </cell>
        </row>
        <row r="11505">
          <cell r="B11505" t="str">
            <v>.62020.P000</v>
          </cell>
        </row>
        <row r="11506">
          <cell r="B11506" t="str">
            <v>.62020.P000</v>
          </cell>
        </row>
        <row r="11507">
          <cell r="B11507" t="str">
            <v>.62020.P000</v>
          </cell>
        </row>
        <row r="11508">
          <cell r="B11508" t="str">
            <v>.62020.P000</v>
          </cell>
        </row>
        <row r="11509">
          <cell r="B11509" t="str">
            <v>.62020.P000</v>
          </cell>
        </row>
        <row r="11510">
          <cell r="B11510" t="str">
            <v>.62020.P000</v>
          </cell>
        </row>
        <row r="11511">
          <cell r="B11511" t="str">
            <v>.62020.P000</v>
          </cell>
        </row>
        <row r="11512">
          <cell r="B11512" t="str">
            <v>.62020.P000</v>
          </cell>
        </row>
        <row r="11513">
          <cell r="B11513" t="str">
            <v>.62020.P000</v>
          </cell>
        </row>
        <row r="11514">
          <cell r="B11514" t="str">
            <v>.62020.P000</v>
          </cell>
        </row>
        <row r="11515">
          <cell r="B11515" t="str">
            <v>.62020.P000</v>
          </cell>
        </row>
        <row r="11516">
          <cell r="B11516" t="str">
            <v>.62020.P000</v>
          </cell>
        </row>
        <row r="11517">
          <cell r="B11517" t="str">
            <v>.62020.P000</v>
          </cell>
        </row>
        <row r="11518">
          <cell r="B11518" t="str">
            <v>.62020.P000</v>
          </cell>
        </row>
        <row r="11519">
          <cell r="B11519" t="str">
            <v>.62020.P000</v>
          </cell>
        </row>
        <row r="11520">
          <cell r="B11520" t="str">
            <v>.62020.P000</v>
          </cell>
        </row>
        <row r="11521">
          <cell r="B11521" t="str">
            <v>.62020.P000</v>
          </cell>
        </row>
        <row r="11522">
          <cell r="B11522" t="str">
            <v>.62020.P000</v>
          </cell>
        </row>
        <row r="11523">
          <cell r="B11523" t="str">
            <v>.62020.P000</v>
          </cell>
        </row>
        <row r="11524">
          <cell r="B11524" t="str">
            <v>.62020.P000</v>
          </cell>
        </row>
        <row r="11525">
          <cell r="B11525" t="str">
            <v>.62020.P000</v>
          </cell>
        </row>
        <row r="11526">
          <cell r="B11526" t="str">
            <v>.62020.P000</v>
          </cell>
        </row>
        <row r="11527">
          <cell r="B11527" t="str">
            <v>.62020.P000</v>
          </cell>
        </row>
        <row r="11528">
          <cell r="B11528" t="str">
            <v>.99005.P000</v>
          </cell>
        </row>
        <row r="11529">
          <cell r="B11529" t="str">
            <v>.20120.P000</v>
          </cell>
        </row>
        <row r="11530">
          <cell r="B11530" t="str">
            <v>.20190.P000</v>
          </cell>
        </row>
        <row r="11531">
          <cell r="B11531" t="str">
            <v>.62020.P000</v>
          </cell>
        </row>
        <row r="11532">
          <cell r="B11532" t="str">
            <v>.62020.P000</v>
          </cell>
        </row>
        <row r="11533">
          <cell r="B11533" t="str">
            <v>.62020.P000</v>
          </cell>
        </row>
        <row r="11534">
          <cell r="B11534" t="str">
            <v>.62020.P000</v>
          </cell>
        </row>
        <row r="11535">
          <cell r="B11535" t="str">
            <v>.62020.P000</v>
          </cell>
        </row>
        <row r="11536">
          <cell r="B11536" t="str">
            <v>.62020.P000</v>
          </cell>
        </row>
        <row r="11537">
          <cell r="B11537" t="str">
            <v>.62020.P000</v>
          </cell>
        </row>
        <row r="11538">
          <cell r="B11538" t="str">
            <v>.62020.P000</v>
          </cell>
        </row>
        <row r="11539">
          <cell r="B11539" t="str">
            <v>.62020.P000</v>
          </cell>
        </row>
        <row r="11540">
          <cell r="B11540" t="str">
            <v>.62020.P000</v>
          </cell>
        </row>
        <row r="11541">
          <cell r="B11541" t="str">
            <v>.62020.P000</v>
          </cell>
        </row>
        <row r="11542">
          <cell r="B11542" t="str">
            <v>.62020.P000</v>
          </cell>
        </row>
        <row r="11543">
          <cell r="B11543" t="str">
            <v>.62020.P000</v>
          </cell>
        </row>
        <row r="11544">
          <cell r="B11544" t="str">
            <v>.62020.P000</v>
          </cell>
        </row>
        <row r="11545">
          <cell r="B11545" t="str">
            <v>.62020.P000</v>
          </cell>
        </row>
        <row r="11546">
          <cell r="B11546" t="str">
            <v>.62020.P000</v>
          </cell>
        </row>
        <row r="11547">
          <cell r="B11547" t="str">
            <v>.62020.P000</v>
          </cell>
        </row>
        <row r="11548">
          <cell r="B11548" t="str">
            <v>.62020.P000</v>
          </cell>
        </row>
        <row r="11549">
          <cell r="B11549" t="str">
            <v>.62020.P000</v>
          </cell>
        </row>
        <row r="11550">
          <cell r="B11550" t="str">
            <v>.62020.P000</v>
          </cell>
        </row>
        <row r="11551">
          <cell r="B11551" t="str">
            <v>.62020.P000</v>
          </cell>
        </row>
        <row r="11552">
          <cell r="B11552" t="str">
            <v>.62020.P000</v>
          </cell>
        </row>
        <row r="11553">
          <cell r="B11553" t="str">
            <v>.62020.P000</v>
          </cell>
        </row>
        <row r="11554">
          <cell r="B11554" t="str">
            <v>.62020.P000</v>
          </cell>
        </row>
        <row r="11555">
          <cell r="B11555" t="str">
            <v>.62020.P000</v>
          </cell>
        </row>
        <row r="11556">
          <cell r="B11556" t="str">
            <v>.62020.P000</v>
          </cell>
        </row>
        <row r="11557">
          <cell r="B11557" t="str">
            <v>.62020.P000</v>
          </cell>
        </row>
        <row r="11558">
          <cell r="B11558" t="str">
            <v>.62020.P000</v>
          </cell>
        </row>
        <row r="11559">
          <cell r="B11559" t="str">
            <v>.62020.P000</v>
          </cell>
        </row>
        <row r="11560">
          <cell r="B11560" t="str">
            <v>.62020.P000</v>
          </cell>
        </row>
        <row r="11561">
          <cell r="B11561" t="str">
            <v>.62020.P000</v>
          </cell>
        </row>
        <row r="11562">
          <cell r="B11562" t="str">
            <v>.62020.P000</v>
          </cell>
        </row>
        <row r="11563">
          <cell r="B11563" t="str">
            <v>.62020.P000</v>
          </cell>
        </row>
        <row r="11564">
          <cell r="B11564" t="str">
            <v>.62020.P000</v>
          </cell>
        </row>
        <row r="11565">
          <cell r="B11565" t="str">
            <v>.62020.P000</v>
          </cell>
        </row>
        <row r="11566">
          <cell r="B11566" t="str">
            <v>.62020.P000</v>
          </cell>
        </row>
        <row r="11567">
          <cell r="B11567" t="str">
            <v>.62020.P000</v>
          </cell>
        </row>
        <row r="11568">
          <cell r="B11568" t="str">
            <v>.62020.P000</v>
          </cell>
        </row>
        <row r="11569">
          <cell r="B11569" t="str">
            <v>.62020.P000</v>
          </cell>
        </row>
        <row r="11570">
          <cell r="B11570" t="str">
            <v>.62020.P000</v>
          </cell>
        </row>
        <row r="11571">
          <cell r="B11571" t="str">
            <v>.62020.P000</v>
          </cell>
        </row>
        <row r="11572">
          <cell r="B11572" t="str">
            <v>.62020.P000</v>
          </cell>
        </row>
        <row r="11573">
          <cell r="B11573" t="str">
            <v>.62020.P000</v>
          </cell>
        </row>
        <row r="11574">
          <cell r="B11574" t="str">
            <v>.62020.P000</v>
          </cell>
        </row>
        <row r="11575">
          <cell r="B11575" t="str">
            <v>.62020.P000</v>
          </cell>
        </row>
        <row r="11576">
          <cell r="B11576" t="str">
            <v>.62020.P000</v>
          </cell>
        </row>
        <row r="11577">
          <cell r="B11577" t="str">
            <v>.62020.P000</v>
          </cell>
        </row>
        <row r="11578">
          <cell r="B11578" t="str">
            <v>.62020.P000</v>
          </cell>
        </row>
        <row r="11579">
          <cell r="B11579" t="str">
            <v>.62020.P000</v>
          </cell>
        </row>
        <row r="11580">
          <cell r="B11580" t="str">
            <v>.62020.P000</v>
          </cell>
        </row>
        <row r="11581">
          <cell r="B11581" t="str">
            <v>.62020.P000</v>
          </cell>
        </row>
        <row r="11582">
          <cell r="B11582" t="str">
            <v>.62020.P000</v>
          </cell>
        </row>
        <row r="11583">
          <cell r="B11583" t="str">
            <v>.62020.P000</v>
          </cell>
        </row>
        <row r="11584">
          <cell r="B11584" t="str">
            <v>.62020.P000</v>
          </cell>
        </row>
        <row r="11585">
          <cell r="B11585" t="str">
            <v>.62020.P000</v>
          </cell>
        </row>
        <row r="11586">
          <cell r="B11586" t="str">
            <v>.62020.P000</v>
          </cell>
        </row>
        <row r="11587">
          <cell r="B11587" t="str">
            <v>.62020.P000</v>
          </cell>
        </row>
        <row r="11588">
          <cell r="B11588" t="str">
            <v>.62020.P000</v>
          </cell>
        </row>
        <row r="11589">
          <cell r="B11589" t="str">
            <v>.62020.P000</v>
          </cell>
        </row>
        <row r="11590">
          <cell r="B11590" t="str">
            <v>.C3041.C000</v>
          </cell>
        </row>
        <row r="11591">
          <cell r="B11591" t="str">
            <v>.C5031.C000</v>
          </cell>
        </row>
        <row r="11592">
          <cell r="B11592" t="str">
            <v>.A8340.C007</v>
          </cell>
        </row>
        <row r="11593">
          <cell r="B11593" t="str">
            <v>.A8640.C007</v>
          </cell>
        </row>
        <row r="11594">
          <cell r="B11594" t="str">
            <v>.62020.P000</v>
          </cell>
        </row>
        <row r="11595">
          <cell r="B11595" t="str">
            <v>.62020.P000</v>
          </cell>
        </row>
        <row r="11596">
          <cell r="B11596" t="str">
            <v>.62020.P000</v>
          </cell>
        </row>
        <row r="11597">
          <cell r="B11597" t="str">
            <v>.62020.P000</v>
          </cell>
        </row>
        <row r="11598">
          <cell r="B11598" t="str">
            <v>.62020.P000</v>
          </cell>
        </row>
        <row r="11599">
          <cell r="B11599" t="str">
            <v>.62020.P000</v>
          </cell>
        </row>
        <row r="11600">
          <cell r="B11600" t="str">
            <v>.62020.P000</v>
          </cell>
        </row>
        <row r="11601">
          <cell r="B11601" t="str">
            <v>.62020.P000</v>
          </cell>
        </row>
        <row r="11602">
          <cell r="B11602" t="str">
            <v>.62020.P000</v>
          </cell>
        </row>
        <row r="11603">
          <cell r="B11603" t="str">
            <v>.62020.P000</v>
          </cell>
        </row>
        <row r="11604">
          <cell r="B11604" t="str">
            <v>.62020.P000</v>
          </cell>
        </row>
        <row r="11605">
          <cell r="B11605" t="str">
            <v>.62020.P000</v>
          </cell>
        </row>
        <row r="11606">
          <cell r="B11606" t="str">
            <v>.62020.P000</v>
          </cell>
        </row>
        <row r="11607">
          <cell r="B11607" t="str">
            <v>.62020.P000</v>
          </cell>
        </row>
        <row r="11608">
          <cell r="B11608" t="str">
            <v>.62020.P000</v>
          </cell>
        </row>
        <row r="11609">
          <cell r="B11609" t="str">
            <v>.62020.P000</v>
          </cell>
        </row>
        <row r="11610">
          <cell r="B11610" t="str">
            <v>.62020.P000</v>
          </cell>
        </row>
        <row r="11611">
          <cell r="B11611" t="str">
            <v>.62020.P000</v>
          </cell>
        </row>
        <row r="11612">
          <cell r="B11612" t="str">
            <v>.62020.P000</v>
          </cell>
        </row>
        <row r="11613">
          <cell r="B11613" t="str">
            <v>.62020.P000</v>
          </cell>
        </row>
        <row r="11614">
          <cell r="B11614" t="str">
            <v>.99000.P000</v>
          </cell>
        </row>
        <row r="11615">
          <cell r="B11615" t="str">
            <v>.C3041.C000</v>
          </cell>
        </row>
        <row r="11616">
          <cell r="B11616" t="str">
            <v>.C3061.C000</v>
          </cell>
        </row>
        <row r="11617">
          <cell r="B11617" t="str">
            <v>.C3065.C000</v>
          </cell>
        </row>
        <row r="11618">
          <cell r="B11618" t="str">
            <v>.A8340.C007</v>
          </cell>
        </row>
        <row r="11619">
          <cell r="B11619" t="str">
            <v>.A8640.C007</v>
          </cell>
        </row>
        <row r="11620">
          <cell r="B11620" t="str">
            <v>.20120.P000</v>
          </cell>
        </row>
        <row r="11621">
          <cell r="B11621" t="str">
            <v>.20120.P020</v>
          </cell>
        </row>
        <row r="11622">
          <cell r="B11622" t="str">
            <v>.20120.P040</v>
          </cell>
        </row>
        <row r="11623">
          <cell r="B11623" t="str">
            <v>.62020.P000</v>
          </cell>
        </row>
        <row r="11624">
          <cell r="B11624" t="str">
            <v>.62020.P000</v>
          </cell>
        </row>
        <row r="11625">
          <cell r="B11625" t="str">
            <v>.62020.P000</v>
          </cell>
        </row>
        <row r="11626">
          <cell r="B11626" t="str">
            <v>.62020.P000</v>
          </cell>
        </row>
        <row r="11627">
          <cell r="B11627" t="str">
            <v>.62020.P000</v>
          </cell>
        </row>
        <row r="11628">
          <cell r="B11628" t="str">
            <v>.62020.P000</v>
          </cell>
        </row>
        <row r="11629">
          <cell r="B11629" t="str">
            <v>.62020.P000</v>
          </cell>
        </row>
        <row r="11630">
          <cell r="B11630" t="str">
            <v>.62020.P000</v>
          </cell>
        </row>
        <row r="11631">
          <cell r="B11631" t="str">
            <v>.62020.P000</v>
          </cell>
        </row>
        <row r="11632">
          <cell r="B11632" t="str">
            <v>.62020.P000</v>
          </cell>
        </row>
        <row r="11633">
          <cell r="B11633" t="str">
            <v>.62020.P000</v>
          </cell>
        </row>
        <row r="11634">
          <cell r="B11634" t="str">
            <v>.62020.P000</v>
          </cell>
        </row>
        <row r="11635">
          <cell r="B11635" t="str">
            <v>.62020.P000</v>
          </cell>
        </row>
        <row r="11636">
          <cell r="B11636" t="str">
            <v>.62020.P000</v>
          </cell>
        </row>
        <row r="11637">
          <cell r="B11637" t="str">
            <v>.62020.P000</v>
          </cell>
        </row>
        <row r="11638">
          <cell r="B11638" t="str">
            <v>.62020.P000</v>
          </cell>
        </row>
        <row r="11639">
          <cell r="B11639" t="str">
            <v>.62020.P000</v>
          </cell>
        </row>
        <row r="11640">
          <cell r="B11640" t="str">
            <v>.62020.P000</v>
          </cell>
        </row>
        <row r="11641">
          <cell r="B11641" t="str">
            <v>.62020.P000</v>
          </cell>
        </row>
        <row r="11642">
          <cell r="B11642" t="str">
            <v>.62020.P000</v>
          </cell>
        </row>
        <row r="11643">
          <cell r="B11643" t="str">
            <v>.62020.P000</v>
          </cell>
        </row>
        <row r="11644">
          <cell r="B11644" t="str">
            <v>.62020.P000</v>
          </cell>
        </row>
        <row r="11645">
          <cell r="B11645" t="str">
            <v>.62020.P000</v>
          </cell>
        </row>
        <row r="11646">
          <cell r="B11646" t="str">
            <v>.62020.P000</v>
          </cell>
        </row>
        <row r="11647">
          <cell r="B11647" t="str">
            <v>.62020.P000</v>
          </cell>
        </row>
        <row r="11648">
          <cell r="B11648" t="str">
            <v>.62020.P000</v>
          </cell>
        </row>
        <row r="11649">
          <cell r="B11649" t="str">
            <v>.62020.P000</v>
          </cell>
        </row>
        <row r="11650">
          <cell r="B11650" t="str">
            <v>.62020.P000</v>
          </cell>
        </row>
        <row r="11651">
          <cell r="B11651" t="str">
            <v>.62020.P000</v>
          </cell>
        </row>
        <row r="11652">
          <cell r="B11652" t="str">
            <v>.99000.P000</v>
          </cell>
        </row>
        <row r="11653">
          <cell r="B11653" t="str">
            <v>.99005.P000</v>
          </cell>
        </row>
        <row r="11654">
          <cell r="B11654" t="str">
            <v>.28000.P000</v>
          </cell>
        </row>
        <row r="11655">
          <cell r="B11655" t="str">
            <v>.28000.P000</v>
          </cell>
        </row>
        <row r="11656">
          <cell r="B11656" t="str">
            <v>.28000.P040</v>
          </cell>
        </row>
        <row r="11657">
          <cell r="B11657" t="str">
            <v>.45000.P022</v>
          </cell>
        </row>
        <row r="11658">
          <cell r="B11658" t="str">
            <v>.62020.P000</v>
          </cell>
        </row>
        <row r="11659">
          <cell r="B11659" t="str">
            <v>.62020.P000</v>
          </cell>
        </row>
        <row r="11660">
          <cell r="B11660" t="str">
            <v>.62020.P000</v>
          </cell>
        </row>
        <row r="11661">
          <cell r="B11661" t="str">
            <v>.62020.P000</v>
          </cell>
        </row>
        <row r="11662">
          <cell r="B11662" t="str">
            <v>.62020.P000</v>
          </cell>
        </row>
        <row r="11663">
          <cell r="B11663" t="str">
            <v>.62020.P000</v>
          </cell>
        </row>
        <row r="11664">
          <cell r="B11664" t="str">
            <v>.62020.P000</v>
          </cell>
        </row>
        <row r="11665">
          <cell r="B11665" t="str">
            <v>.62020.P000</v>
          </cell>
        </row>
        <row r="11666">
          <cell r="B11666" t="str">
            <v>.62020.P000</v>
          </cell>
        </row>
        <row r="11667">
          <cell r="B11667" t="str">
            <v>.62020.P000</v>
          </cell>
        </row>
        <row r="11668">
          <cell r="B11668" t="str">
            <v>.62020.P000</v>
          </cell>
        </row>
        <row r="11669">
          <cell r="B11669" t="str">
            <v>.62020.P000</v>
          </cell>
        </row>
        <row r="11670">
          <cell r="B11670" t="str">
            <v>.62020.P000</v>
          </cell>
        </row>
        <row r="11671">
          <cell r="B11671" t="str">
            <v>.62020.P000</v>
          </cell>
        </row>
        <row r="11672">
          <cell r="B11672" t="str">
            <v>.62020.P000</v>
          </cell>
        </row>
        <row r="11673">
          <cell r="B11673" t="str">
            <v>.62020.P000</v>
          </cell>
        </row>
        <row r="11674">
          <cell r="B11674" t="str">
            <v>.62020.P000</v>
          </cell>
        </row>
        <row r="11675">
          <cell r="B11675" t="str">
            <v>.62020.P000</v>
          </cell>
        </row>
        <row r="11676">
          <cell r="B11676" t="str">
            <v>.62020.P000</v>
          </cell>
        </row>
        <row r="11677">
          <cell r="B11677" t="str">
            <v>.62020.P000</v>
          </cell>
        </row>
        <row r="11678">
          <cell r="B11678" t="str">
            <v>.62020.P000</v>
          </cell>
        </row>
        <row r="11679">
          <cell r="B11679" t="str">
            <v>.62020.P000</v>
          </cell>
        </row>
        <row r="11680">
          <cell r="B11680" t="str">
            <v>.62020.P000</v>
          </cell>
        </row>
        <row r="11681">
          <cell r="B11681" t="str">
            <v>.62020.P000</v>
          </cell>
        </row>
        <row r="11682">
          <cell r="B11682" t="str">
            <v>.62020.P000</v>
          </cell>
        </row>
        <row r="11683">
          <cell r="B11683" t="str">
            <v>.62020.P000</v>
          </cell>
        </row>
        <row r="11684">
          <cell r="B11684" t="str">
            <v>.62020.P000</v>
          </cell>
        </row>
        <row r="11685">
          <cell r="B11685" t="str">
            <v>.62020.P000</v>
          </cell>
        </row>
        <row r="11686">
          <cell r="B11686" t="str">
            <v>.62020.P000</v>
          </cell>
        </row>
        <row r="11687">
          <cell r="B11687" t="str">
            <v>.62020.P000</v>
          </cell>
        </row>
        <row r="11688">
          <cell r="B11688" t="str">
            <v>.62020.P000</v>
          </cell>
        </row>
        <row r="11689">
          <cell r="B11689" t="str">
            <v>.62020.P000</v>
          </cell>
        </row>
        <row r="11690">
          <cell r="B11690" t="str">
            <v>.62020.P000</v>
          </cell>
        </row>
        <row r="11691">
          <cell r="B11691" t="str">
            <v>.62020.P040</v>
          </cell>
        </row>
        <row r="11692">
          <cell r="B11692" t="str">
            <v>.C1030.C001</v>
          </cell>
        </row>
        <row r="11693">
          <cell r="B11693" t="str">
            <v>.C1030.C000</v>
          </cell>
        </row>
        <row r="11694">
          <cell r="B11694" t="str">
            <v>.C1030.C000</v>
          </cell>
        </row>
        <row r="11695">
          <cell r="B11695" t="str">
            <v>.C1030.C000</v>
          </cell>
        </row>
        <row r="11696">
          <cell r="B11696" t="str">
            <v>.C1030.C000</v>
          </cell>
        </row>
        <row r="11697">
          <cell r="B11697" t="str">
            <v>.C1030.C000</v>
          </cell>
        </row>
        <row r="11698">
          <cell r="B11698" t="str">
            <v>.C1030.C000</v>
          </cell>
        </row>
        <row r="11699">
          <cell r="B11699" t="str">
            <v>.C1030.C000</v>
          </cell>
        </row>
        <row r="11700">
          <cell r="B11700" t="str">
            <v>.C1030.C000</v>
          </cell>
        </row>
        <row r="11701">
          <cell r="B11701" t="str">
            <v>.C1030.C000</v>
          </cell>
        </row>
        <row r="11702">
          <cell r="B11702" t="str">
            <v>.C1030.C000</v>
          </cell>
        </row>
        <row r="11703">
          <cell r="B11703" t="str">
            <v>.C1030.C000</v>
          </cell>
        </row>
        <row r="11704">
          <cell r="B11704" t="str">
            <v>.C1030.C000</v>
          </cell>
        </row>
        <row r="11705">
          <cell r="B11705" t="str">
            <v>.C1030.C000</v>
          </cell>
        </row>
        <row r="11706">
          <cell r="B11706" t="str">
            <v>.C1030.C000</v>
          </cell>
        </row>
        <row r="11707">
          <cell r="B11707" t="str">
            <v>.C1030.C000</v>
          </cell>
        </row>
        <row r="11708">
          <cell r="B11708" t="str">
            <v>.C1050.C001</v>
          </cell>
        </row>
        <row r="11709">
          <cell r="B11709" t="str">
            <v>.C1050.C001</v>
          </cell>
        </row>
        <row r="11710">
          <cell r="B11710" t="str">
            <v>.C1050.C001</v>
          </cell>
        </row>
        <row r="11711">
          <cell r="B11711" t="str">
            <v>.C1060.C001</v>
          </cell>
        </row>
        <row r="11712">
          <cell r="B11712" t="str">
            <v>.C1060.C001</v>
          </cell>
        </row>
        <row r="11713">
          <cell r="B11713" t="str">
            <v>.C1080.C000</v>
          </cell>
        </row>
        <row r="11714">
          <cell r="B11714" t="str">
            <v>.C1080.C000</v>
          </cell>
        </row>
        <row r="11715">
          <cell r="B11715" t="str">
            <v>.C1080.C000</v>
          </cell>
        </row>
        <row r="11716">
          <cell r="B11716" t="str">
            <v>.C1080.C000</v>
          </cell>
        </row>
        <row r="11717">
          <cell r="B11717" t="str">
            <v>.C1080.C000</v>
          </cell>
        </row>
        <row r="11718">
          <cell r="B11718" t="str">
            <v>.C1080.C000</v>
          </cell>
        </row>
        <row r="11719">
          <cell r="B11719" t="str">
            <v>.C1080.C000</v>
          </cell>
        </row>
        <row r="11720">
          <cell r="B11720" t="str">
            <v>.C1080.C000</v>
          </cell>
        </row>
        <row r="11721">
          <cell r="B11721" t="str">
            <v>.C1080.C000</v>
          </cell>
        </row>
        <row r="11722">
          <cell r="B11722" t="str">
            <v>.C1080.C000</v>
          </cell>
        </row>
        <row r="11723">
          <cell r="B11723" t="str">
            <v>.C1090.C001</v>
          </cell>
        </row>
        <row r="11724">
          <cell r="B11724" t="str">
            <v>.C2530.C000</v>
          </cell>
        </row>
        <row r="11725">
          <cell r="B11725" t="str">
            <v>.C2530.C000</v>
          </cell>
        </row>
        <row r="11726">
          <cell r="B11726" t="str">
            <v>.C2530.C000</v>
          </cell>
        </row>
        <row r="11727">
          <cell r="B11727" t="str">
            <v>.C3021.C000</v>
          </cell>
        </row>
        <row r="11728">
          <cell r="B11728" t="str">
            <v>.C3031.C000</v>
          </cell>
        </row>
        <row r="11729">
          <cell r="B11729" t="str">
            <v>.C3031.C000</v>
          </cell>
        </row>
        <row r="11730">
          <cell r="B11730" t="str">
            <v>.C3031.C000</v>
          </cell>
        </row>
        <row r="11731">
          <cell r="B11731" t="str">
            <v>.C3031.C000</v>
          </cell>
        </row>
        <row r="11732">
          <cell r="B11732" t="str">
            <v>.C3031.C000</v>
          </cell>
        </row>
        <row r="11733">
          <cell r="B11733" t="str">
            <v>.C3040.C000</v>
          </cell>
        </row>
        <row r="11734">
          <cell r="B11734" t="str">
            <v>.C3040.C000</v>
          </cell>
        </row>
        <row r="11735">
          <cell r="B11735" t="str">
            <v>.C3041.C000</v>
          </cell>
        </row>
        <row r="11736">
          <cell r="B11736" t="str">
            <v>.C3041.C000</v>
          </cell>
        </row>
        <row r="11737">
          <cell r="B11737" t="str">
            <v>.C3050.C000</v>
          </cell>
        </row>
        <row r="11738">
          <cell r="B11738" t="str">
            <v>.C3050.C000</v>
          </cell>
        </row>
        <row r="11739">
          <cell r="B11739" t="str">
            <v>.C3050.C000</v>
          </cell>
        </row>
        <row r="11740">
          <cell r="B11740" t="str">
            <v>.C3050.C000</v>
          </cell>
        </row>
        <row r="11741">
          <cell r="B11741" t="str">
            <v>.C3050.C000</v>
          </cell>
        </row>
        <row r="11742">
          <cell r="B11742" t="str">
            <v>.C3050.C000</v>
          </cell>
        </row>
        <row r="11743">
          <cell r="B11743" t="str">
            <v>.C3050.C000</v>
          </cell>
        </row>
        <row r="11744">
          <cell r="B11744" t="str">
            <v>.C3050.C000</v>
          </cell>
        </row>
        <row r="11745">
          <cell r="B11745" t="str">
            <v>.C3050.C000</v>
          </cell>
        </row>
        <row r="11746">
          <cell r="B11746" t="str">
            <v>.C3050.C000</v>
          </cell>
        </row>
        <row r="11747">
          <cell r="B11747" t="str">
            <v>.C3050.C000</v>
          </cell>
        </row>
        <row r="11748">
          <cell r="B11748" t="str">
            <v>.C3050.C000</v>
          </cell>
        </row>
        <row r="11749">
          <cell r="B11749" t="str">
            <v>.C3050.C000</v>
          </cell>
        </row>
        <row r="11750">
          <cell r="B11750" t="str">
            <v>.C3050.C000</v>
          </cell>
        </row>
        <row r="11751">
          <cell r="B11751" t="str">
            <v>.C3050.C000</v>
          </cell>
        </row>
        <row r="11752">
          <cell r="B11752" t="str">
            <v>.C3050.C000</v>
          </cell>
        </row>
        <row r="11753">
          <cell r="B11753" t="str">
            <v>.C3051.C000</v>
          </cell>
        </row>
        <row r="11754">
          <cell r="B11754" t="str">
            <v>.C3051.C000</v>
          </cell>
        </row>
        <row r="11755">
          <cell r="B11755" t="str">
            <v>.C3051.C000</v>
          </cell>
        </row>
        <row r="11756">
          <cell r="B11756" t="str">
            <v>.C3051.C000</v>
          </cell>
        </row>
        <row r="11757">
          <cell r="B11757" t="str">
            <v>.C3051.C000</v>
          </cell>
        </row>
        <row r="11758">
          <cell r="B11758" t="str">
            <v>.C3051.C000</v>
          </cell>
        </row>
        <row r="11759">
          <cell r="B11759" t="str">
            <v>.C3060.C001</v>
          </cell>
        </row>
        <row r="11760">
          <cell r="B11760" t="str">
            <v>.C3060.C001</v>
          </cell>
        </row>
        <row r="11761">
          <cell r="B11761" t="str">
            <v>.C3060.C001</v>
          </cell>
        </row>
        <row r="11762">
          <cell r="B11762" t="str">
            <v>.C3060.C001</v>
          </cell>
        </row>
        <row r="11763">
          <cell r="B11763" t="str">
            <v>.C3060.C001</v>
          </cell>
        </row>
        <row r="11764">
          <cell r="B11764" t="str">
            <v>.C3060.C001</v>
          </cell>
        </row>
        <row r="11765">
          <cell r="B11765" t="str">
            <v>.C3060.C000</v>
          </cell>
        </row>
        <row r="11766">
          <cell r="B11766" t="str">
            <v>.C3060.C000</v>
          </cell>
        </row>
        <row r="11767">
          <cell r="B11767" t="str">
            <v>.C3060.C000</v>
          </cell>
        </row>
        <row r="11768">
          <cell r="B11768" t="str">
            <v>.C3060.C000</v>
          </cell>
        </row>
        <row r="11769">
          <cell r="B11769" t="str">
            <v>.C3060.C000</v>
          </cell>
        </row>
        <row r="11770">
          <cell r="B11770" t="str">
            <v>.C3060.C000</v>
          </cell>
        </row>
        <row r="11771">
          <cell r="B11771" t="str">
            <v>.C3060.C000</v>
          </cell>
        </row>
        <row r="11772">
          <cell r="B11772" t="str">
            <v>.C3060.C000</v>
          </cell>
        </row>
        <row r="11773">
          <cell r="B11773" t="str">
            <v>.C3060.C000</v>
          </cell>
        </row>
        <row r="11774">
          <cell r="B11774" t="str">
            <v>.C3060.C000</v>
          </cell>
        </row>
        <row r="11775">
          <cell r="B11775" t="str">
            <v>.C3060.C000</v>
          </cell>
        </row>
        <row r="11776">
          <cell r="B11776" t="str">
            <v>.C3060.C000</v>
          </cell>
        </row>
        <row r="11777">
          <cell r="B11777" t="str">
            <v>.C3060.C000</v>
          </cell>
        </row>
        <row r="11778">
          <cell r="B11778" t="str">
            <v>.C3060.C000</v>
          </cell>
        </row>
        <row r="11779">
          <cell r="B11779" t="str">
            <v>.C3060.C000</v>
          </cell>
        </row>
        <row r="11780">
          <cell r="B11780" t="str">
            <v>.C3060.C000</v>
          </cell>
        </row>
        <row r="11781">
          <cell r="B11781" t="str">
            <v>.C3060.C000</v>
          </cell>
        </row>
        <row r="11782">
          <cell r="B11782" t="str">
            <v>.C3060.C000</v>
          </cell>
        </row>
        <row r="11783">
          <cell r="B11783" t="str">
            <v>.C3060.C000</v>
          </cell>
        </row>
        <row r="11784">
          <cell r="B11784" t="str">
            <v>.C3060.C000</v>
          </cell>
        </row>
        <row r="11785">
          <cell r="B11785" t="str">
            <v>.C3060.C000</v>
          </cell>
        </row>
        <row r="11786">
          <cell r="B11786" t="str">
            <v>.C3060.C000</v>
          </cell>
        </row>
        <row r="11787">
          <cell r="B11787" t="str">
            <v>.C3060.C000</v>
          </cell>
        </row>
        <row r="11788">
          <cell r="B11788" t="str">
            <v>.C3060.C000</v>
          </cell>
        </row>
        <row r="11789">
          <cell r="B11789" t="str">
            <v>.C3060.C000</v>
          </cell>
        </row>
        <row r="11790">
          <cell r="B11790" t="str">
            <v>.C3060.C000</v>
          </cell>
        </row>
        <row r="11791">
          <cell r="B11791" t="str">
            <v>.C3060.C000</v>
          </cell>
        </row>
        <row r="11792">
          <cell r="B11792" t="str">
            <v>.C3060.C000</v>
          </cell>
        </row>
        <row r="11793">
          <cell r="B11793" t="str">
            <v>.C3060.C000</v>
          </cell>
        </row>
        <row r="11794">
          <cell r="B11794" t="str">
            <v>.C3060.C000</v>
          </cell>
        </row>
        <row r="11795">
          <cell r="B11795" t="str">
            <v>.C3060.C000</v>
          </cell>
        </row>
        <row r="11796">
          <cell r="B11796" t="str">
            <v>.C3060.C000</v>
          </cell>
        </row>
        <row r="11797">
          <cell r="B11797" t="str">
            <v>.C3060.C000</v>
          </cell>
        </row>
        <row r="11798">
          <cell r="B11798" t="str">
            <v>.C3060.C000</v>
          </cell>
        </row>
        <row r="11799">
          <cell r="B11799" t="str">
            <v>.C3060.C000</v>
          </cell>
        </row>
        <row r="11800">
          <cell r="B11800" t="str">
            <v>.C3060.C000</v>
          </cell>
        </row>
        <row r="11801">
          <cell r="B11801" t="str">
            <v>.C3060.C000</v>
          </cell>
        </row>
        <row r="11802">
          <cell r="B11802" t="str">
            <v>.C3060.C000</v>
          </cell>
        </row>
        <row r="11803">
          <cell r="B11803" t="str">
            <v>.C3060.C000</v>
          </cell>
        </row>
        <row r="11804">
          <cell r="B11804" t="str">
            <v>.C3060.C000</v>
          </cell>
        </row>
        <row r="11805">
          <cell r="B11805" t="str">
            <v>.C3060.C000</v>
          </cell>
        </row>
        <row r="11806">
          <cell r="B11806" t="str">
            <v>.C3060.C000</v>
          </cell>
        </row>
        <row r="11807">
          <cell r="B11807" t="str">
            <v>.C3060.C000</v>
          </cell>
        </row>
        <row r="11808">
          <cell r="B11808" t="str">
            <v>.C3060.C000</v>
          </cell>
        </row>
        <row r="11809">
          <cell r="B11809" t="str">
            <v>.C3060.C000</v>
          </cell>
        </row>
        <row r="11810">
          <cell r="B11810" t="str">
            <v>.C3060.C000</v>
          </cell>
        </row>
        <row r="11811">
          <cell r="B11811" t="str">
            <v>.C3060.C000</v>
          </cell>
        </row>
        <row r="11812">
          <cell r="B11812" t="str">
            <v>.C3060.C000</v>
          </cell>
        </row>
        <row r="11813">
          <cell r="B11813" t="str">
            <v>.C3060.C000</v>
          </cell>
        </row>
        <row r="11814">
          <cell r="B11814" t="str">
            <v>.C3060.C000</v>
          </cell>
        </row>
        <row r="11815">
          <cell r="B11815" t="str">
            <v>.C3060.C000</v>
          </cell>
        </row>
        <row r="11816">
          <cell r="B11816" t="str">
            <v>.C3060.C000</v>
          </cell>
        </row>
        <row r="11817">
          <cell r="B11817" t="str">
            <v>.C3060.C000</v>
          </cell>
        </row>
        <row r="11818">
          <cell r="B11818" t="str">
            <v>.C3060.C000</v>
          </cell>
        </row>
        <row r="11819">
          <cell r="B11819" t="str">
            <v>.C3060.C000</v>
          </cell>
        </row>
        <row r="11820">
          <cell r="B11820" t="str">
            <v>.C3060.C000</v>
          </cell>
        </row>
        <row r="11821">
          <cell r="B11821" t="str">
            <v>.C3060.C000</v>
          </cell>
        </row>
        <row r="11822">
          <cell r="B11822" t="str">
            <v>.C3060.C000</v>
          </cell>
        </row>
        <row r="11823">
          <cell r="B11823" t="str">
            <v>.C3060.C000</v>
          </cell>
        </row>
        <row r="11824">
          <cell r="B11824" t="str">
            <v>.C3060.C000</v>
          </cell>
        </row>
        <row r="11825">
          <cell r="B11825" t="str">
            <v>.C3060.C000</v>
          </cell>
        </row>
        <row r="11826">
          <cell r="B11826" t="str">
            <v>.C3060.C000</v>
          </cell>
        </row>
        <row r="11827">
          <cell r="B11827" t="str">
            <v>.C3060.C000</v>
          </cell>
        </row>
        <row r="11828">
          <cell r="B11828" t="str">
            <v>.C3060.C000</v>
          </cell>
        </row>
        <row r="11829">
          <cell r="B11829" t="str">
            <v>.C3060.C000</v>
          </cell>
        </row>
        <row r="11830">
          <cell r="B11830" t="str">
            <v>.C3061.C000</v>
          </cell>
        </row>
        <row r="11831">
          <cell r="B11831" t="str">
            <v>.C3061.C000</v>
          </cell>
        </row>
        <row r="11832">
          <cell r="B11832" t="str">
            <v>.C3061.C000</v>
          </cell>
        </row>
        <row r="11833">
          <cell r="B11833" t="str">
            <v>.C3061.C000</v>
          </cell>
        </row>
        <row r="11834">
          <cell r="B11834" t="str">
            <v>.C3061.C000</v>
          </cell>
        </row>
        <row r="11835">
          <cell r="B11835" t="str">
            <v>.C3061.C000</v>
          </cell>
        </row>
        <row r="11836">
          <cell r="B11836" t="str">
            <v>.C3061.C000</v>
          </cell>
        </row>
        <row r="11837">
          <cell r="B11837" t="str">
            <v>.C3061.C000</v>
          </cell>
        </row>
        <row r="11838">
          <cell r="B11838" t="str">
            <v>.C3061.C000</v>
          </cell>
        </row>
        <row r="11839">
          <cell r="B11839" t="str">
            <v>.C3061.C000</v>
          </cell>
        </row>
        <row r="11840">
          <cell r="B11840" t="str">
            <v>.C3061.C000</v>
          </cell>
        </row>
        <row r="11841">
          <cell r="B11841" t="str">
            <v>.C3061.C000</v>
          </cell>
        </row>
        <row r="11842">
          <cell r="B11842" t="str">
            <v>.C3061.C000</v>
          </cell>
        </row>
        <row r="11843">
          <cell r="B11843" t="str">
            <v>.C3061.C000</v>
          </cell>
        </row>
        <row r="11844">
          <cell r="B11844" t="str">
            <v>.C3061.C000</v>
          </cell>
        </row>
        <row r="11845">
          <cell r="B11845" t="str">
            <v>.C3061.C000</v>
          </cell>
        </row>
        <row r="11846">
          <cell r="B11846" t="str">
            <v>.C3061.C000</v>
          </cell>
        </row>
        <row r="11847">
          <cell r="B11847" t="str">
            <v>.C3061.C000</v>
          </cell>
        </row>
        <row r="11848">
          <cell r="B11848" t="str">
            <v>.C3061.C000</v>
          </cell>
        </row>
        <row r="11849">
          <cell r="B11849" t="str">
            <v>.C3061.C000</v>
          </cell>
        </row>
        <row r="11850">
          <cell r="B11850" t="str">
            <v>.C3061.C000</v>
          </cell>
        </row>
        <row r="11851">
          <cell r="B11851" t="str">
            <v>.C3062.C001</v>
          </cell>
        </row>
        <row r="11852">
          <cell r="B11852" t="str">
            <v>.C3062.C001</v>
          </cell>
        </row>
        <row r="11853">
          <cell r="B11853" t="str">
            <v>.C3062.C000</v>
          </cell>
        </row>
        <row r="11854">
          <cell r="B11854" t="str">
            <v>.C3062.C000</v>
          </cell>
        </row>
        <row r="11855">
          <cell r="B11855" t="str">
            <v>.C3062.C000</v>
          </cell>
        </row>
        <row r="11856">
          <cell r="B11856" t="str">
            <v>.C3062.C000</v>
          </cell>
        </row>
        <row r="11857">
          <cell r="B11857" t="str">
            <v>.C3062.C000</v>
          </cell>
        </row>
        <row r="11858">
          <cell r="B11858" t="str">
            <v>.C3062.C000</v>
          </cell>
        </row>
        <row r="11859">
          <cell r="B11859" t="str">
            <v>.C3062.C000</v>
          </cell>
        </row>
        <row r="11860">
          <cell r="B11860" t="str">
            <v>.C3062.C000</v>
          </cell>
        </row>
        <row r="11861">
          <cell r="B11861" t="str">
            <v>.C3062.C000</v>
          </cell>
        </row>
        <row r="11862">
          <cell r="B11862" t="str">
            <v>.C3062.C000</v>
          </cell>
        </row>
        <row r="11863">
          <cell r="B11863" t="str">
            <v>.C3062.C000</v>
          </cell>
        </row>
        <row r="11864">
          <cell r="B11864" t="str">
            <v>.C3063.C000</v>
          </cell>
        </row>
        <row r="11865">
          <cell r="B11865" t="str">
            <v>.C3063.C000</v>
          </cell>
        </row>
        <row r="11866">
          <cell r="B11866" t="str">
            <v>.C3063.C000</v>
          </cell>
        </row>
        <row r="11867">
          <cell r="B11867" t="str">
            <v>.C3063.C000</v>
          </cell>
        </row>
        <row r="11868">
          <cell r="B11868" t="str">
            <v>.C3063.C000</v>
          </cell>
        </row>
        <row r="11869">
          <cell r="B11869" t="str">
            <v>.C3063.C000</v>
          </cell>
        </row>
        <row r="11870">
          <cell r="B11870" t="str">
            <v>.C3063.C000</v>
          </cell>
        </row>
        <row r="11871">
          <cell r="B11871" t="str">
            <v>.C3063.C000</v>
          </cell>
        </row>
        <row r="11872">
          <cell r="B11872" t="str">
            <v>.C3064.C000</v>
          </cell>
        </row>
        <row r="11873">
          <cell r="B11873" t="str">
            <v>.C3064.C000</v>
          </cell>
        </row>
        <row r="11874">
          <cell r="B11874" t="str">
            <v>.C3064.C000</v>
          </cell>
        </row>
        <row r="11875">
          <cell r="B11875" t="str">
            <v>.C3064.C000</v>
          </cell>
        </row>
        <row r="11876">
          <cell r="B11876" t="str">
            <v>.C3064.C000</v>
          </cell>
        </row>
        <row r="11877">
          <cell r="B11877" t="str">
            <v>.C3064.C000</v>
          </cell>
        </row>
        <row r="11878">
          <cell r="B11878" t="str">
            <v>.C3064.C000</v>
          </cell>
        </row>
        <row r="11879">
          <cell r="B11879" t="str">
            <v>.C3064.C000</v>
          </cell>
        </row>
        <row r="11880">
          <cell r="B11880" t="str">
            <v>.C3064.C000</v>
          </cell>
        </row>
        <row r="11881">
          <cell r="B11881" t="str">
            <v>.C3064.C000</v>
          </cell>
        </row>
        <row r="11882">
          <cell r="B11882" t="str">
            <v>.C3064.C000</v>
          </cell>
        </row>
        <row r="11883">
          <cell r="B11883" t="str">
            <v>.C3064.C000</v>
          </cell>
        </row>
        <row r="11884">
          <cell r="B11884" t="str">
            <v>.C3064.C000</v>
          </cell>
        </row>
        <row r="11885">
          <cell r="B11885" t="str">
            <v>.C3064.C000</v>
          </cell>
        </row>
        <row r="11886">
          <cell r="B11886" t="str">
            <v>.C3064.C000</v>
          </cell>
        </row>
        <row r="11887">
          <cell r="B11887" t="str">
            <v>.C3064.C000</v>
          </cell>
        </row>
        <row r="11888">
          <cell r="B11888" t="str">
            <v>.C3064.C000</v>
          </cell>
        </row>
        <row r="11889">
          <cell r="B11889" t="str">
            <v>.C3064.C000</v>
          </cell>
        </row>
        <row r="11890">
          <cell r="B11890" t="str">
            <v>.C3064.C000</v>
          </cell>
        </row>
        <row r="11891">
          <cell r="B11891" t="str">
            <v>.C3064.C000</v>
          </cell>
        </row>
        <row r="11892">
          <cell r="B11892" t="str">
            <v>.C3064.C000</v>
          </cell>
        </row>
        <row r="11893">
          <cell r="B11893" t="str">
            <v>.C3065.C000</v>
          </cell>
        </row>
        <row r="11894">
          <cell r="B11894" t="str">
            <v>.C3065.C000</v>
          </cell>
        </row>
        <row r="11895">
          <cell r="B11895" t="str">
            <v>.C5031.C000</v>
          </cell>
        </row>
        <row r="11896">
          <cell r="B11896" t="str">
            <v>.C5060.C001</v>
          </cell>
        </row>
        <row r="11897">
          <cell r="B11897" t="str">
            <v>.C5060.C000</v>
          </cell>
        </row>
        <row r="11898">
          <cell r="B11898" t="str">
            <v>.C5060.C000</v>
          </cell>
        </row>
        <row r="11899">
          <cell r="B11899" t="str">
            <v>.C5060.C000</v>
          </cell>
        </row>
        <row r="11900">
          <cell r="B11900" t="str">
            <v>.C5060.C000</v>
          </cell>
        </row>
        <row r="11901">
          <cell r="B11901" t="str">
            <v>.C5060.C000</v>
          </cell>
        </row>
        <row r="11902">
          <cell r="B11902" t="str">
            <v>.C9990.C001</v>
          </cell>
        </row>
        <row r="11903">
          <cell r="B11903" t="str">
            <v>.C9990.C001</v>
          </cell>
        </row>
        <row r="11904">
          <cell r="B11904" t="str">
            <v>.C9990.C001</v>
          </cell>
        </row>
        <row r="11905">
          <cell r="B11905" t="str">
            <v>.C9990.C001</v>
          </cell>
        </row>
        <row r="11906">
          <cell r="B11906" t="str">
            <v>.C9990.C001</v>
          </cell>
        </row>
        <row r="11907">
          <cell r="B11907" t="str">
            <v>.C9990.C001</v>
          </cell>
        </row>
        <row r="11908">
          <cell r="B11908" t="str">
            <v>.C9990.C001</v>
          </cell>
        </row>
        <row r="11909">
          <cell r="B11909" t="str">
            <v>.C9990.C001</v>
          </cell>
        </row>
        <row r="11910">
          <cell r="B11910" t="str">
            <v>.C9990.C001</v>
          </cell>
        </row>
        <row r="11911">
          <cell r="B11911" t="str">
            <v>.C9990.C001</v>
          </cell>
        </row>
        <row r="11912">
          <cell r="B11912" t="str">
            <v>.C9990.C001</v>
          </cell>
        </row>
        <row r="11913">
          <cell r="B11913" t="str">
            <v>.C9990.C000</v>
          </cell>
        </row>
        <row r="11914">
          <cell r="B11914" t="str">
            <v>.C9990.C000</v>
          </cell>
        </row>
        <row r="11915">
          <cell r="B11915" t="str">
            <v>.C9990.C000</v>
          </cell>
        </row>
        <row r="11916">
          <cell r="B11916" t="str">
            <v>.C9990.C000</v>
          </cell>
        </row>
        <row r="11917">
          <cell r="B11917" t="str">
            <v>.C9990.C000</v>
          </cell>
        </row>
        <row r="11918">
          <cell r="B11918" t="str">
            <v>.C9990.C000</v>
          </cell>
        </row>
        <row r="11919">
          <cell r="B11919" t="str">
            <v>.C9990.C000</v>
          </cell>
        </row>
        <row r="11920">
          <cell r="B11920" t="str">
            <v>.C9990.C000</v>
          </cell>
        </row>
        <row r="11921">
          <cell r="B11921" t="str">
            <v>.C9990.C000</v>
          </cell>
        </row>
        <row r="11922">
          <cell r="B11922" t="str">
            <v>.C9990.C000</v>
          </cell>
        </row>
        <row r="11923">
          <cell r="B11923" t="str">
            <v>.C9990.C000</v>
          </cell>
        </row>
        <row r="11924">
          <cell r="B11924" t="str">
            <v>.C9990.C000</v>
          </cell>
        </row>
        <row r="11925">
          <cell r="B11925" t="str">
            <v>.C9990.C000</v>
          </cell>
        </row>
        <row r="11926">
          <cell r="B11926" t="str">
            <v>.C9990.C000</v>
          </cell>
        </row>
        <row r="11927">
          <cell r="B11927" t="str">
            <v>.C9990.C000</v>
          </cell>
        </row>
        <row r="11928">
          <cell r="B11928" t="str">
            <v>.C9990.C000</v>
          </cell>
        </row>
        <row r="11929">
          <cell r="B11929" t="str">
            <v>.C9990.C000</v>
          </cell>
        </row>
        <row r="11930">
          <cell r="B11930" t="str">
            <v>.C9990.C000</v>
          </cell>
        </row>
        <row r="11931">
          <cell r="B11931" t="str">
            <v>.C9990.C000</v>
          </cell>
        </row>
        <row r="11932">
          <cell r="B11932" t="str">
            <v>.C9990.C000</v>
          </cell>
        </row>
        <row r="11933">
          <cell r="B11933" t="str">
            <v>.C9990.C000</v>
          </cell>
        </row>
        <row r="11934">
          <cell r="B11934" t="str">
            <v>.C9990.C000</v>
          </cell>
        </row>
        <row r="11935">
          <cell r="B11935" t="str">
            <v>.C9990.C000</v>
          </cell>
        </row>
        <row r="11936">
          <cell r="B11936" t="str">
            <v>.C9990.C000</v>
          </cell>
        </row>
        <row r="11937">
          <cell r="B11937" t="str">
            <v>.C9990.C000</v>
          </cell>
        </row>
        <row r="11938">
          <cell r="B11938" t="str">
            <v>.C9990.C000</v>
          </cell>
        </row>
        <row r="11939">
          <cell r="B11939" t="str">
            <v>.C9990.C000</v>
          </cell>
        </row>
        <row r="11940">
          <cell r="B11940" t="str">
            <v>.C9990.C000</v>
          </cell>
        </row>
        <row r="11941">
          <cell r="B11941" t="str">
            <v>.C9990.C000</v>
          </cell>
        </row>
        <row r="11942">
          <cell r="B11942" t="str">
            <v>.C9990.C000</v>
          </cell>
        </row>
        <row r="11943">
          <cell r="B11943" t="str">
            <v>.C9990.C000</v>
          </cell>
        </row>
        <row r="11944">
          <cell r="B11944" t="str">
            <v>.C9990.C000</v>
          </cell>
        </row>
        <row r="11945">
          <cell r="B11945" t="str">
            <v>.C9990.C000</v>
          </cell>
        </row>
        <row r="11946">
          <cell r="B11946" t="str">
            <v>.C9990.C000</v>
          </cell>
        </row>
        <row r="11947">
          <cell r="B11947" t="str">
            <v>.C9990.C000</v>
          </cell>
        </row>
        <row r="11948">
          <cell r="B11948" t="str">
            <v>.C9990.C000</v>
          </cell>
        </row>
        <row r="11949">
          <cell r="B11949" t="str">
            <v>.C9990.C000</v>
          </cell>
        </row>
        <row r="11950">
          <cell r="B11950" t="str">
            <v>.C9990.C000</v>
          </cell>
        </row>
        <row r="11951">
          <cell r="B11951" t="str">
            <v>.C9990.C000</v>
          </cell>
        </row>
        <row r="11952">
          <cell r="B11952" t="str">
            <v>.C9990.C000</v>
          </cell>
        </row>
        <row r="11953">
          <cell r="B11953" t="str">
            <v>.C9990.C000</v>
          </cell>
        </row>
        <row r="11954">
          <cell r="B11954" t="str">
            <v>.C9991.C000</v>
          </cell>
        </row>
        <row r="11955">
          <cell r="B11955" t="str">
            <v>.C9991.C000</v>
          </cell>
        </row>
        <row r="11956">
          <cell r="B11956" t="str">
            <v>.L1900.P000</v>
          </cell>
        </row>
        <row r="11957">
          <cell r="B11957" t="str">
            <v>.A8340.C007</v>
          </cell>
        </row>
        <row r="11958">
          <cell r="B11958" t="str">
            <v>.A8340.C007</v>
          </cell>
        </row>
        <row r="11959">
          <cell r="B11959" t="str">
            <v>.A8640.C007</v>
          </cell>
        </row>
        <row r="11960">
          <cell r="B11960" t="str">
            <v>.62520.P000</v>
          </cell>
        </row>
        <row r="11961">
          <cell r="B11961" t="str">
            <v>.C3060.C001</v>
          </cell>
        </row>
        <row r="11962">
          <cell r="B11962" t="str">
            <v>.C3060.C001</v>
          </cell>
        </row>
        <row r="11963">
          <cell r="B11963" t="str">
            <v>.C9990.C001</v>
          </cell>
        </row>
        <row r="11964">
          <cell r="B11964" t="str">
            <v>.C9990.C001</v>
          </cell>
        </row>
        <row r="11965">
          <cell r="B11965" t="str">
            <v>.C9990.C001</v>
          </cell>
        </row>
        <row r="11966">
          <cell r="B11966" t="str">
            <v>.C1080.C000</v>
          </cell>
        </row>
        <row r="11967">
          <cell r="B11967" t="str">
            <v>.A8340.C007</v>
          </cell>
        </row>
        <row r="11968">
          <cell r="B11968" t="str">
            <v>.A8640.C007</v>
          </cell>
        </row>
        <row r="11969">
          <cell r="B11969" t="str">
            <v>.62020.P000</v>
          </cell>
        </row>
        <row r="11970">
          <cell r="B11970" t="str">
            <v>.62020.P000</v>
          </cell>
        </row>
        <row r="11971">
          <cell r="B11971" t="str">
            <v>.62020.P000</v>
          </cell>
        </row>
        <row r="11972">
          <cell r="B11972" t="str">
            <v>.62020.P000</v>
          </cell>
        </row>
        <row r="11973">
          <cell r="B11973" t="str">
            <v>.62020.P000</v>
          </cell>
        </row>
        <row r="11974">
          <cell r="B11974" t="str">
            <v>.62020.P000</v>
          </cell>
        </row>
        <row r="11975">
          <cell r="B11975" t="str">
            <v>.62020.P000</v>
          </cell>
        </row>
        <row r="11976">
          <cell r="B11976" t="str">
            <v>.62020.P000</v>
          </cell>
        </row>
        <row r="11977">
          <cell r="B11977" t="str">
            <v>.62020.P000</v>
          </cell>
        </row>
        <row r="11978">
          <cell r="B11978" t="str">
            <v>.62020.P000</v>
          </cell>
        </row>
        <row r="11979">
          <cell r="B11979" t="str">
            <v>.62020.P000</v>
          </cell>
        </row>
        <row r="11980">
          <cell r="B11980" t="str">
            <v>.62020.P000</v>
          </cell>
        </row>
        <row r="11981">
          <cell r="B11981" t="str">
            <v>.62020.P000</v>
          </cell>
        </row>
        <row r="11982">
          <cell r="B11982" t="str">
            <v>.62020.P000</v>
          </cell>
        </row>
        <row r="11983">
          <cell r="B11983" t="str">
            <v>.62020.P000</v>
          </cell>
        </row>
        <row r="11984">
          <cell r="B11984" t="str">
            <v>.62020.P000</v>
          </cell>
        </row>
        <row r="11985">
          <cell r="B11985" t="str">
            <v>.62020.P000</v>
          </cell>
        </row>
        <row r="11986">
          <cell r="B11986" t="str">
            <v>.62020.P000</v>
          </cell>
        </row>
        <row r="11987">
          <cell r="B11987" t="str">
            <v>.62020.P000</v>
          </cell>
        </row>
        <row r="11988">
          <cell r="B11988" t="str">
            <v>.62020.P000</v>
          </cell>
        </row>
        <row r="11989">
          <cell r="B11989" t="str">
            <v>.62020.P000</v>
          </cell>
        </row>
        <row r="11990">
          <cell r="B11990" t="str">
            <v>.62020.P000</v>
          </cell>
        </row>
        <row r="11991">
          <cell r="B11991" t="str">
            <v>.C3030.C000</v>
          </cell>
        </row>
        <row r="11992">
          <cell r="B11992" t="str">
            <v>.C3030.C000</v>
          </cell>
        </row>
        <row r="11993">
          <cell r="B11993" t="str">
            <v>.C3030.C000</v>
          </cell>
        </row>
        <row r="11994">
          <cell r="B11994" t="str">
            <v>.C5031.C000</v>
          </cell>
        </row>
        <row r="11995">
          <cell r="B11995" t="str">
            <v>.C5031.C000</v>
          </cell>
        </row>
        <row r="11996">
          <cell r="B11996" t="str">
            <v>.A8340.C007</v>
          </cell>
        </row>
        <row r="11997">
          <cell r="B11997" t="str">
            <v>.A8640.C007</v>
          </cell>
        </row>
        <row r="11998">
          <cell r="B11998" t="str">
            <v>.62020.P000</v>
          </cell>
        </row>
        <row r="11999">
          <cell r="B11999" t="str">
            <v>.62020.P000</v>
          </cell>
        </row>
        <row r="12000">
          <cell r="B12000" t="str">
            <v>.62020.P000</v>
          </cell>
        </row>
        <row r="12001">
          <cell r="B12001" t="str">
            <v>.62020.P000</v>
          </cell>
        </row>
        <row r="12002">
          <cell r="B12002" t="str">
            <v>.62020.P000</v>
          </cell>
        </row>
        <row r="12003">
          <cell r="B12003" t="str">
            <v>.62020.P000</v>
          </cell>
        </row>
        <row r="12004">
          <cell r="B12004" t="str">
            <v>.62020.P000</v>
          </cell>
        </row>
        <row r="12005">
          <cell r="B12005" t="str">
            <v>.62020.P000</v>
          </cell>
        </row>
        <row r="12006">
          <cell r="B12006" t="str">
            <v>.62020.P000</v>
          </cell>
        </row>
        <row r="12007">
          <cell r="B12007" t="str">
            <v>.62020.P000</v>
          </cell>
        </row>
        <row r="12008">
          <cell r="B12008" t="str">
            <v>.62020.P000</v>
          </cell>
        </row>
        <row r="12009">
          <cell r="B12009" t="str">
            <v>.62020.P000</v>
          </cell>
        </row>
        <row r="12010">
          <cell r="B12010" t="str">
            <v>.62020.P000</v>
          </cell>
        </row>
        <row r="12011">
          <cell r="B12011" t="str">
            <v>.62020.P000</v>
          </cell>
        </row>
        <row r="12012">
          <cell r="B12012" t="str">
            <v>.62020.P000</v>
          </cell>
        </row>
        <row r="12013">
          <cell r="B12013" t="str">
            <v>.62020.P000</v>
          </cell>
        </row>
        <row r="12014">
          <cell r="B12014" t="str">
            <v>.62020.P000</v>
          </cell>
        </row>
        <row r="12015">
          <cell r="B12015" t="str">
            <v>.62020.P000</v>
          </cell>
        </row>
        <row r="12016">
          <cell r="B12016" t="str">
            <v>.62020.P000</v>
          </cell>
        </row>
        <row r="12017">
          <cell r="B12017" t="str">
            <v>.62020.P000</v>
          </cell>
        </row>
        <row r="12018">
          <cell r="B12018" t="str">
            <v>.62020.P040</v>
          </cell>
        </row>
        <row r="12019">
          <cell r="B12019" t="str">
            <v>.62020.P040</v>
          </cell>
        </row>
        <row r="12020">
          <cell r="B12020" t="str">
            <v>.62240.P000</v>
          </cell>
        </row>
        <row r="12021">
          <cell r="B12021" t="str">
            <v>.99000.P000</v>
          </cell>
        </row>
        <row r="12022">
          <cell r="B12022" t="str">
            <v>.62020.P000</v>
          </cell>
        </row>
        <row r="12023">
          <cell r="B12023" t="str">
            <v>.62020.P000</v>
          </cell>
        </row>
        <row r="12024">
          <cell r="B12024" t="str">
            <v>.62020.P000</v>
          </cell>
        </row>
        <row r="12025">
          <cell r="B12025" t="str">
            <v>.62020.P000</v>
          </cell>
        </row>
        <row r="12026">
          <cell r="B12026" t="str">
            <v>.62020.P000</v>
          </cell>
        </row>
        <row r="12027">
          <cell r="B12027" t="str">
            <v>.62020.P000</v>
          </cell>
        </row>
        <row r="12028">
          <cell r="B12028" t="str">
            <v>.62020.P000</v>
          </cell>
        </row>
        <row r="12029">
          <cell r="B12029" t="str">
            <v>.62020.P000</v>
          </cell>
        </row>
        <row r="12030">
          <cell r="B12030" t="str">
            <v>.62020.P000</v>
          </cell>
        </row>
        <row r="12031">
          <cell r="B12031" t="str">
            <v>.62020.P000</v>
          </cell>
        </row>
        <row r="12032">
          <cell r="B12032" t="str">
            <v>.99000.P000</v>
          </cell>
        </row>
        <row r="12033">
          <cell r="B12033" t="str">
            <v>.45000.P023</v>
          </cell>
        </row>
        <row r="12034">
          <cell r="B12034" t="str">
            <v>.45000.P023</v>
          </cell>
        </row>
        <row r="12035">
          <cell r="B12035" t="str">
            <v>.20110.P023</v>
          </cell>
        </row>
        <row r="12036">
          <cell r="B12036" t="str">
            <v>.C1080.C000</v>
          </cell>
        </row>
        <row r="12037">
          <cell r="B12037" t="str">
            <v>.C1090.C001</v>
          </cell>
        </row>
        <row r="12038">
          <cell r="B12038" t="str">
            <v>.C3031.C000</v>
          </cell>
        </row>
        <row r="12039">
          <cell r="B12039" t="str">
            <v>.C3031.C000</v>
          </cell>
        </row>
        <row r="12040">
          <cell r="B12040" t="str">
            <v>.C3031.C000</v>
          </cell>
        </row>
        <row r="12041">
          <cell r="B12041" t="str">
            <v>.C3041.C000</v>
          </cell>
        </row>
        <row r="12042">
          <cell r="B12042" t="str">
            <v>.C3041.C000</v>
          </cell>
        </row>
        <row r="12043">
          <cell r="B12043" t="str">
            <v>.C3041.C000</v>
          </cell>
        </row>
        <row r="12044">
          <cell r="B12044" t="str">
            <v>.C3041.C000</v>
          </cell>
        </row>
        <row r="12045">
          <cell r="B12045" t="str">
            <v>.C3041.C000</v>
          </cell>
        </row>
        <row r="12046">
          <cell r="B12046" t="str">
            <v>.C5031.C000</v>
          </cell>
        </row>
        <row r="12047">
          <cell r="B12047" t="str">
            <v>.C5031.C000</v>
          </cell>
        </row>
        <row r="12048">
          <cell r="B12048" t="str">
            <v>.C5031.C000</v>
          </cell>
        </row>
        <row r="12049">
          <cell r="B12049" t="str">
            <v>.C5031.C000</v>
          </cell>
        </row>
        <row r="12050">
          <cell r="B12050" t="str">
            <v>.C5031.C000</v>
          </cell>
        </row>
        <row r="12051">
          <cell r="B12051" t="str">
            <v>.A8340.C007</v>
          </cell>
        </row>
        <row r="12052">
          <cell r="B12052" t="str">
            <v>.A8640.C007</v>
          </cell>
        </row>
        <row r="12053">
          <cell r="B12053" t="str">
            <v>.62010.P000</v>
          </cell>
        </row>
        <row r="12054">
          <cell r="B12054" t="str">
            <v>.62020.P000</v>
          </cell>
        </row>
        <row r="12055">
          <cell r="B12055" t="str">
            <v>.62020.P000</v>
          </cell>
        </row>
        <row r="12056">
          <cell r="B12056" t="str">
            <v>.62020.P000</v>
          </cell>
        </row>
        <row r="12057">
          <cell r="B12057" t="str">
            <v>.62020.P000</v>
          </cell>
        </row>
        <row r="12058">
          <cell r="B12058" t="str">
            <v>.62020.P000</v>
          </cell>
        </row>
        <row r="12059">
          <cell r="B12059" t="str">
            <v>.62020.P000</v>
          </cell>
        </row>
        <row r="12060">
          <cell r="B12060" t="str">
            <v>.62020.P000</v>
          </cell>
        </row>
        <row r="12061">
          <cell r="B12061" t="str">
            <v>.62020.P000</v>
          </cell>
        </row>
        <row r="12062">
          <cell r="B12062" t="str">
            <v>.62020.P000</v>
          </cell>
        </row>
        <row r="12063">
          <cell r="B12063" t="str">
            <v>.62020.P000</v>
          </cell>
        </row>
        <row r="12064">
          <cell r="B12064" t="str">
            <v>.62020.P000</v>
          </cell>
        </row>
        <row r="12065">
          <cell r="B12065" t="str">
            <v>.62020.P000</v>
          </cell>
        </row>
        <row r="12066">
          <cell r="B12066" t="str">
            <v>.62020.P000</v>
          </cell>
        </row>
        <row r="12067">
          <cell r="B12067" t="str">
            <v>.62020.P000</v>
          </cell>
        </row>
        <row r="12068">
          <cell r="B12068" t="str">
            <v>.62020.P000</v>
          </cell>
        </row>
        <row r="12069">
          <cell r="B12069" t="str">
            <v>.62020.P000</v>
          </cell>
        </row>
        <row r="12070">
          <cell r="B12070" t="str">
            <v>.62020.P000</v>
          </cell>
        </row>
        <row r="12071">
          <cell r="B12071" t="str">
            <v>.62020.P000</v>
          </cell>
        </row>
        <row r="12072">
          <cell r="B12072" t="str">
            <v>.62020.P000</v>
          </cell>
        </row>
        <row r="12073">
          <cell r="B12073" t="str">
            <v>.62020.P000</v>
          </cell>
        </row>
        <row r="12074">
          <cell r="B12074" t="str">
            <v>.62020.P040</v>
          </cell>
        </row>
        <row r="12075">
          <cell r="B12075" t="str">
            <v>.62479.P000</v>
          </cell>
        </row>
        <row r="12076">
          <cell r="B12076" t="str">
            <v>.62479.P000</v>
          </cell>
        </row>
        <row r="12077">
          <cell r="B12077" t="str">
            <v>.62479.P000</v>
          </cell>
        </row>
        <row r="12078">
          <cell r="B12078" t="str">
            <v>.62479.P000</v>
          </cell>
        </row>
        <row r="12079">
          <cell r="B12079" t="str">
            <v>.62479.P000</v>
          </cell>
        </row>
        <row r="12080">
          <cell r="B12080" t="str">
            <v>.62479.P000</v>
          </cell>
        </row>
        <row r="12081">
          <cell r="B12081" t="str">
            <v>.62479.P000</v>
          </cell>
        </row>
        <row r="12082">
          <cell r="B12082" t="str">
            <v>.62479.P000</v>
          </cell>
        </row>
        <row r="12083">
          <cell r="B12083" t="str">
            <v>.62479.P000</v>
          </cell>
        </row>
        <row r="12084">
          <cell r="B12084" t="str">
            <v>.62479.P000</v>
          </cell>
        </row>
        <row r="12085">
          <cell r="B12085" t="str">
            <v>.62479.P000</v>
          </cell>
        </row>
        <row r="12086">
          <cell r="B12086" t="str">
            <v>.62479.P000</v>
          </cell>
        </row>
        <row r="12087">
          <cell r="B12087" t="str">
            <v>.62479.P000</v>
          </cell>
        </row>
        <row r="12088">
          <cell r="B12088" t="str">
            <v>.62479.P000</v>
          </cell>
        </row>
        <row r="12089">
          <cell r="B12089" t="str">
            <v>.62479.P000</v>
          </cell>
        </row>
        <row r="12090">
          <cell r="B12090" t="str">
            <v>.62479.P000</v>
          </cell>
        </row>
        <row r="12091">
          <cell r="B12091" t="str">
            <v>.62479.P000</v>
          </cell>
        </row>
        <row r="12092">
          <cell r="B12092" t="str">
            <v>.62479.P000</v>
          </cell>
        </row>
        <row r="12093">
          <cell r="B12093" t="str">
            <v>.62479.P000</v>
          </cell>
        </row>
        <row r="12094">
          <cell r="B12094" t="str">
            <v>.62479.P000</v>
          </cell>
        </row>
        <row r="12095">
          <cell r="B12095" t="str">
            <v>.62479.P000</v>
          </cell>
        </row>
        <row r="12096">
          <cell r="B12096" t="str">
            <v>.62479.P000</v>
          </cell>
        </row>
        <row r="12097">
          <cell r="B12097" t="str">
            <v>.62479.P000</v>
          </cell>
        </row>
        <row r="12098">
          <cell r="B12098" t="str">
            <v>.62479.P000</v>
          </cell>
        </row>
        <row r="12099">
          <cell r="B12099" t="str">
            <v>.62479.P000</v>
          </cell>
        </row>
        <row r="12100">
          <cell r="B12100" t="str">
            <v>.62479.P000</v>
          </cell>
        </row>
        <row r="12101">
          <cell r="B12101" t="str">
            <v>.62479.P000</v>
          </cell>
        </row>
        <row r="12102">
          <cell r="B12102" t="str">
            <v>.62479.P000</v>
          </cell>
        </row>
        <row r="12103">
          <cell r="B12103" t="str">
            <v>.62479.P000</v>
          </cell>
        </row>
        <row r="12104">
          <cell r="B12104" t="str">
            <v>.62479.P000</v>
          </cell>
        </row>
        <row r="12105">
          <cell r="B12105" t="str">
            <v>.99000.P000</v>
          </cell>
        </row>
        <row r="12106">
          <cell r="B12106" t="str">
            <v>.62020.P000</v>
          </cell>
        </row>
        <row r="12107">
          <cell r="B12107" t="str">
            <v>.62020.P000</v>
          </cell>
        </row>
        <row r="12108">
          <cell r="B12108" t="str">
            <v>.62020.P000</v>
          </cell>
        </row>
        <row r="12109">
          <cell r="B12109" t="str">
            <v>.62020.P000</v>
          </cell>
        </row>
        <row r="12110">
          <cell r="B12110" t="str">
            <v>.62020.P000</v>
          </cell>
        </row>
        <row r="12111">
          <cell r="B12111" t="str">
            <v>.62020.P000</v>
          </cell>
        </row>
        <row r="12112">
          <cell r="B12112" t="str">
            <v>.62020.P000</v>
          </cell>
        </row>
        <row r="12113">
          <cell r="B12113" t="str">
            <v>.62020.P000</v>
          </cell>
        </row>
        <row r="12114">
          <cell r="B12114" t="str">
            <v>.62020.P000</v>
          </cell>
        </row>
        <row r="12115">
          <cell r="B12115" t="str">
            <v>.62020.P000</v>
          </cell>
        </row>
        <row r="12116">
          <cell r="B12116" t="str">
            <v>.62020.P000</v>
          </cell>
        </row>
        <row r="12117">
          <cell r="B12117" t="str">
            <v>.62020.P000</v>
          </cell>
        </row>
        <row r="12118">
          <cell r="B12118" t="str">
            <v>.62020.P000</v>
          </cell>
        </row>
        <row r="12119">
          <cell r="B12119" t="str">
            <v>.62020.P000</v>
          </cell>
        </row>
        <row r="12120">
          <cell r="B12120" t="str">
            <v>.62020.P000</v>
          </cell>
        </row>
        <row r="12121">
          <cell r="B12121" t="str">
            <v>.62020.P000</v>
          </cell>
        </row>
        <row r="12122">
          <cell r="B12122" t="str">
            <v>.62020.P000</v>
          </cell>
        </row>
        <row r="12123">
          <cell r="B12123" t="str">
            <v>.62020.P000</v>
          </cell>
        </row>
        <row r="12124">
          <cell r="B12124" t="str">
            <v>.62020.P000</v>
          </cell>
        </row>
        <row r="12125">
          <cell r="B12125" t="str">
            <v>.62020.P000</v>
          </cell>
        </row>
        <row r="12126">
          <cell r="B12126" t="str">
            <v>.62020.P000</v>
          </cell>
        </row>
        <row r="12127">
          <cell r="B12127" t="str">
            <v>.62020.P000</v>
          </cell>
        </row>
        <row r="12128">
          <cell r="B12128" t="str">
            <v>.62020.P000</v>
          </cell>
        </row>
        <row r="12129">
          <cell r="B12129" t="str">
            <v>.62020.P000</v>
          </cell>
        </row>
        <row r="12130">
          <cell r="B12130" t="str">
            <v>.62020.P000</v>
          </cell>
        </row>
        <row r="12131">
          <cell r="B12131" t="str">
            <v>.62020.P000</v>
          </cell>
        </row>
        <row r="12132">
          <cell r="B12132" t="str">
            <v>.62020.P000</v>
          </cell>
        </row>
        <row r="12133">
          <cell r="B12133" t="str">
            <v>.62020.P000</v>
          </cell>
        </row>
        <row r="12134">
          <cell r="B12134" t="str">
            <v>.62020.P000</v>
          </cell>
        </row>
        <row r="12135">
          <cell r="B12135" t="str">
            <v>.62020.P000</v>
          </cell>
        </row>
        <row r="12136">
          <cell r="B12136" t="str">
            <v>.62020.P040</v>
          </cell>
        </row>
        <row r="12137">
          <cell r="B12137" t="str">
            <v>.62020.P040</v>
          </cell>
        </row>
        <row r="12138">
          <cell r="B12138" t="str">
            <v>.C2565.C000</v>
          </cell>
        </row>
        <row r="12139">
          <cell r="B12139" t="str">
            <v>.C2565.C000</v>
          </cell>
        </row>
        <row r="12140">
          <cell r="B12140" t="str">
            <v>.C2565.C000</v>
          </cell>
        </row>
        <row r="12141">
          <cell r="B12141" t="str">
            <v>.C3031.C000</v>
          </cell>
        </row>
        <row r="12142">
          <cell r="B12142" t="str">
            <v>.C3031.C000</v>
          </cell>
        </row>
        <row r="12143">
          <cell r="B12143" t="str">
            <v>.C5031.C000</v>
          </cell>
        </row>
        <row r="12144">
          <cell r="B12144" t="str">
            <v>.A8340.C007</v>
          </cell>
        </row>
        <row r="12145">
          <cell r="B12145" t="str">
            <v>.A8640.C007</v>
          </cell>
        </row>
        <row r="12146">
          <cell r="B12146" t="str">
            <v>.20120.P024</v>
          </cell>
        </row>
        <row r="12147">
          <cell r="B12147" t="str">
            <v>.62020.P000</v>
          </cell>
        </row>
        <row r="12148">
          <cell r="B12148" t="str">
            <v>.62020.P000</v>
          </cell>
        </row>
        <row r="12149">
          <cell r="B12149" t="str">
            <v>.62020.P000</v>
          </cell>
        </row>
        <row r="12150">
          <cell r="B12150" t="str">
            <v>.62020.P000</v>
          </cell>
        </row>
        <row r="12151">
          <cell r="B12151" t="str">
            <v>.62020.P000</v>
          </cell>
        </row>
        <row r="12152">
          <cell r="B12152" t="str">
            <v>.62020.P000</v>
          </cell>
        </row>
        <row r="12153">
          <cell r="B12153" t="str">
            <v>.62020.P000</v>
          </cell>
        </row>
        <row r="12154">
          <cell r="B12154" t="str">
            <v>.62020.P000</v>
          </cell>
        </row>
        <row r="12155">
          <cell r="B12155" t="str">
            <v>.62020.P000</v>
          </cell>
        </row>
        <row r="12156">
          <cell r="B12156" t="str">
            <v>.62020.P000</v>
          </cell>
        </row>
        <row r="12157">
          <cell r="B12157" t="str">
            <v>.62020.P000</v>
          </cell>
        </row>
        <row r="12158">
          <cell r="B12158" t="str">
            <v>.62020.P000</v>
          </cell>
        </row>
        <row r="12159">
          <cell r="B12159" t="str">
            <v>.62020.P000</v>
          </cell>
        </row>
        <row r="12160">
          <cell r="B12160" t="str">
            <v>.62020.P000</v>
          </cell>
        </row>
        <row r="12161">
          <cell r="B12161" t="str">
            <v>.62020.P000</v>
          </cell>
        </row>
        <row r="12162">
          <cell r="B12162" t="str">
            <v>.62020.P000</v>
          </cell>
        </row>
        <row r="12163">
          <cell r="B12163" t="str">
            <v>.62020.P000</v>
          </cell>
        </row>
        <row r="12164">
          <cell r="B12164" t="str">
            <v>.62020.P000</v>
          </cell>
        </row>
        <row r="12165">
          <cell r="B12165" t="str">
            <v>.62020.P000</v>
          </cell>
        </row>
        <row r="12166">
          <cell r="B12166" t="str">
            <v>.62020.P000</v>
          </cell>
        </row>
        <row r="12167">
          <cell r="B12167" t="str">
            <v>.62020.P000</v>
          </cell>
        </row>
        <row r="12168">
          <cell r="B12168" t="str">
            <v>.99000.P000</v>
          </cell>
        </row>
        <row r="12169">
          <cell r="B12169" t="str">
            <v>.28000.P024</v>
          </cell>
        </row>
        <row r="12170">
          <cell r="B12170" t="str">
            <v>.45000.P023</v>
          </cell>
        </row>
        <row r="12171">
          <cell r="B12171" t="str">
            <v>.45000.P023</v>
          </cell>
        </row>
        <row r="12172">
          <cell r="B12172" t="str">
            <v>.45000.P023</v>
          </cell>
        </row>
        <row r="12173">
          <cell r="B12173" t="str">
            <v>.45000.P023</v>
          </cell>
        </row>
        <row r="12174">
          <cell r="B12174" t="str">
            <v>.45000.P023</v>
          </cell>
        </row>
        <row r="12175">
          <cell r="B12175" t="str">
            <v>.45000.P023</v>
          </cell>
        </row>
        <row r="12176">
          <cell r="B12176" t="str">
            <v>.45000.P023</v>
          </cell>
        </row>
        <row r="12177">
          <cell r="B12177" t="str">
            <v>.45000.P023</v>
          </cell>
        </row>
        <row r="12178">
          <cell r="B12178" t="str">
            <v>.45000.P023</v>
          </cell>
        </row>
        <row r="12179">
          <cell r="B12179" t="str">
            <v>.45000.P023</v>
          </cell>
        </row>
        <row r="12180">
          <cell r="B12180" t="str">
            <v>.45000.P023</v>
          </cell>
        </row>
        <row r="12181">
          <cell r="B12181" t="str">
            <v>.45000.P023</v>
          </cell>
        </row>
        <row r="12182">
          <cell r="B12182" t="str">
            <v>.45000.P023</v>
          </cell>
        </row>
        <row r="12183">
          <cell r="B12183" t="str">
            <v>.45000.P023</v>
          </cell>
        </row>
        <row r="12184">
          <cell r="B12184" t="str">
            <v>.45000.P024</v>
          </cell>
        </row>
        <row r="12185">
          <cell r="B12185" t="str">
            <v>.45000.P024</v>
          </cell>
        </row>
        <row r="12186">
          <cell r="B12186" t="str">
            <v>.45000.P024</v>
          </cell>
        </row>
        <row r="12187">
          <cell r="B12187" t="str">
            <v>.45000.P024</v>
          </cell>
        </row>
        <row r="12188">
          <cell r="B12188" t="str">
            <v>.45000.P024</v>
          </cell>
        </row>
        <row r="12189">
          <cell r="B12189" t="str">
            <v>.45000.P024</v>
          </cell>
        </row>
        <row r="12190">
          <cell r="B12190" t="str">
            <v>.45000.P024</v>
          </cell>
        </row>
        <row r="12191">
          <cell r="B12191" t="str">
            <v>.45000.P024</v>
          </cell>
        </row>
        <row r="12192">
          <cell r="B12192" t="str">
            <v>.45000.P024</v>
          </cell>
        </row>
        <row r="12193">
          <cell r="B12193" t="str">
            <v>.45000.P024</v>
          </cell>
        </row>
        <row r="12194">
          <cell r="B12194" t="str">
            <v>.45000.P024</v>
          </cell>
        </row>
        <row r="12195">
          <cell r="B12195" t="str">
            <v>.45000.P024</v>
          </cell>
        </row>
        <row r="12196">
          <cell r="B12196" t="str">
            <v>.45000.P024</v>
          </cell>
        </row>
        <row r="12197">
          <cell r="B12197" t="str">
            <v>.45000.P024</v>
          </cell>
        </row>
        <row r="12198">
          <cell r="B12198" t="str">
            <v>.45000.P035</v>
          </cell>
        </row>
        <row r="12199">
          <cell r="B12199" t="str">
            <v>.45000.P035</v>
          </cell>
        </row>
        <row r="12200">
          <cell r="B12200" t="str">
            <v>.45000.P035</v>
          </cell>
        </row>
        <row r="12201">
          <cell r="B12201" t="str">
            <v>.45000.P035</v>
          </cell>
        </row>
        <row r="12202">
          <cell r="B12202" t="str">
            <v>.45000.P035</v>
          </cell>
        </row>
        <row r="12203">
          <cell r="B12203" t="str">
            <v>.45000.P035</v>
          </cell>
        </row>
        <row r="12204">
          <cell r="B12204" t="str">
            <v>.45000.P035</v>
          </cell>
        </row>
        <row r="12205">
          <cell r="B12205" t="str">
            <v>.45000.P035</v>
          </cell>
        </row>
        <row r="12206">
          <cell r="B12206" t="str">
            <v>.45000.P035</v>
          </cell>
        </row>
        <row r="12207">
          <cell r="B12207" t="str">
            <v>.45000.P035</v>
          </cell>
        </row>
        <row r="12208">
          <cell r="B12208" t="str">
            <v>.45000.P035</v>
          </cell>
        </row>
        <row r="12209">
          <cell r="B12209" t="str">
            <v>.45000.P035</v>
          </cell>
        </row>
        <row r="12210">
          <cell r="B12210" t="str">
            <v>.45000.P035</v>
          </cell>
        </row>
        <row r="12211">
          <cell r="B12211" t="str">
            <v>.45000.P035</v>
          </cell>
        </row>
        <row r="12212">
          <cell r="B12212" t="str">
            <v>.45000.P035</v>
          </cell>
        </row>
        <row r="12213">
          <cell r="B12213" t="str">
            <v>.45000.P035</v>
          </cell>
        </row>
        <row r="12214">
          <cell r="B12214" t="str">
            <v>.20110.P023</v>
          </cell>
        </row>
        <row r="12215">
          <cell r="B12215" t="str">
            <v>.20110.P024</v>
          </cell>
        </row>
        <row r="12216">
          <cell r="B12216" t="str">
            <v>.20110.P035</v>
          </cell>
        </row>
        <row r="12217">
          <cell r="B12217" t="str">
            <v>.20110.P036</v>
          </cell>
        </row>
        <row r="12218">
          <cell r="B12218" t="str">
            <v>.20110.P037</v>
          </cell>
        </row>
        <row r="12219">
          <cell r="B12219" t="str">
            <v>.20110.P020</v>
          </cell>
        </row>
        <row r="12220">
          <cell r="B12220" t="str">
            <v>.C3031.C000</v>
          </cell>
        </row>
        <row r="12221">
          <cell r="B12221" t="str">
            <v>.62020.P000</v>
          </cell>
        </row>
        <row r="12222">
          <cell r="B12222" t="str">
            <v>.62020.P000</v>
          </cell>
        </row>
        <row r="12223">
          <cell r="B12223" t="str">
            <v>.62020.P000</v>
          </cell>
        </row>
        <row r="12224">
          <cell r="B12224" t="str">
            <v>.62020.P000</v>
          </cell>
        </row>
        <row r="12225">
          <cell r="B12225" t="str">
            <v>.62020.P000</v>
          </cell>
        </row>
        <row r="12226">
          <cell r="B12226" t="str">
            <v>.62020.P000</v>
          </cell>
        </row>
        <row r="12227">
          <cell r="B12227" t="str">
            <v>.62020.P000</v>
          </cell>
        </row>
        <row r="12228">
          <cell r="B12228" t="str">
            <v>.62020.P000</v>
          </cell>
        </row>
        <row r="12229">
          <cell r="B12229" t="str">
            <v>.62020.P000</v>
          </cell>
        </row>
        <row r="12230">
          <cell r="B12230" t="str">
            <v>.62020.P000</v>
          </cell>
        </row>
        <row r="12231">
          <cell r="B12231" t="str">
            <v>.62020.P000</v>
          </cell>
        </row>
        <row r="12232">
          <cell r="B12232" t="str">
            <v>.62020.P000</v>
          </cell>
        </row>
        <row r="12233">
          <cell r="B12233" t="str">
            <v>.62020.P000</v>
          </cell>
        </row>
        <row r="12234">
          <cell r="B12234" t="str">
            <v>.62020.P000</v>
          </cell>
        </row>
        <row r="12235">
          <cell r="B12235" t="str">
            <v>.62020.P000</v>
          </cell>
        </row>
        <row r="12236">
          <cell r="B12236" t="str">
            <v>.62020.P000</v>
          </cell>
        </row>
        <row r="12237">
          <cell r="B12237" t="str">
            <v>.62020.P000</v>
          </cell>
        </row>
        <row r="12238">
          <cell r="B12238" t="str">
            <v>.62020.P000</v>
          </cell>
        </row>
        <row r="12239">
          <cell r="B12239" t="str">
            <v>.62020.P000</v>
          </cell>
        </row>
        <row r="12240">
          <cell r="B12240" t="str">
            <v>.62020.P000</v>
          </cell>
        </row>
        <row r="12241">
          <cell r="B12241" t="str">
            <v>.62020.P000</v>
          </cell>
        </row>
        <row r="12242">
          <cell r="B12242" t="str">
            <v>.62020.P000</v>
          </cell>
        </row>
        <row r="12243">
          <cell r="B12243" t="str">
            <v>.62020.P000</v>
          </cell>
        </row>
        <row r="12244">
          <cell r="B12244" t="str">
            <v>.62479.P000</v>
          </cell>
        </row>
        <row r="12245">
          <cell r="B12245" t="str">
            <v>.62479.P000</v>
          </cell>
        </row>
        <row r="12246">
          <cell r="B12246" t="str">
            <v>.62479.P000</v>
          </cell>
        </row>
        <row r="12247">
          <cell r="B12247" t="str">
            <v>.62479.P000</v>
          </cell>
        </row>
        <row r="12248">
          <cell r="B12248" t="str">
            <v>.62479.P000</v>
          </cell>
        </row>
        <row r="12249">
          <cell r="B12249" t="str">
            <v>.62479.P000</v>
          </cell>
        </row>
        <row r="12250">
          <cell r="B12250" t="str">
            <v>.62479.P000</v>
          </cell>
        </row>
        <row r="12251">
          <cell r="B12251" t="str">
            <v>.62479.P000</v>
          </cell>
        </row>
        <row r="12252">
          <cell r="B12252" t="str">
            <v>.62479.P000</v>
          </cell>
        </row>
        <row r="12253">
          <cell r="B12253" t="str">
            <v>.62479.P000</v>
          </cell>
        </row>
        <row r="12254">
          <cell r="B12254" t="str">
            <v>.62479.P000</v>
          </cell>
        </row>
        <row r="12255">
          <cell r="B12255" t="str">
            <v>.62479.P000</v>
          </cell>
        </row>
        <row r="12256">
          <cell r="B12256" t="str">
            <v>.62479.P000</v>
          </cell>
        </row>
        <row r="12257">
          <cell r="B12257" t="str">
            <v>.62479.P000</v>
          </cell>
        </row>
        <row r="12258">
          <cell r="B12258" t="str">
            <v>.62479.P000</v>
          </cell>
        </row>
        <row r="12259">
          <cell r="B12259" t="str">
            <v>.62479.P000</v>
          </cell>
        </row>
        <row r="12260">
          <cell r="B12260" t="str">
            <v>.62479.P000</v>
          </cell>
        </row>
        <row r="12261">
          <cell r="B12261" t="str">
            <v>.62479.P000</v>
          </cell>
        </row>
        <row r="12262">
          <cell r="B12262" t="str">
            <v>.62479.P000</v>
          </cell>
        </row>
        <row r="12263">
          <cell r="B12263" t="str">
            <v>.62479.P000</v>
          </cell>
        </row>
        <row r="12264">
          <cell r="B12264" t="str">
            <v>.62479.P000</v>
          </cell>
        </row>
        <row r="12265">
          <cell r="B12265" t="str">
            <v>.62479.P000</v>
          </cell>
        </row>
        <row r="12266">
          <cell r="B12266" t="str">
            <v>.62479.P000</v>
          </cell>
        </row>
        <row r="12267">
          <cell r="B12267" t="str">
            <v>.62479.P000</v>
          </cell>
        </row>
        <row r="12268">
          <cell r="B12268" t="str">
            <v>.62479.P000</v>
          </cell>
        </row>
        <row r="12269">
          <cell r="B12269" t="str">
            <v>.62479.P000</v>
          </cell>
        </row>
        <row r="12270">
          <cell r="B12270" t="str">
            <v>.62479.P000</v>
          </cell>
        </row>
        <row r="12271">
          <cell r="B12271" t="str">
            <v>.62479.P000</v>
          </cell>
        </row>
        <row r="12272">
          <cell r="B12272" t="str">
            <v>.62479.P000</v>
          </cell>
        </row>
        <row r="12273">
          <cell r="B12273" t="str">
            <v>.62479.P000</v>
          </cell>
        </row>
        <row r="12274">
          <cell r="B12274" t="str">
            <v>.62479.P000</v>
          </cell>
        </row>
        <row r="12275">
          <cell r="B12275" t="str">
            <v>.62479.P000</v>
          </cell>
        </row>
        <row r="12276">
          <cell r="B12276" t="str">
            <v>.99000.P000</v>
          </cell>
        </row>
        <row r="12277">
          <cell r="B12277" t="str">
            <v>.20110.P037</v>
          </cell>
        </row>
        <row r="12278">
          <cell r="B12278" t="str">
            <v>.62020.P000</v>
          </cell>
        </row>
        <row r="12279">
          <cell r="B12279" t="str">
            <v>.62020.P000</v>
          </cell>
        </row>
        <row r="12280">
          <cell r="B12280" t="str">
            <v>.62020.P000</v>
          </cell>
        </row>
        <row r="12281">
          <cell r="B12281" t="str">
            <v>.62020.P000</v>
          </cell>
        </row>
        <row r="12282">
          <cell r="B12282" t="str">
            <v>.62020.P000</v>
          </cell>
        </row>
        <row r="12283">
          <cell r="B12283" t="str">
            <v>.C2530.C000</v>
          </cell>
        </row>
        <row r="12284">
          <cell r="B12284" t="str">
            <v>.C2530.C000</v>
          </cell>
        </row>
        <row r="12285">
          <cell r="B12285" t="str">
            <v>.C3010.C000</v>
          </cell>
        </row>
        <row r="12286">
          <cell r="B12286" t="str">
            <v>.C3010.C000</v>
          </cell>
        </row>
        <row r="12287">
          <cell r="B12287" t="str">
            <v>.C3010.C000</v>
          </cell>
        </row>
        <row r="12288">
          <cell r="B12288" t="str">
            <v>.C1030.C000</v>
          </cell>
        </row>
        <row r="12289">
          <cell r="B12289" t="str">
            <v>.C1030.C000</v>
          </cell>
        </row>
        <row r="12290">
          <cell r="B12290" t="str">
            <v>.C1030.C000</v>
          </cell>
        </row>
        <row r="12291">
          <cell r="B12291" t="str">
            <v>.C1030.C000</v>
          </cell>
        </row>
        <row r="12292">
          <cell r="B12292" t="str">
            <v>.C1030.C000</v>
          </cell>
        </row>
        <row r="12293">
          <cell r="B12293" t="str">
            <v>.C1030.C000</v>
          </cell>
        </row>
        <row r="12294">
          <cell r="B12294" t="str">
            <v>.C1030.C000</v>
          </cell>
        </row>
        <row r="12295">
          <cell r="B12295" t="str">
            <v>.C1030.C000</v>
          </cell>
        </row>
        <row r="12296">
          <cell r="B12296" t="str">
            <v>.C1080.C000</v>
          </cell>
        </row>
        <row r="12297">
          <cell r="B12297" t="str">
            <v>.C1090.C001</v>
          </cell>
        </row>
        <row r="12298">
          <cell r="B12298" t="str">
            <v>.C2530.C000</v>
          </cell>
        </row>
        <row r="12299">
          <cell r="B12299" t="str">
            <v>.C2530.C000</v>
          </cell>
        </row>
        <row r="12300">
          <cell r="B12300" t="str">
            <v>.C2530.C000</v>
          </cell>
        </row>
        <row r="12301">
          <cell r="B12301" t="str">
            <v>.C2530.C000</v>
          </cell>
        </row>
        <row r="12302">
          <cell r="B12302" t="str">
            <v>.C2530.C000</v>
          </cell>
        </row>
        <row r="12303">
          <cell r="B12303" t="str">
            <v>.C2530.C000</v>
          </cell>
        </row>
        <row r="12304">
          <cell r="B12304" t="str">
            <v>.C2530.C000</v>
          </cell>
        </row>
        <row r="12305">
          <cell r="B12305" t="str">
            <v>.C2530.C000</v>
          </cell>
        </row>
        <row r="12306">
          <cell r="B12306" t="str">
            <v>.C2530.C000</v>
          </cell>
        </row>
        <row r="12307">
          <cell r="B12307" t="str">
            <v>.C2570.C001</v>
          </cell>
        </row>
        <row r="12308">
          <cell r="B12308" t="str">
            <v>.C2570.C001</v>
          </cell>
        </row>
        <row r="12309">
          <cell r="B12309" t="str">
            <v>.C2570.C000</v>
          </cell>
        </row>
        <row r="12310">
          <cell r="B12310" t="str">
            <v>.C2570.C000</v>
          </cell>
        </row>
        <row r="12311">
          <cell r="B12311" t="str">
            <v>.C2570.C000</v>
          </cell>
        </row>
        <row r="12312">
          <cell r="B12312" t="str">
            <v>.C2570.C000</v>
          </cell>
        </row>
        <row r="12313">
          <cell r="B12313" t="str">
            <v>.C2570.C000</v>
          </cell>
        </row>
        <row r="12314">
          <cell r="B12314" t="str">
            <v>.C2570.C000</v>
          </cell>
        </row>
        <row r="12315">
          <cell r="B12315" t="str">
            <v>.C2570.C000</v>
          </cell>
        </row>
        <row r="12316">
          <cell r="B12316" t="str">
            <v>.C2570.C000</v>
          </cell>
        </row>
        <row r="12317">
          <cell r="B12317" t="str">
            <v>.C2570.C000</v>
          </cell>
        </row>
        <row r="12318">
          <cell r="B12318" t="str">
            <v>.C2570.C000</v>
          </cell>
        </row>
        <row r="12319">
          <cell r="B12319" t="str">
            <v>.C2570.C000</v>
          </cell>
        </row>
        <row r="12320">
          <cell r="B12320" t="str">
            <v>.C2570.C000</v>
          </cell>
        </row>
        <row r="12321">
          <cell r="B12321" t="str">
            <v>.C2570.C000</v>
          </cell>
        </row>
        <row r="12322">
          <cell r="B12322" t="str">
            <v>.C2570.C000</v>
          </cell>
        </row>
        <row r="12323">
          <cell r="B12323" t="str">
            <v>.C2570.C000</v>
          </cell>
        </row>
        <row r="12324">
          <cell r="B12324" t="str">
            <v>.C2570.C000</v>
          </cell>
        </row>
        <row r="12325">
          <cell r="B12325" t="str">
            <v>.C2570.C000</v>
          </cell>
        </row>
        <row r="12326">
          <cell r="B12326" t="str">
            <v>.C2570.C000</v>
          </cell>
        </row>
        <row r="12327">
          <cell r="B12327" t="str">
            <v>.C2570.C000</v>
          </cell>
        </row>
        <row r="12328">
          <cell r="B12328" t="str">
            <v>.C2570.C000</v>
          </cell>
        </row>
        <row r="12329">
          <cell r="B12329" t="str">
            <v>.C2570.C000</v>
          </cell>
        </row>
        <row r="12330">
          <cell r="B12330" t="str">
            <v>.C2570.C000</v>
          </cell>
        </row>
        <row r="12331">
          <cell r="B12331" t="str">
            <v>.C2570.C000</v>
          </cell>
        </row>
        <row r="12332">
          <cell r="B12332" t="str">
            <v>.C2570.C000</v>
          </cell>
        </row>
        <row r="12333">
          <cell r="B12333" t="str">
            <v>.C2570.C000</v>
          </cell>
        </row>
        <row r="12334">
          <cell r="B12334" t="str">
            <v>.C2570.C000</v>
          </cell>
        </row>
        <row r="12335">
          <cell r="B12335" t="str">
            <v>.C2570.C000</v>
          </cell>
        </row>
        <row r="12336">
          <cell r="B12336" t="str">
            <v>.C2570.C000</v>
          </cell>
        </row>
        <row r="12337">
          <cell r="B12337" t="str">
            <v>.C2570.C000</v>
          </cell>
        </row>
        <row r="12338">
          <cell r="B12338" t="str">
            <v>.C2570.C000</v>
          </cell>
        </row>
        <row r="12339">
          <cell r="B12339" t="str">
            <v>.C2570.C000</v>
          </cell>
        </row>
        <row r="12340">
          <cell r="B12340" t="str">
            <v>.C2570.C000</v>
          </cell>
        </row>
        <row r="12341">
          <cell r="B12341" t="str">
            <v>.C2570.C000</v>
          </cell>
        </row>
        <row r="12342">
          <cell r="B12342" t="str">
            <v>.C2570.C000</v>
          </cell>
        </row>
        <row r="12343">
          <cell r="B12343" t="str">
            <v>.C2570.C000</v>
          </cell>
        </row>
        <row r="12344">
          <cell r="B12344" t="str">
            <v>.C2570.C000</v>
          </cell>
        </row>
        <row r="12345">
          <cell r="B12345" t="str">
            <v>.C2570.C000</v>
          </cell>
        </row>
        <row r="12346">
          <cell r="B12346" t="str">
            <v>.C2570.C000</v>
          </cell>
        </row>
        <row r="12347">
          <cell r="B12347" t="str">
            <v>.C2570.C000</v>
          </cell>
        </row>
        <row r="12348">
          <cell r="B12348" t="str">
            <v>.C2570.C000</v>
          </cell>
        </row>
        <row r="12349">
          <cell r="B12349" t="str">
            <v>.C2570.C000</v>
          </cell>
        </row>
        <row r="12350">
          <cell r="B12350" t="str">
            <v>.C3030.C000</v>
          </cell>
        </row>
        <row r="12351">
          <cell r="B12351" t="str">
            <v>.C3030.C000</v>
          </cell>
        </row>
        <row r="12352">
          <cell r="B12352" t="str">
            <v>.C3030.C000</v>
          </cell>
        </row>
        <row r="12353">
          <cell r="B12353" t="str">
            <v>.C3030.C000</v>
          </cell>
        </row>
        <row r="12354">
          <cell r="B12354" t="str">
            <v>.C3030.C000</v>
          </cell>
        </row>
        <row r="12355">
          <cell r="B12355" t="str">
            <v>.C3030.C000</v>
          </cell>
        </row>
        <row r="12356">
          <cell r="B12356" t="str">
            <v>.C3030.C000</v>
          </cell>
        </row>
        <row r="12357">
          <cell r="B12357" t="str">
            <v>.C3041.C000</v>
          </cell>
        </row>
        <row r="12358">
          <cell r="B12358" t="str">
            <v>.C3060.C000</v>
          </cell>
        </row>
        <row r="12359">
          <cell r="B12359" t="str">
            <v>.C3060.C000</v>
          </cell>
        </row>
        <row r="12360">
          <cell r="B12360" t="str">
            <v>.C3060.C000</v>
          </cell>
        </row>
        <row r="12361">
          <cell r="B12361" t="str">
            <v>.C3060.C000</v>
          </cell>
        </row>
        <row r="12362">
          <cell r="B12362" t="str">
            <v>.C3060.C000</v>
          </cell>
        </row>
        <row r="12363">
          <cell r="B12363" t="str">
            <v>.C3061.C000</v>
          </cell>
        </row>
        <row r="12364">
          <cell r="B12364" t="str">
            <v>.C3061.C000</v>
          </cell>
        </row>
        <row r="12365">
          <cell r="B12365" t="str">
            <v>.C3064.C000</v>
          </cell>
        </row>
        <row r="12366">
          <cell r="B12366" t="str">
            <v>.C3064.C000</v>
          </cell>
        </row>
        <row r="12367">
          <cell r="B12367" t="str">
            <v>.C3064.C000</v>
          </cell>
        </row>
        <row r="12368">
          <cell r="B12368" t="str">
            <v>.C3064.C000</v>
          </cell>
        </row>
        <row r="12369">
          <cell r="B12369" t="str">
            <v>.C3064.C000</v>
          </cell>
        </row>
        <row r="12370">
          <cell r="B12370" t="str">
            <v>.C4420.C001</v>
          </cell>
        </row>
        <row r="12371">
          <cell r="B12371" t="str">
            <v>.C4420.C001</v>
          </cell>
        </row>
        <row r="12372">
          <cell r="B12372" t="str">
            <v>.C4420.C001</v>
          </cell>
        </row>
        <row r="12373">
          <cell r="B12373" t="str">
            <v>.C4420.C001</v>
          </cell>
        </row>
        <row r="12374">
          <cell r="B12374" t="str">
            <v>.C4420.C000</v>
          </cell>
        </row>
        <row r="12375">
          <cell r="B12375" t="str">
            <v>.C4420.C000</v>
          </cell>
        </row>
        <row r="12376">
          <cell r="B12376" t="str">
            <v>.C4420.C000</v>
          </cell>
        </row>
        <row r="12377">
          <cell r="B12377" t="str">
            <v>.C4420.C000</v>
          </cell>
        </row>
        <row r="12378">
          <cell r="B12378" t="str">
            <v>.C4420.C000</v>
          </cell>
        </row>
        <row r="12379">
          <cell r="B12379" t="str">
            <v>.C4420.C000</v>
          </cell>
        </row>
        <row r="12380">
          <cell r="B12380" t="str">
            <v>.C4420.C000</v>
          </cell>
        </row>
        <row r="12381">
          <cell r="B12381" t="str">
            <v>.C4420.C000</v>
          </cell>
        </row>
        <row r="12382">
          <cell r="B12382" t="str">
            <v>.C4420.C000</v>
          </cell>
        </row>
        <row r="12383">
          <cell r="B12383" t="str">
            <v>.C4420.C000</v>
          </cell>
        </row>
        <row r="12384">
          <cell r="B12384" t="str">
            <v>.C4420.C000</v>
          </cell>
        </row>
        <row r="12385">
          <cell r="B12385" t="str">
            <v>.C4420.C000</v>
          </cell>
        </row>
        <row r="12386">
          <cell r="B12386" t="str">
            <v>.C4420.C000</v>
          </cell>
        </row>
        <row r="12387">
          <cell r="B12387" t="str">
            <v>.C4420.C000</v>
          </cell>
        </row>
        <row r="12388">
          <cell r="B12388" t="str">
            <v>.C4420.C000</v>
          </cell>
        </row>
        <row r="12389">
          <cell r="B12389" t="str">
            <v>.C4420.C000</v>
          </cell>
        </row>
        <row r="12390">
          <cell r="B12390" t="str">
            <v>.C4420.C000</v>
          </cell>
        </row>
        <row r="12391">
          <cell r="B12391" t="str">
            <v>.C4420.C000</v>
          </cell>
        </row>
        <row r="12392">
          <cell r="B12392" t="str">
            <v>.C4420.C000</v>
          </cell>
        </row>
        <row r="12393">
          <cell r="B12393" t="str">
            <v>.C4420.C000</v>
          </cell>
        </row>
        <row r="12394">
          <cell r="B12394" t="str">
            <v>.C4420.C000</v>
          </cell>
        </row>
        <row r="12395">
          <cell r="B12395" t="str">
            <v>.C4420.C000</v>
          </cell>
        </row>
        <row r="12396">
          <cell r="B12396" t="str">
            <v>.C4420.C000</v>
          </cell>
        </row>
        <row r="12397">
          <cell r="B12397" t="str">
            <v>.C4420.C000</v>
          </cell>
        </row>
        <row r="12398">
          <cell r="B12398" t="str">
            <v>.C4420.C000</v>
          </cell>
        </row>
        <row r="12399">
          <cell r="B12399" t="str">
            <v>.C4420.C000</v>
          </cell>
        </row>
        <row r="12400">
          <cell r="B12400" t="str">
            <v>.C4420.C000</v>
          </cell>
        </row>
        <row r="12401">
          <cell r="B12401" t="str">
            <v>.C5031.C000</v>
          </cell>
        </row>
        <row r="12402">
          <cell r="B12402" t="str">
            <v>.C5061.C000</v>
          </cell>
        </row>
        <row r="12403">
          <cell r="B12403" t="str">
            <v>.A8340.C007</v>
          </cell>
        </row>
        <row r="12404">
          <cell r="B12404" t="str">
            <v>.A8340.C002</v>
          </cell>
        </row>
        <row r="12405">
          <cell r="B12405" t="str">
            <v>.A8640.C007</v>
          </cell>
        </row>
        <row r="12406">
          <cell r="B12406" t="str">
            <v>.A8640.C003</v>
          </cell>
        </row>
        <row r="12407">
          <cell r="B12407" t="str">
            <v>.A2995.P000</v>
          </cell>
        </row>
        <row r="12408">
          <cell r="B12408" t="str">
            <v>.A2995.P000</v>
          </cell>
        </row>
        <row r="12409">
          <cell r="B12409" t="str">
            <v>.62010.P000</v>
          </cell>
        </row>
        <row r="12410">
          <cell r="B12410" t="str">
            <v>.62010.P000</v>
          </cell>
        </row>
        <row r="12411">
          <cell r="B12411" t="str">
            <v>.62010.P000</v>
          </cell>
        </row>
        <row r="12412">
          <cell r="B12412" t="str">
            <v>.62010.P000</v>
          </cell>
        </row>
        <row r="12413">
          <cell r="B12413" t="str">
            <v>.62010.P000</v>
          </cell>
        </row>
        <row r="12414">
          <cell r="B12414" t="str">
            <v>.62010.P000</v>
          </cell>
        </row>
        <row r="12415">
          <cell r="B12415" t="str">
            <v>.62010.P000</v>
          </cell>
        </row>
        <row r="12416">
          <cell r="B12416" t="str">
            <v>.62010.P000</v>
          </cell>
        </row>
        <row r="12417">
          <cell r="B12417" t="str">
            <v>.62010.P000</v>
          </cell>
        </row>
        <row r="12418">
          <cell r="B12418" t="str">
            <v>.62010.P000</v>
          </cell>
        </row>
        <row r="12419">
          <cell r="B12419" t="str">
            <v>.62010.P000</v>
          </cell>
        </row>
        <row r="12420">
          <cell r="B12420" t="str">
            <v>.62010.P000</v>
          </cell>
        </row>
        <row r="12421">
          <cell r="B12421" t="str">
            <v>.62010.P000</v>
          </cell>
        </row>
        <row r="12422">
          <cell r="B12422" t="str">
            <v>.62010.P000</v>
          </cell>
        </row>
        <row r="12423">
          <cell r="B12423" t="str">
            <v>.62010.P000</v>
          </cell>
        </row>
        <row r="12424">
          <cell r="B12424" t="str">
            <v>.62010.P000</v>
          </cell>
        </row>
        <row r="12425">
          <cell r="B12425" t="str">
            <v>.62010.P000</v>
          </cell>
        </row>
        <row r="12426">
          <cell r="B12426" t="str">
            <v>.62010.P000</v>
          </cell>
        </row>
        <row r="12427">
          <cell r="B12427" t="str">
            <v>.62010.P000</v>
          </cell>
        </row>
        <row r="12428">
          <cell r="B12428" t="str">
            <v>.62010.P000</v>
          </cell>
        </row>
        <row r="12429">
          <cell r="B12429" t="str">
            <v>.62010.P000</v>
          </cell>
        </row>
        <row r="12430">
          <cell r="B12430" t="str">
            <v>.62010.P000</v>
          </cell>
        </row>
        <row r="12431">
          <cell r="B12431" t="str">
            <v>.62010.P000</v>
          </cell>
        </row>
        <row r="12432">
          <cell r="B12432" t="str">
            <v>.62010.P000</v>
          </cell>
        </row>
        <row r="12433">
          <cell r="B12433" t="str">
            <v>.62010.P000</v>
          </cell>
        </row>
        <row r="12434">
          <cell r="B12434" t="str">
            <v>.62010.P000</v>
          </cell>
        </row>
        <row r="12435">
          <cell r="B12435" t="str">
            <v>.62010.P000</v>
          </cell>
        </row>
        <row r="12436">
          <cell r="B12436" t="str">
            <v>.62010.P000</v>
          </cell>
        </row>
        <row r="12437">
          <cell r="B12437" t="str">
            <v>.62010.P000</v>
          </cell>
        </row>
        <row r="12438">
          <cell r="B12438" t="str">
            <v>.62010.P000</v>
          </cell>
        </row>
        <row r="12439">
          <cell r="B12439" t="str">
            <v>.62010.P000</v>
          </cell>
        </row>
        <row r="12440">
          <cell r="B12440" t="str">
            <v>.62010.P000</v>
          </cell>
        </row>
        <row r="12441">
          <cell r="B12441" t="str">
            <v>.62010.P000</v>
          </cell>
        </row>
        <row r="12442">
          <cell r="B12442" t="str">
            <v>.62010.P000</v>
          </cell>
        </row>
        <row r="12443">
          <cell r="B12443" t="str">
            <v>.62010.P000</v>
          </cell>
        </row>
        <row r="12444">
          <cell r="B12444" t="str">
            <v>.62010.P000</v>
          </cell>
        </row>
        <row r="12445">
          <cell r="B12445" t="str">
            <v>.62010.P000</v>
          </cell>
        </row>
        <row r="12446">
          <cell r="B12446" t="str">
            <v>.62010.P000</v>
          </cell>
        </row>
        <row r="12447">
          <cell r="B12447" t="str">
            <v>.62010.P000</v>
          </cell>
        </row>
        <row r="12448">
          <cell r="B12448" t="str">
            <v>.62010.P000</v>
          </cell>
        </row>
        <row r="12449">
          <cell r="B12449" t="str">
            <v>.62010.P000</v>
          </cell>
        </row>
        <row r="12450">
          <cell r="B12450" t="str">
            <v>.62010.P000</v>
          </cell>
        </row>
        <row r="12451">
          <cell r="B12451" t="str">
            <v>.62010.P000</v>
          </cell>
        </row>
        <row r="12452">
          <cell r="B12452" t="str">
            <v>.62010.P000</v>
          </cell>
        </row>
        <row r="12453">
          <cell r="B12453" t="str">
            <v>.62010.P000</v>
          </cell>
        </row>
        <row r="12454">
          <cell r="B12454" t="str">
            <v>.62010.P000</v>
          </cell>
        </row>
        <row r="12455">
          <cell r="B12455" t="str">
            <v>.62010.P000</v>
          </cell>
        </row>
        <row r="12456">
          <cell r="B12456" t="str">
            <v>.62010.P000</v>
          </cell>
        </row>
        <row r="12457">
          <cell r="B12457" t="str">
            <v>.62010.P000</v>
          </cell>
        </row>
        <row r="12458">
          <cell r="B12458" t="str">
            <v>.62020.P000</v>
          </cell>
        </row>
        <row r="12459">
          <cell r="B12459" t="str">
            <v>.62020.P000</v>
          </cell>
        </row>
        <row r="12460">
          <cell r="B12460" t="str">
            <v>.62020.P000</v>
          </cell>
        </row>
        <row r="12461">
          <cell r="B12461" t="str">
            <v>.62020.P000</v>
          </cell>
        </row>
        <row r="12462">
          <cell r="B12462" t="str">
            <v>.62020.P000</v>
          </cell>
        </row>
        <row r="12463">
          <cell r="B12463" t="str">
            <v>.62020.P000</v>
          </cell>
        </row>
        <row r="12464">
          <cell r="B12464" t="str">
            <v>.62020.P000</v>
          </cell>
        </row>
        <row r="12465">
          <cell r="B12465" t="str">
            <v>.62020.P000</v>
          </cell>
        </row>
        <row r="12466">
          <cell r="B12466" t="str">
            <v>.62020.P000</v>
          </cell>
        </row>
        <row r="12467">
          <cell r="B12467" t="str">
            <v>.62020.P000</v>
          </cell>
        </row>
        <row r="12468">
          <cell r="B12468" t="str">
            <v>.62020.P000</v>
          </cell>
        </row>
        <row r="12469">
          <cell r="B12469" t="str">
            <v>.62020.P000</v>
          </cell>
        </row>
        <row r="12470">
          <cell r="B12470" t="str">
            <v>.62020.P000</v>
          </cell>
        </row>
        <row r="12471">
          <cell r="B12471" t="str">
            <v>.62020.P000</v>
          </cell>
        </row>
        <row r="12472">
          <cell r="B12472" t="str">
            <v>.62020.P000</v>
          </cell>
        </row>
        <row r="12473">
          <cell r="B12473" t="str">
            <v>.62020.P000</v>
          </cell>
        </row>
        <row r="12474">
          <cell r="B12474" t="str">
            <v>.62020.P000</v>
          </cell>
        </row>
        <row r="12475">
          <cell r="B12475" t="str">
            <v>.62020.P000</v>
          </cell>
        </row>
        <row r="12476">
          <cell r="B12476" t="str">
            <v>.62020.P000</v>
          </cell>
        </row>
        <row r="12477">
          <cell r="B12477" t="str">
            <v>.62020.P000</v>
          </cell>
        </row>
        <row r="12478">
          <cell r="B12478" t="str">
            <v>.62020.P000</v>
          </cell>
        </row>
        <row r="12479">
          <cell r="B12479" t="str">
            <v>.62020.P000</v>
          </cell>
        </row>
        <row r="12480">
          <cell r="B12480" t="str">
            <v>.62020.P000</v>
          </cell>
        </row>
        <row r="12481">
          <cell r="B12481" t="str">
            <v>.62020.P000</v>
          </cell>
        </row>
        <row r="12482">
          <cell r="B12482" t="str">
            <v>.99000.P000</v>
          </cell>
        </row>
        <row r="12483">
          <cell r="B12483" t="str">
            <v>.99000.P000</v>
          </cell>
        </row>
        <row r="12484">
          <cell r="B12484" t="str">
            <v>.99000.P000</v>
          </cell>
        </row>
        <row r="12485">
          <cell r="B12485" t="str">
            <v>.45260.P000</v>
          </cell>
        </row>
        <row r="12486">
          <cell r="B12486" t="str">
            <v>.45260.P014</v>
          </cell>
        </row>
        <row r="12487">
          <cell r="B12487" t="str">
            <v>.45260.P014</v>
          </cell>
        </row>
        <row r="12488">
          <cell r="B12488" t="str">
            <v>.45260.P014</v>
          </cell>
        </row>
        <row r="12489">
          <cell r="B12489" t="str">
            <v>.45260.P014</v>
          </cell>
        </row>
        <row r="12490">
          <cell r="B12490" t="str">
            <v>.45260.P014</v>
          </cell>
        </row>
        <row r="12491">
          <cell r="B12491" t="str">
            <v>.45260.P014</v>
          </cell>
        </row>
        <row r="12492">
          <cell r="B12492" t="str">
            <v>.45260.P014</v>
          </cell>
        </row>
        <row r="12493">
          <cell r="B12493" t="str">
            <v>.45260.P014</v>
          </cell>
        </row>
        <row r="12494">
          <cell r="B12494" t="str">
            <v>.45260.P014</v>
          </cell>
        </row>
        <row r="12495">
          <cell r="B12495" t="str">
            <v>.45260.P014</v>
          </cell>
        </row>
        <row r="12496">
          <cell r="B12496" t="str">
            <v>.45260.P014</v>
          </cell>
        </row>
        <row r="12497">
          <cell r="B12497" t="str">
            <v>.45260.P014</v>
          </cell>
        </row>
        <row r="12498">
          <cell r="B12498" t="str">
            <v>.45260.P014</v>
          </cell>
        </row>
        <row r="12499">
          <cell r="B12499" t="str">
            <v>.45260.P014</v>
          </cell>
        </row>
        <row r="12500">
          <cell r="B12500" t="str">
            <v>.45260.P014</v>
          </cell>
        </row>
        <row r="12501">
          <cell r="B12501" t="str">
            <v>.45260.P014</v>
          </cell>
        </row>
        <row r="12502">
          <cell r="B12502" t="str">
            <v>.45260.P014</v>
          </cell>
        </row>
        <row r="12503">
          <cell r="B12503" t="str">
            <v>.45260.P014</v>
          </cell>
        </row>
        <row r="12504">
          <cell r="B12504" t="str">
            <v>.45260.P016</v>
          </cell>
        </row>
        <row r="12505">
          <cell r="B12505" t="str">
            <v>.45260.P016</v>
          </cell>
        </row>
        <row r="12506">
          <cell r="B12506" t="str">
            <v>.45260.P016</v>
          </cell>
        </row>
        <row r="12507">
          <cell r="B12507" t="str">
            <v>.45260.P016</v>
          </cell>
        </row>
        <row r="12508">
          <cell r="B12508" t="str">
            <v>.45260.P016</v>
          </cell>
        </row>
        <row r="12509">
          <cell r="B12509" t="str">
            <v>.45260.P016</v>
          </cell>
        </row>
        <row r="12510">
          <cell r="B12510" t="str">
            <v>.45260.P016</v>
          </cell>
        </row>
        <row r="12511">
          <cell r="B12511" t="str">
            <v>.45260.P016</v>
          </cell>
        </row>
        <row r="12512">
          <cell r="B12512" t="str">
            <v>.45260.P016</v>
          </cell>
        </row>
        <row r="12513">
          <cell r="B12513" t="str">
            <v>.45260.P016</v>
          </cell>
        </row>
        <row r="12514">
          <cell r="B12514" t="str">
            <v>.45260.P016</v>
          </cell>
        </row>
        <row r="12515">
          <cell r="B12515" t="str">
            <v>.45260.P016</v>
          </cell>
        </row>
        <row r="12516">
          <cell r="B12516" t="str">
            <v>.45260.P016</v>
          </cell>
        </row>
        <row r="12517">
          <cell r="B12517" t="str">
            <v>.45260.P016</v>
          </cell>
        </row>
        <row r="12518">
          <cell r="B12518" t="str">
            <v>.45260.P016</v>
          </cell>
        </row>
        <row r="12519">
          <cell r="B12519" t="str">
            <v>.45260.P016</v>
          </cell>
        </row>
        <row r="12520">
          <cell r="B12520" t="str">
            <v>.45260.P016</v>
          </cell>
        </row>
        <row r="12521">
          <cell r="B12521" t="str">
            <v>.45260.P016</v>
          </cell>
        </row>
        <row r="12522">
          <cell r="B12522" t="str">
            <v>.45260.P016</v>
          </cell>
        </row>
        <row r="12523">
          <cell r="B12523" t="str">
            <v>.45260.P016</v>
          </cell>
        </row>
        <row r="12524">
          <cell r="B12524" t="str">
            <v>.45260.P017</v>
          </cell>
        </row>
        <row r="12525">
          <cell r="B12525" t="str">
            <v>.45260.P017</v>
          </cell>
        </row>
        <row r="12526">
          <cell r="B12526" t="str">
            <v>.45260.P017</v>
          </cell>
        </row>
        <row r="12527">
          <cell r="B12527" t="str">
            <v>.45260.P017</v>
          </cell>
        </row>
        <row r="12528">
          <cell r="B12528" t="str">
            <v>.45260.P017</v>
          </cell>
        </row>
        <row r="12529">
          <cell r="B12529" t="str">
            <v>.45260.P017</v>
          </cell>
        </row>
        <row r="12530">
          <cell r="B12530" t="str">
            <v>.45260.P017</v>
          </cell>
        </row>
        <row r="12531">
          <cell r="B12531" t="str">
            <v>.45260.P017</v>
          </cell>
        </row>
        <row r="12532">
          <cell r="B12532" t="str">
            <v>.45260.P017</v>
          </cell>
        </row>
        <row r="12533">
          <cell r="B12533" t="str">
            <v>.45260.P017</v>
          </cell>
        </row>
        <row r="12534">
          <cell r="B12534" t="str">
            <v>.45260.P017</v>
          </cell>
        </row>
        <row r="12535">
          <cell r="B12535" t="str">
            <v>.45260.P017</v>
          </cell>
        </row>
        <row r="12536">
          <cell r="B12536" t="str">
            <v>.45260.P017</v>
          </cell>
        </row>
        <row r="12537">
          <cell r="B12537" t="str">
            <v>.45260.P017</v>
          </cell>
        </row>
        <row r="12538">
          <cell r="B12538" t="str">
            <v>.45260.P017</v>
          </cell>
        </row>
        <row r="12539">
          <cell r="B12539" t="str">
            <v>.45260.P017</v>
          </cell>
        </row>
        <row r="12540">
          <cell r="B12540" t="str">
            <v>.45260.P017</v>
          </cell>
        </row>
        <row r="12541">
          <cell r="B12541" t="str">
            <v>.45260.P017</v>
          </cell>
        </row>
        <row r="12542">
          <cell r="B12542" t="str">
            <v>.45260.P017</v>
          </cell>
        </row>
        <row r="12543">
          <cell r="B12543" t="str">
            <v>.45260.P017</v>
          </cell>
        </row>
        <row r="12544">
          <cell r="B12544" t="str">
            <v>.45260.P017</v>
          </cell>
        </row>
        <row r="12545">
          <cell r="B12545" t="str">
            <v>.45260.P017</v>
          </cell>
        </row>
        <row r="12546">
          <cell r="B12546" t="str">
            <v>.45260.P017</v>
          </cell>
        </row>
        <row r="12547">
          <cell r="B12547" t="str">
            <v>.45260.P017</v>
          </cell>
        </row>
        <row r="12548">
          <cell r="B12548" t="str">
            <v>.45260.P017</v>
          </cell>
        </row>
        <row r="12549">
          <cell r="B12549" t="str">
            <v>.45260.P017</v>
          </cell>
        </row>
        <row r="12550">
          <cell r="B12550" t="str">
            <v>.45260.P017</v>
          </cell>
        </row>
        <row r="12551">
          <cell r="B12551" t="str">
            <v>.45260.P017</v>
          </cell>
        </row>
        <row r="12552">
          <cell r="B12552" t="str">
            <v>.45260.P017</v>
          </cell>
        </row>
        <row r="12553">
          <cell r="B12553" t="str">
            <v>.45260.P017</v>
          </cell>
        </row>
        <row r="12554">
          <cell r="B12554" t="str">
            <v>.45260.P017</v>
          </cell>
        </row>
        <row r="12555">
          <cell r="B12555" t="str">
            <v>.45260.P017</v>
          </cell>
        </row>
        <row r="12556">
          <cell r="B12556" t="str">
            <v>.45260.P017</v>
          </cell>
        </row>
        <row r="12557">
          <cell r="B12557" t="str">
            <v>.45260.P017</v>
          </cell>
        </row>
        <row r="12558">
          <cell r="B12558" t="str">
            <v>.45260.P017</v>
          </cell>
        </row>
        <row r="12559">
          <cell r="B12559" t="str">
            <v>.45260.P017</v>
          </cell>
        </row>
        <row r="12560">
          <cell r="B12560" t="str">
            <v>.45260.P018</v>
          </cell>
        </row>
        <row r="12561">
          <cell r="B12561" t="str">
            <v>.45260.P018</v>
          </cell>
        </row>
        <row r="12562">
          <cell r="B12562" t="str">
            <v>.45260.P018</v>
          </cell>
        </row>
        <row r="12563">
          <cell r="B12563" t="str">
            <v>.45260.P018</v>
          </cell>
        </row>
        <row r="12564">
          <cell r="B12564" t="str">
            <v>.45260.P018</v>
          </cell>
        </row>
        <row r="12565">
          <cell r="B12565" t="str">
            <v>.45260.P018</v>
          </cell>
        </row>
        <row r="12566">
          <cell r="B12566" t="str">
            <v>.45260.P018</v>
          </cell>
        </row>
        <row r="12567">
          <cell r="B12567" t="str">
            <v>.45260.P019</v>
          </cell>
        </row>
        <row r="12568">
          <cell r="B12568" t="str">
            <v>.45260.P019</v>
          </cell>
        </row>
        <row r="12569">
          <cell r="B12569" t="str">
            <v>.45260.P019</v>
          </cell>
        </row>
        <row r="12570">
          <cell r="B12570" t="str">
            <v>.45260.P019</v>
          </cell>
        </row>
        <row r="12571">
          <cell r="B12571" t="str">
            <v>.45260.P019</v>
          </cell>
        </row>
        <row r="12572">
          <cell r="B12572" t="str">
            <v>.45260.P019</v>
          </cell>
        </row>
        <row r="12573">
          <cell r="B12573" t="str">
            <v>.45260.P019</v>
          </cell>
        </row>
        <row r="12574">
          <cell r="B12574" t="str">
            <v>.45260.P019</v>
          </cell>
        </row>
        <row r="12575">
          <cell r="B12575" t="str">
            <v>.45260.P019</v>
          </cell>
        </row>
        <row r="12576">
          <cell r="B12576" t="str">
            <v>.45260.P019</v>
          </cell>
        </row>
        <row r="12577">
          <cell r="B12577" t="str">
            <v>.45260.P019</v>
          </cell>
        </row>
        <row r="12578">
          <cell r="B12578" t="str">
            <v>.45260.P019</v>
          </cell>
        </row>
        <row r="12579">
          <cell r="B12579" t="str">
            <v>.45260.P019</v>
          </cell>
        </row>
        <row r="12580">
          <cell r="B12580" t="str">
            <v>.45260.P019</v>
          </cell>
        </row>
        <row r="12581">
          <cell r="B12581" t="str">
            <v>.28000.P000</v>
          </cell>
        </row>
        <row r="12582">
          <cell r="B12582" t="str">
            <v>.28000.P014</v>
          </cell>
        </row>
        <row r="12583">
          <cell r="B12583" t="str">
            <v>.28000.P016</v>
          </cell>
        </row>
        <row r="12584">
          <cell r="B12584" t="str">
            <v>.28000.P016</v>
          </cell>
        </row>
        <row r="12585">
          <cell r="B12585" t="str">
            <v>.28000.P016</v>
          </cell>
        </row>
        <row r="12586">
          <cell r="B12586" t="str">
            <v>.28000.P017</v>
          </cell>
        </row>
        <row r="12587">
          <cell r="B12587" t="str">
            <v>.28000.P017</v>
          </cell>
        </row>
        <row r="12588">
          <cell r="B12588" t="str">
            <v>.28000.P017</v>
          </cell>
        </row>
        <row r="12589">
          <cell r="B12589" t="str">
            <v>.28000.P018</v>
          </cell>
        </row>
        <row r="12590">
          <cell r="B12590" t="str">
            <v>.28000.P018</v>
          </cell>
        </row>
        <row r="12591">
          <cell r="B12591" t="str">
            <v>.28000.P018</v>
          </cell>
        </row>
        <row r="12592">
          <cell r="B12592" t="str">
            <v>.28000.P019</v>
          </cell>
        </row>
        <row r="12593">
          <cell r="B12593" t="str">
            <v>.45000.P016</v>
          </cell>
        </row>
        <row r="12594">
          <cell r="B12594" t="str">
            <v>.45000.P016</v>
          </cell>
        </row>
        <row r="12595">
          <cell r="B12595" t="str">
            <v>.45000.P017</v>
          </cell>
        </row>
        <row r="12596">
          <cell r="B12596" t="str">
            <v>.45000.P017</v>
          </cell>
        </row>
        <row r="12597">
          <cell r="B12597" t="str">
            <v>.45000.P017</v>
          </cell>
        </row>
        <row r="12598">
          <cell r="B12598" t="str">
            <v>.45000.P017</v>
          </cell>
        </row>
        <row r="12599">
          <cell r="B12599" t="str">
            <v>.C1030.C000</v>
          </cell>
        </row>
        <row r="12600">
          <cell r="B12600" t="str">
            <v>.C1030.C000</v>
          </cell>
        </row>
        <row r="12601">
          <cell r="B12601" t="str">
            <v>.C1030.C000</v>
          </cell>
        </row>
        <row r="12602">
          <cell r="B12602" t="str">
            <v>.C1030.C000</v>
          </cell>
        </row>
        <row r="12603">
          <cell r="B12603" t="str">
            <v>.C3040.C000</v>
          </cell>
        </row>
        <row r="12604">
          <cell r="B12604" t="str">
            <v>.C3040.C000</v>
          </cell>
        </row>
        <row r="12605">
          <cell r="B12605" t="str">
            <v>.C3040.C000</v>
          </cell>
        </row>
        <row r="12606">
          <cell r="B12606" t="str">
            <v>.A2995.P000</v>
          </cell>
        </row>
        <row r="12607">
          <cell r="B12607" t="str">
            <v>.A2995.P000</v>
          </cell>
        </row>
        <row r="12608">
          <cell r="B12608" t="str">
            <v>.A2995.P000</v>
          </cell>
        </row>
        <row r="12609">
          <cell r="B12609" t="str">
            <v>.C1080.C000</v>
          </cell>
        </row>
        <row r="12610">
          <cell r="B12610" t="str">
            <v>.C1080.C000</v>
          </cell>
        </row>
        <row r="12611">
          <cell r="B12611" t="str">
            <v>.C3041.C000</v>
          </cell>
        </row>
        <row r="12612">
          <cell r="B12612" t="str">
            <v>.A8340.C007</v>
          </cell>
        </row>
        <row r="12613">
          <cell r="B12613" t="str">
            <v>.A8640.C007</v>
          </cell>
        </row>
        <row r="12614">
          <cell r="B12614" t="str">
            <v>.62010.P000</v>
          </cell>
        </row>
        <row r="12615">
          <cell r="B12615" t="str">
            <v>.62010.P000</v>
          </cell>
        </row>
        <row r="12616">
          <cell r="B12616" t="str">
            <v>.62020.P000</v>
          </cell>
        </row>
        <row r="12617">
          <cell r="B12617" t="str">
            <v>.62020.P000</v>
          </cell>
        </row>
        <row r="12618">
          <cell r="B12618" t="str">
            <v>.62020.P000</v>
          </cell>
        </row>
        <row r="12619">
          <cell r="B12619" t="str">
            <v>.62020.P000</v>
          </cell>
        </row>
        <row r="12620">
          <cell r="B12620" t="str">
            <v>.98050.P000</v>
          </cell>
        </row>
        <row r="12621">
          <cell r="B12621" t="str">
            <v>.98050.P000</v>
          </cell>
        </row>
        <row r="12622">
          <cell r="B12622" t="str">
            <v>.99000.P000</v>
          </cell>
        </row>
        <row r="12623">
          <cell r="B12623" t="str">
            <v>.C4420.C000</v>
          </cell>
        </row>
        <row r="12624">
          <cell r="B12624" t="str">
            <v>.C4420.C000</v>
          </cell>
        </row>
        <row r="12625">
          <cell r="B12625" t="str">
            <v>.A8340.C007</v>
          </cell>
        </row>
        <row r="12626">
          <cell r="B12626" t="str">
            <v>.A8640.C007</v>
          </cell>
        </row>
        <row r="12627">
          <cell r="B12627" t="str">
            <v>.62010.P000</v>
          </cell>
        </row>
        <row r="12628">
          <cell r="B12628" t="str">
            <v>.62020.P000</v>
          </cell>
        </row>
        <row r="12629">
          <cell r="B12629" t="str">
            <v>.62020.P000</v>
          </cell>
        </row>
        <row r="12630">
          <cell r="B12630" t="str">
            <v>.62730.P000</v>
          </cell>
        </row>
        <row r="12631">
          <cell r="B12631" t="str">
            <v>.99000.P000</v>
          </cell>
        </row>
        <row r="12632">
          <cell r="B12632" t="str">
            <v>.C1030.C001</v>
          </cell>
        </row>
        <row r="12633">
          <cell r="B12633" t="str">
            <v>.C1030.C000</v>
          </cell>
        </row>
        <row r="12634">
          <cell r="B12634" t="str">
            <v>.C1030.C000</v>
          </cell>
        </row>
        <row r="12635">
          <cell r="B12635" t="str">
            <v>.C1030.C000</v>
          </cell>
        </row>
        <row r="12636">
          <cell r="B12636" t="str">
            <v>.C1050.C001</v>
          </cell>
        </row>
        <row r="12637">
          <cell r="B12637" t="str">
            <v>.C1050.C001</v>
          </cell>
        </row>
        <row r="12638">
          <cell r="B12638" t="str">
            <v>.C1050.C001</v>
          </cell>
        </row>
        <row r="12639">
          <cell r="B12639" t="str">
            <v>.C1060.C001</v>
          </cell>
        </row>
        <row r="12640">
          <cell r="B12640" t="str">
            <v>.C1060.C001</v>
          </cell>
        </row>
        <row r="12641">
          <cell r="B12641" t="str">
            <v>.C1060.C001</v>
          </cell>
        </row>
        <row r="12642">
          <cell r="B12642" t="str">
            <v>.C1080.C000</v>
          </cell>
        </row>
        <row r="12643">
          <cell r="B12643" t="str">
            <v>.C1080.C000</v>
          </cell>
        </row>
        <row r="12644">
          <cell r="B12644" t="str">
            <v>.C1080.C000</v>
          </cell>
        </row>
        <row r="12645">
          <cell r="B12645" t="str">
            <v>.C1080.C000</v>
          </cell>
        </row>
        <row r="12646">
          <cell r="B12646" t="str">
            <v>.C1080.C000</v>
          </cell>
        </row>
        <row r="12647">
          <cell r="B12647" t="str">
            <v>.C1080.C000</v>
          </cell>
        </row>
        <row r="12648">
          <cell r="B12648" t="str">
            <v>.C2545.C001</v>
          </cell>
        </row>
        <row r="12649">
          <cell r="B12649" t="str">
            <v>.C2545.C001</v>
          </cell>
        </row>
        <row r="12650">
          <cell r="B12650" t="str">
            <v>.C2545.C001</v>
          </cell>
        </row>
        <row r="12651">
          <cell r="B12651" t="str">
            <v>.C2545.C001</v>
          </cell>
        </row>
        <row r="12652">
          <cell r="B12652" t="str">
            <v>.C2545.C001</v>
          </cell>
        </row>
        <row r="12653">
          <cell r="B12653" t="str">
            <v>.C2545.C000</v>
          </cell>
        </row>
        <row r="12654">
          <cell r="B12654" t="str">
            <v>.C2545.C000</v>
          </cell>
        </row>
        <row r="12655">
          <cell r="B12655" t="str">
            <v>.C2545.C000</v>
          </cell>
        </row>
        <row r="12656">
          <cell r="B12656" t="str">
            <v>.C2545.C000</v>
          </cell>
        </row>
        <row r="12657">
          <cell r="B12657" t="str">
            <v>.C2545.C000</v>
          </cell>
        </row>
        <row r="12658">
          <cell r="B12658" t="str">
            <v>.C2545.C000</v>
          </cell>
        </row>
        <row r="12659">
          <cell r="B12659" t="str">
            <v>.C2545.C000</v>
          </cell>
        </row>
        <row r="12660">
          <cell r="B12660" t="str">
            <v>.C2545.C000</v>
          </cell>
        </row>
        <row r="12661">
          <cell r="B12661" t="str">
            <v>.C2545.C000</v>
          </cell>
        </row>
        <row r="12662">
          <cell r="B12662" t="str">
            <v>.C9990.C001</v>
          </cell>
        </row>
        <row r="12663">
          <cell r="B12663" t="str">
            <v>.C9990.C001</v>
          </cell>
        </row>
        <row r="12664">
          <cell r="B12664" t="str">
            <v>.C9990.C001</v>
          </cell>
        </row>
        <row r="12665">
          <cell r="B12665" t="str">
            <v>.C9990.C001</v>
          </cell>
        </row>
        <row r="12666">
          <cell r="B12666" t="str">
            <v>.C9990.C001</v>
          </cell>
        </row>
        <row r="12667">
          <cell r="B12667" t="str">
            <v>.C9990.C001</v>
          </cell>
        </row>
        <row r="12668">
          <cell r="B12668" t="str">
            <v>.C9990.C001</v>
          </cell>
        </row>
        <row r="12669">
          <cell r="B12669" t="str">
            <v>.C9990.C001</v>
          </cell>
        </row>
        <row r="12670">
          <cell r="B12670" t="str">
            <v>.C9990.C000</v>
          </cell>
        </row>
        <row r="12671">
          <cell r="B12671" t="str">
            <v>.C9990.C000</v>
          </cell>
        </row>
        <row r="12672">
          <cell r="B12672" t="str">
            <v>.C9990.C000</v>
          </cell>
        </row>
        <row r="12673">
          <cell r="B12673" t="str">
            <v>.C9990.C000</v>
          </cell>
        </row>
        <row r="12674">
          <cell r="B12674" t="str">
            <v>.C9990.C000</v>
          </cell>
        </row>
        <row r="12675">
          <cell r="B12675" t="str">
            <v>.C9990.C000</v>
          </cell>
        </row>
        <row r="12676">
          <cell r="B12676" t="str">
            <v>.C9990.C000</v>
          </cell>
        </row>
        <row r="12677">
          <cell r="B12677" t="str">
            <v>.C9990.C000</v>
          </cell>
        </row>
        <row r="12678">
          <cell r="B12678" t="str">
            <v>.C9990.C000</v>
          </cell>
        </row>
        <row r="12679">
          <cell r="B12679" t="str">
            <v>.C9990.C000</v>
          </cell>
        </row>
        <row r="12680">
          <cell r="B12680" t="str">
            <v>.C9990.C000</v>
          </cell>
        </row>
        <row r="12681">
          <cell r="B12681" t="str">
            <v>.C9990.C000</v>
          </cell>
        </row>
        <row r="12682">
          <cell r="B12682" t="str">
            <v>.C9990.C000</v>
          </cell>
        </row>
        <row r="12683">
          <cell r="B12683" t="str">
            <v>.C9990.C000</v>
          </cell>
        </row>
        <row r="12684">
          <cell r="B12684" t="str">
            <v>.C9990.C000</v>
          </cell>
        </row>
        <row r="12685">
          <cell r="B12685" t="str">
            <v>.C9990.C000</v>
          </cell>
        </row>
        <row r="12686">
          <cell r="B12686" t="str">
            <v>.C9990.C000</v>
          </cell>
        </row>
        <row r="12687">
          <cell r="B12687" t="str">
            <v>.C9990.C000</v>
          </cell>
        </row>
        <row r="12688">
          <cell r="B12688" t="str">
            <v>.C9990.C000</v>
          </cell>
        </row>
        <row r="12689">
          <cell r="B12689" t="str">
            <v>.C9990.C000</v>
          </cell>
        </row>
        <row r="12690">
          <cell r="B12690" t="str">
            <v>.C9990.C000</v>
          </cell>
        </row>
        <row r="12691">
          <cell r="B12691" t="str">
            <v>.C9990.C000</v>
          </cell>
        </row>
        <row r="12692">
          <cell r="B12692" t="str">
            <v>.C9990.C000</v>
          </cell>
        </row>
        <row r="12693">
          <cell r="B12693" t="str">
            <v>.C9990.C000</v>
          </cell>
        </row>
        <row r="12694">
          <cell r="B12694" t="str">
            <v>.C9990.C000</v>
          </cell>
        </row>
        <row r="12695">
          <cell r="B12695" t="str">
            <v>.C9990.C000</v>
          </cell>
        </row>
        <row r="12696">
          <cell r="B12696" t="str">
            <v>.C9990.C000</v>
          </cell>
        </row>
        <row r="12697">
          <cell r="B12697" t="str">
            <v>.C9990.C000</v>
          </cell>
        </row>
        <row r="12698">
          <cell r="B12698" t="str">
            <v>.A2995.P000</v>
          </cell>
        </row>
        <row r="12699">
          <cell r="B12699" t="str">
            <v>.A2995.P000</v>
          </cell>
        </row>
        <row r="12700">
          <cell r="B12700" t="str">
            <v>.A2995.P000</v>
          </cell>
        </row>
        <row r="12701">
          <cell r="B12701" t="str">
            <v>.A2995.P000</v>
          </cell>
        </row>
        <row r="12702">
          <cell r="B12702" t="str">
            <v>.A2995.P000</v>
          </cell>
        </row>
        <row r="12703">
          <cell r="B12703" t="str">
            <v>.A2995.P000</v>
          </cell>
        </row>
        <row r="12704">
          <cell r="B12704" t="str">
            <v>.A2995.P000</v>
          </cell>
        </row>
        <row r="12705">
          <cell r="B12705" t="str">
            <v>.A2995.P000</v>
          </cell>
        </row>
        <row r="12706">
          <cell r="B12706" t="str">
            <v>.A2995.P000</v>
          </cell>
        </row>
        <row r="12707">
          <cell r="B12707" t="str">
            <v>.C9991.C000</v>
          </cell>
        </row>
        <row r="12708">
          <cell r="B12708" t="str">
            <v>.C9991.C000</v>
          </cell>
        </row>
        <row r="12709">
          <cell r="B12709" t="str">
            <v>.C9991.C000</v>
          </cell>
        </row>
        <row r="12710">
          <cell r="B12710" t="str">
            <v>.C9991.C000</v>
          </cell>
        </row>
        <row r="12711">
          <cell r="B12711" t="str">
            <v>.C9991.C000</v>
          </cell>
        </row>
        <row r="12712">
          <cell r="B12712" t="str">
            <v>.C9991.C000</v>
          </cell>
        </row>
        <row r="12713">
          <cell r="B12713" t="str">
            <v>.C9991.C000</v>
          </cell>
        </row>
        <row r="12714">
          <cell r="B12714" t="str">
            <v>.C9991.C000</v>
          </cell>
        </row>
        <row r="12715">
          <cell r="B12715" t="str">
            <v>.C9991.C000</v>
          </cell>
        </row>
        <row r="12716">
          <cell r="B12716" t="str">
            <v>.C9991.C000</v>
          </cell>
        </row>
        <row r="12717">
          <cell r="B12717" t="str">
            <v>.C9991.C000</v>
          </cell>
        </row>
        <row r="12718">
          <cell r="B12718" t="str">
            <v>.C9991.C000</v>
          </cell>
        </row>
        <row r="12719">
          <cell r="B12719" t="str">
            <v>.C9991.C000</v>
          </cell>
        </row>
        <row r="12720">
          <cell r="B12720" t="str">
            <v>.L1900.P000</v>
          </cell>
        </row>
        <row r="12721">
          <cell r="B12721" t="str">
            <v>.C1030.C000</v>
          </cell>
        </row>
        <row r="12722">
          <cell r="B12722" t="str">
            <v>.C1030.C000</v>
          </cell>
        </row>
        <row r="12723">
          <cell r="B12723" t="str">
            <v>.C1030.C000</v>
          </cell>
        </row>
        <row r="12724">
          <cell r="B12724" t="str">
            <v>.C1030.C000</v>
          </cell>
        </row>
        <row r="12725">
          <cell r="B12725" t="str">
            <v>.C1030.C000</v>
          </cell>
        </row>
        <row r="12726">
          <cell r="B12726" t="str">
            <v>.C1030.C000</v>
          </cell>
        </row>
        <row r="12727">
          <cell r="B12727" t="str">
            <v>.C1030.C000</v>
          </cell>
        </row>
        <row r="12728">
          <cell r="B12728" t="str">
            <v>.C1030.C000</v>
          </cell>
        </row>
        <row r="12729">
          <cell r="B12729" t="str">
            <v>.C1030.C000</v>
          </cell>
        </row>
        <row r="12730">
          <cell r="B12730" t="str">
            <v>.C1030.C000</v>
          </cell>
        </row>
        <row r="12731">
          <cell r="B12731" t="str">
            <v>.C1030.C000</v>
          </cell>
        </row>
        <row r="12732">
          <cell r="B12732" t="str">
            <v>.C1030.C000</v>
          </cell>
        </row>
        <row r="12733">
          <cell r="B12733" t="str">
            <v>.C1040.C001</v>
          </cell>
        </row>
        <row r="12734">
          <cell r="B12734" t="str">
            <v>.C1040.C001</v>
          </cell>
        </row>
        <row r="12735">
          <cell r="B12735" t="str">
            <v>.C1040.C001</v>
          </cell>
        </row>
        <row r="12736">
          <cell r="B12736" t="str">
            <v>.C1040.C001</v>
          </cell>
        </row>
        <row r="12737">
          <cell r="B12737" t="str">
            <v>.C1040.C001</v>
          </cell>
        </row>
        <row r="12738">
          <cell r="B12738" t="str">
            <v>.C1050.C001</v>
          </cell>
        </row>
        <row r="12739">
          <cell r="B12739" t="str">
            <v>.C1050.C001</v>
          </cell>
        </row>
        <row r="12740">
          <cell r="B12740" t="str">
            <v>.C1050.C001</v>
          </cell>
        </row>
        <row r="12741">
          <cell r="B12741" t="str">
            <v>.C1050.C001</v>
          </cell>
        </row>
        <row r="12742">
          <cell r="B12742" t="str">
            <v>.C1050.C001</v>
          </cell>
        </row>
        <row r="12743">
          <cell r="B12743" t="str">
            <v>.C1050.C001</v>
          </cell>
        </row>
        <row r="12744">
          <cell r="B12744" t="str">
            <v>.C1050.C001</v>
          </cell>
        </row>
        <row r="12745">
          <cell r="B12745" t="str">
            <v>.C1050.C001</v>
          </cell>
        </row>
        <row r="12746">
          <cell r="B12746" t="str">
            <v>.C1050.C001</v>
          </cell>
        </row>
        <row r="12747">
          <cell r="B12747" t="str">
            <v>.C1050.C001</v>
          </cell>
        </row>
        <row r="12748">
          <cell r="B12748" t="str">
            <v>.C1050.C001</v>
          </cell>
        </row>
        <row r="12749">
          <cell r="B12749" t="str">
            <v>.C1050.C001</v>
          </cell>
        </row>
        <row r="12750">
          <cell r="B12750" t="str">
            <v>.C1050.C001</v>
          </cell>
        </row>
        <row r="12751">
          <cell r="B12751" t="str">
            <v>.C1050.C001</v>
          </cell>
        </row>
        <row r="12752">
          <cell r="B12752" t="str">
            <v>.C1050.C001</v>
          </cell>
        </row>
        <row r="12753">
          <cell r="B12753" t="str">
            <v>.C1060.C001</v>
          </cell>
        </row>
        <row r="12754">
          <cell r="B12754" t="str">
            <v>.C1060.C001</v>
          </cell>
        </row>
        <row r="12755">
          <cell r="B12755" t="str">
            <v>.C1060.C001</v>
          </cell>
        </row>
        <row r="12756">
          <cell r="B12756" t="str">
            <v>.C1060.C001</v>
          </cell>
        </row>
        <row r="12757">
          <cell r="B12757" t="str">
            <v>.C1060.C001</v>
          </cell>
        </row>
        <row r="12758">
          <cell r="B12758" t="str">
            <v>.C1060.C001</v>
          </cell>
        </row>
        <row r="12759">
          <cell r="B12759" t="str">
            <v>.C1060.C001</v>
          </cell>
        </row>
        <row r="12760">
          <cell r="B12760" t="str">
            <v>.C1060.C001</v>
          </cell>
        </row>
        <row r="12761">
          <cell r="B12761" t="str">
            <v>.C1060.C001</v>
          </cell>
        </row>
        <row r="12762">
          <cell r="B12762" t="str">
            <v>.C1060.C001</v>
          </cell>
        </row>
        <row r="12763">
          <cell r="B12763" t="str">
            <v>.C1060.C001</v>
          </cell>
        </row>
        <row r="12764">
          <cell r="B12764" t="str">
            <v>.C1060.C001</v>
          </cell>
        </row>
        <row r="12765">
          <cell r="B12765" t="str">
            <v>.C1060.C001</v>
          </cell>
        </row>
        <row r="12766">
          <cell r="B12766" t="str">
            <v>.C1080.C000</v>
          </cell>
        </row>
        <row r="12767">
          <cell r="B12767" t="str">
            <v>.C1090.C001</v>
          </cell>
        </row>
        <row r="12768">
          <cell r="B12768" t="str">
            <v>.C2010.C000</v>
          </cell>
        </row>
        <row r="12769">
          <cell r="B12769" t="str">
            <v>.C2010.C000</v>
          </cell>
        </row>
        <row r="12770">
          <cell r="B12770" t="str">
            <v>.C2020.C001</v>
          </cell>
        </row>
        <row r="12771">
          <cell r="B12771" t="str">
            <v>.C2020.C001</v>
          </cell>
        </row>
        <row r="12772">
          <cell r="B12772" t="str">
            <v>.C2030.C000</v>
          </cell>
        </row>
        <row r="12773">
          <cell r="B12773" t="str">
            <v>.C2040.C000</v>
          </cell>
        </row>
        <row r="12774">
          <cell r="B12774" t="str">
            <v>.C2040.C000</v>
          </cell>
        </row>
        <row r="12775">
          <cell r="B12775" t="str">
            <v>.C2040.C000</v>
          </cell>
        </row>
        <row r="12776">
          <cell r="B12776" t="str">
            <v>.C2040.C000</v>
          </cell>
        </row>
        <row r="12777">
          <cell r="B12777" t="str">
            <v>.C2040.C000</v>
          </cell>
        </row>
        <row r="12778">
          <cell r="B12778" t="str">
            <v>.C2040.C000</v>
          </cell>
        </row>
        <row r="12779">
          <cell r="B12779" t="str">
            <v>.C2040.C000</v>
          </cell>
        </row>
        <row r="12780">
          <cell r="B12780" t="str">
            <v>.C2070.C000</v>
          </cell>
        </row>
        <row r="12781">
          <cell r="B12781" t="str">
            <v>.C2090.C000</v>
          </cell>
        </row>
        <row r="12782">
          <cell r="B12782" t="str">
            <v>.C2090.C000</v>
          </cell>
        </row>
        <row r="12783">
          <cell r="B12783" t="str">
            <v>.C2090.C000</v>
          </cell>
        </row>
        <row r="12784">
          <cell r="B12784" t="str">
            <v>.C2090.C000</v>
          </cell>
        </row>
        <row r="12785">
          <cell r="B12785" t="str">
            <v>.C2090.C000</v>
          </cell>
        </row>
        <row r="12786">
          <cell r="B12786" t="str">
            <v>.C2090.C000</v>
          </cell>
        </row>
        <row r="12787">
          <cell r="B12787" t="str">
            <v>.C2510.C000</v>
          </cell>
        </row>
        <row r="12788">
          <cell r="B12788" t="str">
            <v>.C2510.C000</v>
          </cell>
        </row>
        <row r="12789">
          <cell r="B12789" t="str">
            <v>.C2510.C000</v>
          </cell>
        </row>
        <row r="12790">
          <cell r="B12790" t="str">
            <v>.C2510.C000</v>
          </cell>
        </row>
        <row r="12791">
          <cell r="B12791" t="str">
            <v>.C2520.C000</v>
          </cell>
        </row>
        <row r="12792">
          <cell r="B12792" t="str">
            <v>.C2520.C000</v>
          </cell>
        </row>
        <row r="12793">
          <cell r="B12793" t="str">
            <v>.C2545.C000</v>
          </cell>
        </row>
        <row r="12794">
          <cell r="B12794" t="str">
            <v>.C2545.C000</v>
          </cell>
        </row>
        <row r="12795">
          <cell r="B12795" t="str">
            <v>.C2550.C000</v>
          </cell>
        </row>
        <row r="12796">
          <cell r="B12796" t="str">
            <v>.C2560.C000</v>
          </cell>
        </row>
        <row r="12797">
          <cell r="B12797" t="str">
            <v>.C2560.C000</v>
          </cell>
        </row>
        <row r="12798">
          <cell r="B12798" t="str">
            <v>.C2565.C000</v>
          </cell>
        </row>
        <row r="12799">
          <cell r="B12799" t="str">
            <v>.C2565.C000</v>
          </cell>
        </row>
        <row r="12800">
          <cell r="B12800" t="str">
            <v>.C2565.C000</v>
          </cell>
        </row>
        <row r="12801">
          <cell r="B12801" t="str">
            <v>.C2570.C000</v>
          </cell>
        </row>
        <row r="12802">
          <cell r="B12802" t="str">
            <v>.C2570.C000</v>
          </cell>
        </row>
        <row r="12803">
          <cell r="B12803" t="str">
            <v>.C3020.C000</v>
          </cell>
        </row>
        <row r="12804">
          <cell r="B12804" t="str">
            <v>.C3020.C000</v>
          </cell>
        </row>
        <row r="12805">
          <cell r="B12805" t="str">
            <v>.C3020.C000</v>
          </cell>
        </row>
        <row r="12806">
          <cell r="B12806" t="str">
            <v>.C3020.C000</v>
          </cell>
        </row>
        <row r="12807">
          <cell r="B12807" t="str">
            <v>.C3020.C000</v>
          </cell>
        </row>
        <row r="12808">
          <cell r="B12808" t="str">
            <v>.C3020.C000</v>
          </cell>
        </row>
        <row r="12809">
          <cell r="B12809" t="str">
            <v>.C3020.C000</v>
          </cell>
        </row>
        <row r="12810">
          <cell r="B12810" t="str">
            <v>.C3020.C000</v>
          </cell>
        </row>
        <row r="12811">
          <cell r="B12811" t="str">
            <v>.C3020.C000</v>
          </cell>
        </row>
        <row r="12812">
          <cell r="B12812" t="str">
            <v>.C3020.C000</v>
          </cell>
        </row>
        <row r="12813">
          <cell r="B12813" t="str">
            <v>.C3020.C000</v>
          </cell>
        </row>
        <row r="12814">
          <cell r="B12814" t="str">
            <v>.C3020.C000</v>
          </cell>
        </row>
        <row r="12815">
          <cell r="B12815" t="str">
            <v>.C3020.C000</v>
          </cell>
        </row>
        <row r="12816">
          <cell r="B12816" t="str">
            <v>.C3020.C000</v>
          </cell>
        </row>
        <row r="12817">
          <cell r="B12817" t="str">
            <v>.C3020.C000</v>
          </cell>
        </row>
        <row r="12818">
          <cell r="B12818" t="str">
            <v>.C3020.C000</v>
          </cell>
        </row>
        <row r="12819">
          <cell r="B12819" t="str">
            <v>.C3020.C000</v>
          </cell>
        </row>
        <row r="12820">
          <cell r="B12820" t="str">
            <v>.C3020.C000</v>
          </cell>
        </row>
        <row r="12821">
          <cell r="B12821" t="str">
            <v>.C3020.C000</v>
          </cell>
        </row>
        <row r="12822">
          <cell r="B12822" t="str">
            <v>.C3020.C000</v>
          </cell>
        </row>
        <row r="12823">
          <cell r="B12823" t="str">
            <v>.C3020.C000</v>
          </cell>
        </row>
        <row r="12824">
          <cell r="B12824" t="str">
            <v>.C3020.C000</v>
          </cell>
        </row>
        <row r="12825">
          <cell r="B12825" t="str">
            <v>.C3020.C000</v>
          </cell>
        </row>
        <row r="12826">
          <cell r="B12826" t="str">
            <v>.C3020.C000</v>
          </cell>
        </row>
        <row r="12827">
          <cell r="B12827" t="str">
            <v>.C3020.C000</v>
          </cell>
        </row>
        <row r="12828">
          <cell r="B12828" t="str">
            <v>.C3020.C000</v>
          </cell>
        </row>
        <row r="12829">
          <cell r="B12829" t="str">
            <v>.C3020.C000</v>
          </cell>
        </row>
        <row r="12830">
          <cell r="B12830" t="str">
            <v>.C3020.C000</v>
          </cell>
        </row>
        <row r="12831">
          <cell r="B12831" t="str">
            <v>.C3020.C000</v>
          </cell>
        </row>
        <row r="12832">
          <cell r="B12832" t="str">
            <v>.C3020.C000</v>
          </cell>
        </row>
        <row r="12833">
          <cell r="B12833" t="str">
            <v>.C3031.C000</v>
          </cell>
        </row>
        <row r="12834">
          <cell r="B12834" t="str">
            <v>.C3041.C000</v>
          </cell>
        </row>
        <row r="12835">
          <cell r="B12835" t="str">
            <v>.C3060.C000</v>
          </cell>
        </row>
        <row r="12836">
          <cell r="B12836" t="str">
            <v>.C3060.C000</v>
          </cell>
        </row>
        <row r="12837">
          <cell r="B12837" t="str">
            <v>.C3060.C000</v>
          </cell>
        </row>
        <row r="12838">
          <cell r="B12838" t="str">
            <v>.C3060.C000</v>
          </cell>
        </row>
        <row r="12839">
          <cell r="B12839" t="str">
            <v>.C3060.C000</v>
          </cell>
        </row>
        <row r="12840">
          <cell r="B12840" t="str">
            <v>.C3060.C000</v>
          </cell>
        </row>
        <row r="12841">
          <cell r="B12841" t="str">
            <v>.C3060.C000</v>
          </cell>
        </row>
        <row r="12842">
          <cell r="B12842" t="str">
            <v>.C3060.C000</v>
          </cell>
        </row>
        <row r="12843">
          <cell r="B12843" t="str">
            <v>.C3060.C000</v>
          </cell>
        </row>
        <row r="12844">
          <cell r="B12844" t="str">
            <v>.C3060.C000</v>
          </cell>
        </row>
        <row r="12845">
          <cell r="B12845" t="str">
            <v>.C3060.C000</v>
          </cell>
        </row>
        <row r="12846">
          <cell r="B12846" t="str">
            <v>.C3060.C000</v>
          </cell>
        </row>
        <row r="12847">
          <cell r="B12847" t="str">
            <v>.C3060.C000</v>
          </cell>
        </row>
        <row r="12848">
          <cell r="B12848" t="str">
            <v>.C3060.C000</v>
          </cell>
        </row>
        <row r="12849">
          <cell r="B12849" t="str">
            <v>.C3060.C000</v>
          </cell>
        </row>
        <row r="12850">
          <cell r="B12850" t="str">
            <v>.C3060.C000</v>
          </cell>
        </row>
        <row r="12851">
          <cell r="B12851" t="str">
            <v>.C3060.C000</v>
          </cell>
        </row>
        <row r="12852">
          <cell r="B12852" t="str">
            <v>.C3060.C000</v>
          </cell>
        </row>
        <row r="12853">
          <cell r="B12853" t="str">
            <v>.C3060.C000</v>
          </cell>
        </row>
        <row r="12854">
          <cell r="B12854" t="str">
            <v>.C3060.C000</v>
          </cell>
        </row>
        <row r="12855">
          <cell r="B12855" t="str">
            <v>.C3061.C000</v>
          </cell>
        </row>
        <row r="12856">
          <cell r="B12856" t="str">
            <v>.C5031.C000</v>
          </cell>
        </row>
        <row r="12857">
          <cell r="B12857" t="str">
            <v>.C9990.C001</v>
          </cell>
        </row>
        <row r="12858">
          <cell r="B12858" t="str">
            <v>.C9990.C001</v>
          </cell>
        </row>
        <row r="12859">
          <cell r="B12859" t="str">
            <v>.C9990.C001</v>
          </cell>
        </row>
        <row r="12860">
          <cell r="B12860" t="str">
            <v>.C9990.C001</v>
          </cell>
        </row>
        <row r="12861">
          <cell r="B12861" t="str">
            <v>.C9990.C000</v>
          </cell>
        </row>
        <row r="12862">
          <cell r="B12862" t="str">
            <v>.C9990.C000</v>
          </cell>
        </row>
        <row r="12863">
          <cell r="B12863" t="str">
            <v>.C9990.C000</v>
          </cell>
        </row>
        <row r="12864">
          <cell r="B12864" t="str">
            <v>.C9990.C000</v>
          </cell>
        </row>
        <row r="12865">
          <cell r="B12865" t="str">
            <v>.C9990.C000</v>
          </cell>
        </row>
        <row r="12866">
          <cell r="B12866" t="str">
            <v>.C9990.C000</v>
          </cell>
        </row>
        <row r="12867">
          <cell r="B12867" t="str">
            <v>.C9990.C000</v>
          </cell>
        </row>
        <row r="12868">
          <cell r="B12868" t="str">
            <v>.C9990.C000</v>
          </cell>
        </row>
        <row r="12869">
          <cell r="B12869" t="str">
            <v>.C9990.C000</v>
          </cell>
        </row>
        <row r="12870">
          <cell r="B12870" t="str">
            <v>.C9990.C000</v>
          </cell>
        </row>
        <row r="12871">
          <cell r="B12871" t="str">
            <v>.C9990.C000</v>
          </cell>
        </row>
        <row r="12872">
          <cell r="B12872" t="str">
            <v>.C9990.C000</v>
          </cell>
        </row>
        <row r="12873">
          <cell r="B12873" t="str">
            <v>.C9990.C000</v>
          </cell>
        </row>
        <row r="12874">
          <cell r="B12874" t="str">
            <v>.C9990.C000</v>
          </cell>
        </row>
        <row r="12875">
          <cell r="B12875" t="str">
            <v>.C9990.C000</v>
          </cell>
        </row>
        <row r="12876">
          <cell r="B12876" t="str">
            <v>.C9990.C000</v>
          </cell>
        </row>
        <row r="12877">
          <cell r="B12877" t="str">
            <v>.C9990.C000</v>
          </cell>
        </row>
        <row r="12878">
          <cell r="B12878" t="str">
            <v>.C9990.C000</v>
          </cell>
        </row>
        <row r="12879">
          <cell r="B12879" t="str">
            <v>.C9990.C000</v>
          </cell>
        </row>
        <row r="12880">
          <cell r="B12880" t="str">
            <v>.C9990.C000</v>
          </cell>
        </row>
        <row r="12881">
          <cell r="B12881" t="str">
            <v>.C9990.C000</v>
          </cell>
        </row>
        <row r="12882">
          <cell r="B12882" t="str">
            <v>.C9990.C000</v>
          </cell>
        </row>
        <row r="12883">
          <cell r="B12883" t="str">
            <v>.C9990.C000</v>
          </cell>
        </row>
        <row r="12884">
          <cell r="B12884" t="str">
            <v>.C9990.C000</v>
          </cell>
        </row>
        <row r="12885">
          <cell r="B12885" t="str">
            <v>.C9990.C000</v>
          </cell>
        </row>
        <row r="12886">
          <cell r="B12886" t="str">
            <v>.C9990.C000</v>
          </cell>
        </row>
        <row r="12887">
          <cell r="B12887" t="str">
            <v>.C9990.C000</v>
          </cell>
        </row>
        <row r="12888">
          <cell r="B12888" t="str">
            <v>.C9990.C000</v>
          </cell>
        </row>
        <row r="12889">
          <cell r="B12889" t="str">
            <v>.C9990.C000</v>
          </cell>
        </row>
        <row r="12890">
          <cell r="B12890" t="str">
            <v>.C9990.C000</v>
          </cell>
        </row>
        <row r="12891">
          <cell r="B12891" t="str">
            <v>.C9990.C000</v>
          </cell>
        </row>
        <row r="12892">
          <cell r="B12892" t="str">
            <v>.C9990.C000</v>
          </cell>
        </row>
        <row r="12893">
          <cell r="B12893" t="str">
            <v>.C9990.C000</v>
          </cell>
        </row>
        <row r="12894">
          <cell r="B12894" t="str">
            <v>.C9990.C000</v>
          </cell>
        </row>
        <row r="12895">
          <cell r="B12895" t="str">
            <v>.C9990.C000</v>
          </cell>
        </row>
        <row r="12896">
          <cell r="B12896" t="str">
            <v>.C9990.C000</v>
          </cell>
        </row>
        <row r="12897">
          <cell r="B12897" t="str">
            <v>.C9990.C000</v>
          </cell>
        </row>
        <row r="12898">
          <cell r="B12898" t="str">
            <v>.C9990.C000</v>
          </cell>
        </row>
        <row r="12899">
          <cell r="B12899" t="str">
            <v>.C9990.C000</v>
          </cell>
        </row>
        <row r="12900">
          <cell r="B12900" t="str">
            <v>.C9990.C000</v>
          </cell>
        </row>
        <row r="12901">
          <cell r="B12901" t="str">
            <v>.C9990.C000</v>
          </cell>
        </row>
        <row r="12902">
          <cell r="B12902" t="str">
            <v>.C9990.C000</v>
          </cell>
        </row>
        <row r="12903">
          <cell r="B12903" t="str">
            <v>.C9990.C000</v>
          </cell>
        </row>
        <row r="12904">
          <cell r="B12904" t="str">
            <v>.C9990.C000</v>
          </cell>
        </row>
        <row r="12905">
          <cell r="B12905" t="str">
            <v>.C9990.C000</v>
          </cell>
        </row>
        <row r="12906">
          <cell r="B12906" t="str">
            <v>.C9991.C000</v>
          </cell>
        </row>
        <row r="12907">
          <cell r="B12907" t="str">
            <v>.A8340.C007</v>
          </cell>
        </row>
        <row r="12908">
          <cell r="B12908" t="str">
            <v>.A8640.C007</v>
          </cell>
        </row>
        <row r="12909">
          <cell r="B12909" t="str">
            <v>.L2000.P000</v>
          </cell>
        </row>
        <row r="12910">
          <cell r="B12910" t="str">
            <v>.41010.P043</v>
          </cell>
        </row>
        <row r="12911">
          <cell r="B12911" t="str">
            <v>.41010.P200</v>
          </cell>
        </row>
        <row r="12912">
          <cell r="B12912" t="str">
            <v>.41010.P200</v>
          </cell>
        </row>
        <row r="12913">
          <cell r="B12913" t="str">
            <v>.41950.P000</v>
          </cell>
        </row>
        <row r="12914">
          <cell r="B12914" t="str">
            <v>.41970.P000</v>
          </cell>
        </row>
        <row r="12915">
          <cell r="B12915" t="str">
            <v>.41970.P000</v>
          </cell>
        </row>
        <row r="12916">
          <cell r="B12916" t="str">
            <v>.41980.P000</v>
          </cell>
        </row>
        <row r="12917">
          <cell r="B12917" t="str">
            <v>.41980.P000</v>
          </cell>
        </row>
        <row r="12918">
          <cell r="B12918" t="str">
            <v>.20095.P006</v>
          </cell>
        </row>
        <row r="12919">
          <cell r="B12919" t="str">
            <v>.20100.P006</v>
          </cell>
        </row>
        <row r="12920">
          <cell r="B12920" t="str">
            <v>.20120.P000</v>
          </cell>
        </row>
        <row r="12921">
          <cell r="B12921" t="str">
            <v>.62020.P000</v>
          </cell>
        </row>
        <row r="12922">
          <cell r="B12922" t="str">
            <v>.62020.P000</v>
          </cell>
        </row>
        <row r="12923">
          <cell r="B12923" t="str">
            <v>.62020.P000</v>
          </cell>
        </row>
        <row r="12924">
          <cell r="B12924" t="str">
            <v>.62020.P000</v>
          </cell>
        </row>
        <row r="12925">
          <cell r="B12925" t="str">
            <v>.62020.P000</v>
          </cell>
        </row>
        <row r="12926">
          <cell r="B12926" t="str">
            <v>.62020.P000</v>
          </cell>
        </row>
        <row r="12927">
          <cell r="B12927" t="str">
            <v>.62020.P000</v>
          </cell>
        </row>
        <row r="12928">
          <cell r="B12928" t="str">
            <v>.62020.P000</v>
          </cell>
        </row>
        <row r="12929">
          <cell r="B12929" t="str">
            <v>.62020.P000</v>
          </cell>
        </row>
        <row r="12930">
          <cell r="B12930" t="str">
            <v>.62020.P000</v>
          </cell>
        </row>
        <row r="12931">
          <cell r="B12931" t="str">
            <v>.62020.P000</v>
          </cell>
        </row>
        <row r="12932">
          <cell r="B12932" t="str">
            <v>.62020.P000</v>
          </cell>
        </row>
        <row r="12933">
          <cell r="B12933" t="str">
            <v>.62020.P000</v>
          </cell>
        </row>
        <row r="12934">
          <cell r="B12934" t="str">
            <v>.62020.P000</v>
          </cell>
        </row>
        <row r="12935">
          <cell r="B12935" t="str">
            <v>.62020.P000</v>
          </cell>
        </row>
        <row r="12936">
          <cell r="B12936" t="str">
            <v>.62020.P000</v>
          </cell>
        </row>
        <row r="12937">
          <cell r="B12937" t="str">
            <v>.62020.P000</v>
          </cell>
        </row>
        <row r="12938">
          <cell r="B12938" t="str">
            <v>.62020.P000</v>
          </cell>
        </row>
        <row r="12939">
          <cell r="B12939" t="str">
            <v>.62020.P000</v>
          </cell>
        </row>
        <row r="12940">
          <cell r="B12940" t="str">
            <v>.62020.P000</v>
          </cell>
        </row>
        <row r="12941">
          <cell r="B12941" t="str">
            <v>.62020.P000</v>
          </cell>
        </row>
        <row r="12942">
          <cell r="B12942" t="str">
            <v>.62020.P000</v>
          </cell>
        </row>
        <row r="12943">
          <cell r="B12943" t="str">
            <v>.62020.P000</v>
          </cell>
        </row>
        <row r="12944">
          <cell r="B12944" t="str">
            <v>.62020.P000</v>
          </cell>
        </row>
        <row r="12945">
          <cell r="B12945" t="str">
            <v>.62020.P000</v>
          </cell>
        </row>
        <row r="12946">
          <cell r="B12946" t="str">
            <v>.62020.P000</v>
          </cell>
        </row>
        <row r="12947">
          <cell r="B12947" t="str">
            <v>.62020.P000</v>
          </cell>
        </row>
        <row r="12948">
          <cell r="B12948" t="str">
            <v>.62020.P000</v>
          </cell>
        </row>
        <row r="12949">
          <cell r="B12949" t="str">
            <v>.62020.P000</v>
          </cell>
        </row>
        <row r="12950">
          <cell r="B12950" t="str">
            <v>.62020.P000</v>
          </cell>
        </row>
        <row r="12951">
          <cell r="B12951" t="str">
            <v>.62020.P000</v>
          </cell>
        </row>
        <row r="12952">
          <cell r="B12952" t="str">
            <v>.62020.P040</v>
          </cell>
        </row>
        <row r="12953">
          <cell r="B12953" t="str">
            <v>.62020.P040</v>
          </cell>
        </row>
        <row r="12954">
          <cell r="B12954" t="str">
            <v>.62020.P040</v>
          </cell>
        </row>
        <row r="12955">
          <cell r="B12955" t="str">
            <v>.62020.P040</v>
          </cell>
        </row>
        <row r="12956">
          <cell r="B12956" t="str">
            <v>.62020.P040</v>
          </cell>
        </row>
        <row r="12957">
          <cell r="B12957" t="str">
            <v>.62020.P040</v>
          </cell>
        </row>
        <row r="12958">
          <cell r="B12958" t="str">
            <v>.62020.P040</v>
          </cell>
        </row>
        <row r="12959">
          <cell r="B12959" t="str">
            <v>.62020.P040</v>
          </cell>
        </row>
        <row r="12960">
          <cell r="B12960" t="str">
            <v>.62020.P040</v>
          </cell>
        </row>
        <row r="12961">
          <cell r="B12961" t="str">
            <v>.62020.P040</v>
          </cell>
        </row>
        <row r="12962">
          <cell r="B12962" t="str">
            <v>.62020.P040</v>
          </cell>
        </row>
        <row r="12963">
          <cell r="B12963" t="str">
            <v>.62020.P040</v>
          </cell>
        </row>
        <row r="12964">
          <cell r="B12964" t="str">
            <v>.62020.P040</v>
          </cell>
        </row>
        <row r="12965">
          <cell r="B12965" t="str">
            <v>.62020.P040</v>
          </cell>
        </row>
        <row r="12966">
          <cell r="B12966" t="str">
            <v>.62020.P040</v>
          </cell>
        </row>
        <row r="12967">
          <cell r="B12967" t="str">
            <v>.62020.P040</v>
          </cell>
        </row>
        <row r="12968">
          <cell r="B12968" t="str">
            <v>.62020.P040</v>
          </cell>
        </row>
        <row r="12969">
          <cell r="B12969" t="str">
            <v>.62020.P040</v>
          </cell>
        </row>
        <row r="12970">
          <cell r="B12970" t="str">
            <v>.62020.P040</v>
          </cell>
        </row>
        <row r="12971">
          <cell r="B12971" t="str">
            <v>.62020.P040</v>
          </cell>
        </row>
        <row r="12972">
          <cell r="B12972" t="str">
            <v>.62020.P040</v>
          </cell>
        </row>
        <row r="12973">
          <cell r="B12973" t="str">
            <v>.62020.P040</v>
          </cell>
        </row>
        <row r="12974">
          <cell r="B12974" t="str">
            <v>.62020.P040</v>
          </cell>
        </row>
        <row r="12975">
          <cell r="B12975" t="str">
            <v>.62020.P040</v>
          </cell>
        </row>
        <row r="12976">
          <cell r="B12976" t="str">
            <v>.62020.P040</v>
          </cell>
        </row>
        <row r="12977">
          <cell r="B12977" t="str">
            <v>.62020.P040</v>
          </cell>
        </row>
        <row r="12978">
          <cell r="B12978" t="str">
            <v>.62020.P040</v>
          </cell>
        </row>
        <row r="12979">
          <cell r="B12979" t="str">
            <v>.62020.P040</v>
          </cell>
        </row>
        <row r="12980">
          <cell r="B12980" t="str">
            <v>.62020.P040</v>
          </cell>
        </row>
        <row r="12981">
          <cell r="B12981" t="str">
            <v>.62020.P040</v>
          </cell>
        </row>
        <row r="12982">
          <cell r="B12982" t="str">
            <v>.62020.P040</v>
          </cell>
        </row>
        <row r="12983">
          <cell r="B12983" t="str">
            <v>.62020.P040</v>
          </cell>
        </row>
        <row r="12984">
          <cell r="B12984" t="str">
            <v>.62020.P040</v>
          </cell>
        </row>
        <row r="12985">
          <cell r="B12985" t="str">
            <v>.62020.P040</v>
          </cell>
        </row>
        <row r="12986">
          <cell r="B12986" t="str">
            <v>.62230.P000</v>
          </cell>
        </row>
        <row r="12987">
          <cell r="B12987" t="str">
            <v>.62730.P000</v>
          </cell>
        </row>
        <row r="12988">
          <cell r="B12988" t="str">
            <v>.62730.P000</v>
          </cell>
        </row>
        <row r="12989">
          <cell r="B12989" t="str">
            <v>.62730.P000</v>
          </cell>
        </row>
        <row r="12990">
          <cell r="B12990" t="str">
            <v>.62730.P000</v>
          </cell>
        </row>
        <row r="12991">
          <cell r="B12991" t="str">
            <v>.62730.P000</v>
          </cell>
        </row>
        <row r="12992">
          <cell r="B12992" t="str">
            <v>.62730.P000</v>
          </cell>
        </row>
        <row r="12993">
          <cell r="B12993" t="str">
            <v>.62730.P000</v>
          </cell>
        </row>
        <row r="12994">
          <cell r="B12994" t="str">
            <v>.99000.P000</v>
          </cell>
        </row>
        <row r="12995">
          <cell r="B12995" t="str">
            <v>.45000.P022</v>
          </cell>
        </row>
        <row r="12996">
          <cell r="B12996" t="str">
            <v>.C1030.C000</v>
          </cell>
        </row>
        <row r="12997">
          <cell r="B12997" t="str">
            <v>.C1030.C000</v>
          </cell>
        </row>
        <row r="12998">
          <cell r="B12998" t="str">
            <v>.C1040.C001</v>
          </cell>
        </row>
        <row r="12999">
          <cell r="B12999" t="str">
            <v>.C1040.C001</v>
          </cell>
        </row>
        <row r="13000">
          <cell r="B13000" t="str">
            <v>.C1040.C001</v>
          </cell>
        </row>
        <row r="13001">
          <cell r="B13001" t="str">
            <v>.C1040.C001</v>
          </cell>
        </row>
        <row r="13002">
          <cell r="B13002" t="str">
            <v>.C1040.C001</v>
          </cell>
        </row>
        <row r="13003">
          <cell r="B13003" t="str">
            <v>.C1040.C001</v>
          </cell>
        </row>
        <row r="13004">
          <cell r="B13004" t="str">
            <v>.C1040.C001</v>
          </cell>
        </row>
        <row r="13005">
          <cell r="B13005" t="str">
            <v>.C1040.C001</v>
          </cell>
        </row>
        <row r="13006">
          <cell r="B13006" t="str">
            <v>.C1040.C001</v>
          </cell>
        </row>
        <row r="13007">
          <cell r="B13007" t="str">
            <v>.C1040.C001</v>
          </cell>
        </row>
        <row r="13008">
          <cell r="B13008" t="str">
            <v>.C1040.C001</v>
          </cell>
        </row>
        <row r="13009">
          <cell r="B13009" t="str">
            <v>.C1040.C001</v>
          </cell>
        </row>
        <row r="13010">
          <cell r="B13010" t="str">
            <v>.C1040.C001</v>
          </cell>
        </row>
        <row r="13011">
          <cell r="B13011" t="str">
            <v>.C1040.C001</v>
          </cell>
        </row>
        <row r="13012">
          <cell r="B13012" t="str">
            <v>.C1040.C001</v>
          </cell>
        </row>
        <row r="13013">
          <cell r="B13013" t="str">
            <v>.C1040.C001</v>
          </cell>
        </row>
        <row r="13014">
          <cell r="B13014" t="str">
            <v>.C1040.C001</v>
          </cell>
        </row>
        <row r="13015">
          <cell r="B13015" t="str">
            <v>.C1040.C001</v>
          </cell>
        </row>
        <row r="13016">
          <cell r="B13016" t="str">
            <v>.C1040.C001</v>
          </cell>
        </row>
        <row r="13017">
          <cell r="B13017" t="str">
            <v>.C1050.C001</v>
          </cell>
        </row>
        <row r="13018">
          <cell r="B13018" t="str">
            <v>.C1050.C001</v>
          </cell>
        </row>
        <row r="13019">
          <cell r="B13019" t="str">
            <v>.C1080.C000</v>
          </cell>
        </row>
        <row r="13020">
          <cell r="B13020" t="str">
            <v>.C2020.C000</v>
          </cell>
        </row>
        <row r="13021">
          <cell r="B13021" t="str">
            <v>.C2020.C000</v>
          </cell>
        </row>
        <row r="13022">
          <cell r="B13022" t="str">
            <v>.C2020.C000</v>
          </cell>
        </row>
        <row r="13023">
          <cell r="B13023" t="str">
            <v>.C2020.C000</v>
          </cell>
        </row>
        <row r="13024">
          <cell r="B13024" t="str">
            <v>.C2020.C000</v>
          </cell>
        </row>
        <row r="13025">
          <cell r="B13025" t="str">
            <v>.C2020.C000</v>
          </cell>
        </row>
        <row r="13026">
          <cell r="B13026" t="str">
            <v>.C2020.C000</v>
          </cell>
        </row>
        <row r="13027">
          <cell r="B13027" t="str">
            <v>.C2020.C000</v>
          </cell>
        </row>
        <row r="13028">
          <cell r="B13028" t="str">
            <v>.C2020.C000</v>
          </cell>
        </row>
        <row r="13029">
          <cell r="B13029" t="str">
            <v>.C2020.C000</v>
          </cell>
        </row>
        <row r="13030">
          <cell r="B13030" t="str">
            <v>.C2020.C000</v>
          </cell>
        </row>
        <row r="13031">
          <cell r="B13031" t="str">
            <v>.C2020.C000</v>
          </cell>
        </row>
        <row r="13032">
          <cell r="B13032" t="str">
            <v>.C2030.C000</v>
          </cell>
        </row>
        <row r="13033">
          <cell r="B13033" t="str">
            <v>.C2030.C000</v>
          </cell>
        </row>
        <row r="13034">
          <cell r="B13034" t="str">
            <v>.C2030.C000</v>
          </cell>
        </row>
        <row r="13035">
          <cell r="B13035" t="str">
            <v>.C2030.C000</v>
          </cell>
        </row>
        <row r="13036">
          <cell r="B13036" t="str">
            <v>.C2030.C000</v>
          </cell>
        </row>
        <row r="13037">
          <cell r="B13037" t="str">
            <v>.C2030.C000</v>
          </cell>
        </row>
        <row r="13038">
          <cell r="B13038" t="str">
            <v>.C2030.C000</v>
          </cell>
        </row>
        <row r="13039">
          <cell r="B13039" t="str">
            <v>.C2030.C000</v>
          </cell>
        </row>
        <row r="13040">
          <cell r="B13040" t="str">
            <v>.C2030.C000</v>
          </cell>
        </row>
        <row r="13041">
          <cell r="B13041" t="str">
            <v>.C2040.C000</v>
          </cell>
        </row>
        <row r="13042">
          <cell r="B13042" t="str">
            <v>.C2040.C000</v>
          </cell>
        </row>
        <row r="13043">
          <cell r="B13043" t="str">
            <v>.C2040.C000</v>
          </cell>
        </row>
        <row r="13044">
          <cell r="B13044" t="str">
            <v>.C2050.C000</v>
          </cell>
        </row>
        <row r="13045">
          <cell r="B13045" t="str">
            <v>.C2050.C000</v>
          </cell>
        </row>
        <row r="13046">
          <cell r="B13046" t="str">
            <v>.C2050.C000</v>
          </cell>
        </row>
        <row r="13047">
          <cell r="B13047" t="str">
            <v>.C2050.C000</v>
          </cell>
        </row>
        <row r="13048">
          <cell r="B13048" t="str">
            <v>.C2050.C000</v>
          </cell>
        </row>
        <row r="13049">
          <cell r="B13049" t="str">
            <v>.C2050.C000</v>
          </cell>
        </row>
        <row r="13050">
          <cell r="B13050" t="str">
            <v>.C2050.C000</v>
          </cell>
        </row>
        <row r="13051">
          <cell r="B13051" t="str">
            <v>.C2060.C000</v>
          </cell>
        </row>
        <row r="13052">
          <cell r="B13052" t="str">
            <v>.C2060.C000</v>
          </cell>
        </row>
        <row r="13053">
          <cell r="B13053" t="str">
            <v>.C2060.C000</v>
          </cell>
        </row>
        <row r="13054">
          <cell r="B13054" t="str">
            <v>.C2060.C000</v>
          </cell>
        </row>
        <row r="13055">
          <cell r="B13055" t="str">
            <v>.C2060.C000</v>
          </cell>
        </row>
        <row r="13056">
          <cell r="B13056" t="str">
            <v>.C2060.C000</v>
          </cell>
        </row>
        <row r="13057">
          <cell r="B13057" t="str">
            <v>.C2060.C000</v>
          </cell>
        </row>
        <row r="13058">
          <cell r="B13058" t="str">
            <v>.C2060.C000</v>
          </cell>
        </row>
        <row r="13059">
          <cell r="B13059" t="str">
            <v>.C2060.C000</v>
          </cell>
        </row>
        <row r="13060">
          <cell r="B13060" t="str">
            <v>.C2060.C000</v>
          </cell>
        </row>
        <row r="13061">
          <cell r="B13061" t="str">
            <v>.C2060.C000</v>
          </cell>
        </row>
        <row r="13062">
          <cell r="B13062" t="str">
            <v>.C2060.C000</v>
          </cell>
        </row>
        <row r="13063">
          <cell r="B13063" t="str">
            <v>.C2060.C000</v>
          </cell>
        </row>
        <row r="13064">
          <cell r="B13064" t="str">
            <v>.C2070.C001</v>
          </cell>
        </row>
        <row r="13065">
          <cell r="B13065" t="str">
            <v>.C2070.C001</v>
          </cell>
        </row>
        <row r="13066">
          <cell r="B13066" t="str">
            <v>.C2070.C001</v>
          </cell>
        </row>
        <row r="13067">
          <cell r="B13067" t="str">
            <v>.C2070.C000</v>
          </cell>
        </row>
        <row r="13068">
          <cell r="B13068" t="str">
            <v>.C2070.C000</v>
          </cell>
        </row>
        <row r="13069">
          <cell r="B13069" t="str">
            <v>.C2070.C000</v>
          </cell>
        </row>
        <row r="13070">
          <cell r="B13070" t="str">
            <v>.C2070.C000</v>
          </cell>
        </row>
        <row r="13071">
          <cell r="B13071" t="str">
            <v>.C2070.C000</v>
          </cell>
        </row>
        <row r="13072">
          <cell r="B13072" t="str">
            <v>.C2070.C000</v>
          </cell>
        </row>
        <row r="13073">
          <cell r="B13073" t="str">
            <v>.C2070.C000</v>
          </cell>
        </row>
        <row r="13074">
          <cell r="B13074" t="str">
            <v>.C2070.C000</v>
          </cell>
        </row>
        <row r="13075">
          <cell r="B13075" t="str">
            <v>.C2070.C000</v>
          </cell>
        </row>
        <row r="13076">
          <cell r="B13076" t="str">
            <v>.C2070.C000</v>
          </cell>
        </row>
        <row r="13077">
          <cell r="B13077" t="str">
            <v>.C2070.C000</v>
          </cell>
        </row>
        <row r="13078">
          <cell r="B13078" t="str">
            <v>.C2070.C000</v>
          </cell>
        </row>
        <row r="13079">
          <cell r="B13079" t="str">
            <v>.C2070.C000</v>
          </cell>
        </row>
        <row r="13080">
          <cell r="B13080" t="str">
            <v>.C2070.C000</v>
          </cell>
        </row>
        <row r="13081">
          <cell r="B13081" t="str">
            <v>.C2070.C000</v>
          </cell>
        </row>
        <row r="13082">
          <cell r="B13082" t="str">
            <v>.C2070.C000</v>
          </cell>
        </row>
        <row r="13083">
          <cell r="B13083" t="str">
            <v>.C2070.C000</v>
          </cell>
        </row>
        <row r="13084">
          <cell r="B13084" t="str">
            <v>.C2070.C000</v>
          </cell>
        </row>
        <row r="13085">
          <cell r="B13085" t="str">
            <v>.C2070.C000</v>
          </cell>
        </row>
        <row r="13086">
          <cell r="B13086" t="str">
            <v>.C2070.C000</v>
          </cell>
        </row>
        <row r="13087">
          <cell r="B13087" t="str">
            <v>.C2070.C000</v>
          </cell>
        </row>
        <row r="13088">
          <cell r="B13088" t="str">
            <v>.C2070.C000</v>
          </cell>
        </row>
        <row r="13089">
          <cell r="B13089" t="str">
            <v>.C2070.C000</v>
          </cell>
        </row>
        <row r="13090">
          <cell r="B13090" t="str">
            <v>.C2070.C000</v>
          </cell>
        </row>
        <row r="13091">
          <cell r="B13091" t="str">
            <v>.C2070.C000</v>
          </cell>
        </row>
        <row r="13092">
          <cell r="B13092" t="str">
            <v>.C2070.C000</v>
          </cell>
        </row>
        <row r="13093">
          <cell r="B13093" t="str">
            <v>.C2070.C000</v>
          </cell>
        </row>
        <row r="13094">
          <cell r="B13094" t="str">
            <v>.C2070.C000</v>
          </cell>
        </row>
        <row r="13095">
          <cell r="B13095" t="str">
            <v>.C2070.C000</v>
          </cell>
        </row>
        <row r="13096">
          <cell r="B13096" t="str">
            <v>.C2070.C000</v>
          </cell>
        </row>
        <row r="13097">
          <cell r="B13097" t="str">
            <v>.C2070.C000</v>
          </cell>
        </row>
        <row r="13098">
          <cell r="B13098" t="str">
            <v>.C2070.C000</v>
          </cell>
        </row>
        <row r="13099">
          <cell r="B13099" t="str">
            <v>.C2070.C000</v>
          </cell>
        </row>
        <row r="13100">
          <cell r="B13100" t="str">
            <v>.C2070.C000</v>
          </cell>
        </row>
        <row r="13101">
          <cell r="B13101" t="str">
            <v>.C2070.C000</v>
          </cell>
        </row>
        <row r="13102">
          <cell r="B13102" t="str">
            <v>.C2070.C000</v>
          </cell>
        </row>
        <row r="13103">
          <cell r="B13103" t="str">
            <v>.C2075.C000</v>
          </cell>
        </row>
        <row r="13104">
          <cell r="B13104" t="str">
            <v>.C2075.C000</v>
          </cell>
        </row>
        <row r="13105">
          <cell r="B13105" t="str">
            <v>.C2075.C000</v>
          </cell>
        </row>
        <row r="13106">
          <cell r="B13106" t="str">
            <v>.C2075.C000</v>
          </cell>
        </row>
        <row r="13107">
          <cell r="B13107" t="str">
            <v>.C2075.C000</v>
          </cell>
        </row>
        <row r="13108">
          <cell r="B13108" t="str">
            <v>.C2075.C000</v>
          </cell>
        </row>
        <row r="13109">
          <cell r="B13109" t="str">
            <v>.C2075.C000</v>
          </cell>
        </row>
        <row r="13110">
          <cell r="B13110" t="str">
            <v>.C2075.C000</v>
          </cell>
        </row>
        <row r="13111">
          <cell r="B13111" t="str">
            <v>.C2075.C000</v>
          </cell>
        </row>
        <row r="13112">
          <cell r="B13112" t="str">
            <v>.C2075.C000</v>
          </cell>
        </row>
        <row r="13113">
          <cell r="B13113" t="str">
            <v>.C2075.C000</v>
          </cell>
        </row>
        <row r="13114">
          <cell r="B13114" t="str">
            <v>.C2075.C000</v>
          </cell>
        </row>
        <row r="13115">
          <cell r="B13115" t="str">
            <v>.C2075.C000</v>
          </cell>
        </row>
        <row r="13116">
          <cell r="B13116" t="str">
            <v>.C2075.C000</v>
          </cell>
        </row>
        <row r="13117">
          <cell r="B13117" t="str">
            <v>.C2075.C000</v>
          </cell>
        </row>
        <row r="13118">
          <cell r="B13118" t="str">
            <v>.C2075.C000</v>
          </cell>
        </row>
        <row r="13119">
          <cell r="B13119" t="str">
            <v>.C2075.C000</v>
          </cell>
        </row>
        <row r="13120">
          <cell r="B13120" t="str">
            <v>.C2075.C000</v>
          </cell>
        </row>
        <row r="13121">
          <cell r="B13121" t="str">
            <v>.C2075.C000</v>
          </cell>
        </row>
        <row r="13122">
          <cell r="B13122" t="str">
            <v>.C2075.C000</v>
          </cell>
        </row>
        <row r="13123">
          <cell r="B13123" t="str">
            <v>.C2075.C000</v>
          </cell>
        </row>
        <row r="13124">
          <cell r="B13124" t="str">
            <v>.C2075.C000</v>
          </cell>
        </row>
        <row r="13125">
          <cell r="B13125" t="str">
            <v>.C2075.C000</v>
          </cell>
        </row>
        <row r="13126">
          <cell r="B13126" t="str">
            <v>.C2075.C000</v>
          </cell>
        </row>
        <row r="13127">
          <cell r="B13127" t="str">
            <v>.C2075.C000</v>
          </cell>
        </row>
        <row r="13128">
          <cell r="B13128" t="str">
            <v>.C2075.C000</v>
          </cell>
        </row>
        <row r="13129">
          <cell r="B13129" t="str">
            <v>.C2075.C000</v>
          </cell>
        </row>
        <row r="13130">
          <cell r="B13130" t="str">
            <v>.C2075.C000</v>
          </cell>
        </row>
        <row r="13131">
          <cell r="B13131" t="str">
            <v>.C2075.C000</v>
          </cell>
        </row>
        <row r="13132">
          <cell r="B13132" t="str">
            <v>.C2075.C000</v>
          </cell>
        </row>
        <row r="13133">
          <cell r="B13133" t="str">
            <v>.C2075.C000</v>
          </cell>
        </row>
        <row r="13134">
          <cell r="B13134" t="str">
            <v>.C2075.C000</v>
          </cell>
        </row>
        <row r="13135">
          <cell r="B13135" t="str">
            <v>.C2075.C000</v>
          </cell>
        </row>
        <row r="13136">
          <cell r="B13136" t="str">
            <v>.C2075.C000</v>
          </cell>
        </row>
        <row r="13137">
          <cell r="B13137" t="str">
            <v>.C2080.C000</v>
          </cell>
        </row>
        <row r="13138">
          <cell r="B13138" t="str">
            <v>.C2080.C000</v>
          </cell>
        </row>
        <row r="13139">
          <cell r="B13139" t="str">
            <v>.C2080.C000</v>
          </cell>
        </row>
        <row r="13140">
          <cell r="B13140" t="str">
            <v>.C2080.C000</v>
          </cell>
        </row>
        <row r="13141">
          <cell r="B13141" t="str">
            <v>.C2080.C000</v>
          </cell>
        </row>
        <row r="13142">
          <cell r="B13142" t="str">
            <v>.C2080.C000</v>
          </cell>
        </row>
        <row r="13143">
          <cell r="B13143" t="str">
            <v>.C2080.C000</v>
          </cell>
        </row>
        <row r="13144">
          <cell r="B13144" t="str">
            <v>.C2080.C000</v>
          </cell>
        </row>
        <row r="13145">
          <cell r="B13145" t="str">
            <v>.C2080.C000</v>
          </cell>
        </row>
        <row r="13146">
          <cell r="B13146" t="str">
            <v>.C2090.C000</v>
          </cell>
        </row>
        <row r="13147">
          <cell r="B13147" t="str">
            <v>.C2090.C000</v>
          </cell>
        </row>
        <row r="13148">
          <cell r="B13148" t="str">
            <v>.C2090.C000</v>
          </cell>
        </row>
        <row r="13149">
          <cell r="B13149" t="str">
            <v>.C2090.C000</v>
          </cell>
        </row>
        <row r="13150">
          <cell r="B13150" t="str">
            <v>.C2090.C000</v>
          </cell>
        </row>
        <row r="13151">
          <cell r="B13151" t="str">
            <v>.C2090.C000</v>
          </cell>
        </row>
        <row r="13152">
          <cell r="B13152" t="str">
            <v>.C2545.C001</v>
          </cell>
        </row>
        <row r="13153">
          <cell r="B13153" t="str">
            <v>.C2545.C001</v>
          </cell>
        </row>
        <row r="13154">
          <cell r="B13154" t="str">
            <v>.C2545.C001</v>
          </cell>
        </row>
        <row r="13155">
          <cell r="B13155" t="str">
            <v>.C2545.C001</v>
          </cell>
        </row>
        <row r="13156">
          <cell r="B13156" t="str">
            <v>.C2545.C001</v>
          </cell>
        </row>
        <row r="13157">
          <cell r="B13157" t="str">
            <v>.C2545.C000</v>
          </cell>
        </row>
        <row r="13158">
          <cell r="B13158" t="str">
            <v>.C2545.C000</v>
          </cell>
        </row>
        <row r="13159">
          <cell r="B13159" t="str">
            <v>.C2545.C000</v>
          </cell>
        </row>
        <row r="13160">
          <cell r="B13160" t="str">
            <v>.C2545.C000</v>
          </cell>
        </row>
        <row r="13161">
          <cell r="B13161" t="str">
            <v>.C2545.C000</v>
          </cell>
        </row>
        <row r="13162">
          <cell r="B13162" t="str">
            <v>.C2565.C000</v>
          </cell>
        </row>
        <row r="13163">
          <cell r="B13163" t="str">
            <v>.C2565.C000</v>
          </cell>
        </row>
        <row r="13164">
          <cell r="B13164" t="str">
            <v>.C3041.C000</v>
          </cell>
        </row>
        <row r="13165">
          <cell r="B13165" t="str">
            <v>.C3061.C000</v>
          </cell>
        </row>
        <row r="13166">
          <cell r="B13166" t="str">
            <v>.C9990.C001</v>
          </cell>
        </row>
        <row r="13167">
          <cell r="B13167" t="str">
            <v>.C9990.C001</v>
          </cell>
        </row>
        <row r="13168">
          <cell r="B13168" t="str">
            <v>.C9990.C001</v>
          </cell>
        </row>
        <row r="13169">
          <cell r="B13169" t="str">
            <v>.C9990.C000</v>
          </cell>
        </row>
        <row r="13170">
          <cell r="B13170" t="str">
            <v>.C9990.C000</v>
          </cell>
        </row>
        <row r="13171">
          <cell r="B13171" t="str">
            <v>.C9990.C000</v>
          </cell>
        </row>
        <row r="13172">
          <cell r="B13172" t="str">
            <v>.C9990.C000</v>
          </cell>
        </row>
        <row r="13173">
          <cell r="B13173" t="str">
            <v>.C9990.C000</v>
          </cell>
        </row>
        <row r="13174">
          <cell r="B13174" t="str">
            <v>.C9990.C000</v>
          </cell>
        </row>
        <row r="13175">
          <cell r="B13175" t="str">
            <v>.C9990.C000</v>
          </cell>
        </row>
        <row r="13176">
          <cell r="B13176" t="str">
            <v>.C9990.C000</v>
          </cell>
        </row>
        <row r="13177">
          <cell r="B13177" t="str">
            <v>.C9990.C000</v>
          </cell>
        </row>
        <row r="13178">
          <cell r="B13178" t="str">
            <v>.C9990.C000</v>
          </cell>
        </row>
        <row r="13179">
          <cell r="B13179" t="str">
            <v>.C9990.C000</v>
          </cell>
        </row>
        <row r="13180">
          <cell r="B13180" t="str">
            <v>.C9990.C000</v>
          </cell>
        </row>
        <row r="13181">
          <cell r="B13181" t="str">
            <v>.C9990.C000</v>
          </cell>
        </row>
        <row r="13182">
          <cell r="B13182" t="str">
            <v>.C9990.C000</v>
          </cell>
        </row>
        <row r="13183">
          <cell r="B13183" t="str">
            <v>.C9990.C000</v>
          </cell>
        </row>
        <row r="13184">
          <cell r="B13184" t="str">
            <v>.C9990.C000</v>
          </cell>
        </row>
        <row r="13185">
          <cell r="B13185" t="str">
            <v>.C9990.C000</v>
          </cell>
        </row>
        <row r="13186">
          <cell r="B13186" t="str">
            <v>.C9990.C000</v>
          </cell>
        </row>
        <row r="13187">
          <cell r="B13187" t="str">
            <v>.C9990.C000</v>
          </cell>
        </row>
        <row r="13188">
          <cell r="B13188" t="str">
            <v>.C9990.C000</v>
          </cell>
        </row>
        <row r="13189">
          <cell r="B13189" t="str">
            <v>.C9990.C000</v>
          </cell>
        </row>
        <row r="13190">
          <cell r="B13190" t="str">
            <v>.C9990.C000</v>
          </cell>
        </row>
        <row r="13191">
          <cell r="B13191" t="str">
            <v>.A8340.C007</v>
          </cell>
        </row>
        <row r="13192">
          <cell r="B13192" t="str">
            <v>.A8640.C007</v>
          </cell>
        </row>
        <row r="13193">
          <cell r="B13193" t="str">
            <v>.62020.P000</v>
          </cell>
        </row>
        <row r="13194">
          <cell r="B13194" t="str">
            <v>.62020.P000</v>
          </cell>
        </row>
        <row r="13195">
          <cell r="B13195" t="str">
            <v>.62020.P000</v>
          </cell>
        </row>
        <row r="13196">
          <cell r="B13196" t="str">
            <v>.62020.P000</v>
          </cell>
        </row>
        <row r="13197">
          <cell r="B13197" t="str">
            <v>.62020.P000</v>
          </cell>
        </row>
        <row r="13198">
          <cell r="B13198" t="str">
            <v>.62020.P000</v>
          </cell>
        </row>
        <row r="13199">
          <cell r="B13199" t="str">
            <v>.62020.P000</v>
          </cell>
        </row>
        <row r="13200">
          <cell r="B13200" t="str">
            <v>.62020.P000</v>
          </cell>
        </row>
        <row r="13201">
          <cell r="B13201" t="str">
            <v>.62020.P000</v>
          </cell>
        </row>
        <row r="13202">
          <cell r="B13202" t="str">
            <v>.62020.P000</v>
          </cell>
        </row>
        <row r="13203">
          <cell r="B13203" t="str">
            <v>.62020.P000</v>
          </cell>
        </row>
        <row r="13204">
          <cell r="B13204" t="str">
            <v>.62020.P000</v>
          </cell>
        </row>
        <row r="13205">
          <cell r="B13205" t="str">
            <v>.62020.P000</v>
          </cell>
        </row>
        <row r="13206">
          <cell r="B13206" t="str">
            <v>.62020.P000</v>
          </cell>
        </row>
        <row r="13207">
          <cell r="B13207" t="str">
            <v>.62020.P000</v>
          </cell>
        </row>
        <row r="13208">
          <cell r="B13208" t="str">
            <v>.62020.P000</v>
          </cell>
        </row>
        <row r="13209">
          <cell r="B13209" t="str">
            <v>.62020.P000</v>
          </cell>
        </row>
        <row r="13210">
          <cell r="B13210" t="str">
            <v>.62020.P000</v>
          </cell>
        </row>
        <row r="13211">
          <cell r="B13211" t="str">
            <v>.62020.P000</v>
          </cell>
        </row>
        <row r="13212">
          <cell r="B13212" t="str">
            <v>.62020.P000</v>
          </cell>
        </row>
        <row r="13213">
          <cell r="B13213" t="str">
            <v>.62020.P000</v>
          </cell>
        </row>
        <row r="13214">
          <cell r="B13214" t="str">
            <v>.62020.P000</v>
          </cell>
        </row>
        <row r="13215">
          <cell r="B13215" t="str">
            <v>.62020.P040</v>
          </cell>
        </row>
        <row r="13216">
          <cell r="B13216" t="str">
            <v>.62020.P040</v>
          </cell>
        </row>
        <row r="13217">
          <cell r="B13217" t="str">
            <v>.62020.P040</v>
          </cell>
        </row>
        <row r="13218">
          <cell r="B13218" t="str">
            <v>.62020.P040</v>
          </cell>
        </row>
        <row r="13219">
          <cell r="B13219" t="str">
            <v>.62020.P040</v>
          </cell>
        </row>
        <row r="13220">
          <cell r="B13220" t="str">
            <v>.62020.P040</v>
          </cell>
        </row>
        <row r="13221">
          <cell r="B13221" t="str">
            <v>.62020.P040</v>
          </cell>
        </row>
        <row r="13222">
          <cell r="B13222" t="str">
            <v>.62020.P040</v>
          </cell>
        </row>
        <row r="13223">
          <cell r="B13223" t="str">
            <v>.62020.P040</v>
          </cell>
        </row>
        <row r="13224">
          <cell r="B13224" t="str">
            <v>.62020.P040</v>
          </cell>
        </row>
        <row r="13225">
          <cell r="B13225" t="str">
            <v>.62020.P040</v>
          </cell>
        </row>
        <row r="13226">
          <cell r="B13226" t="str">
            <v>.62020.P040</v>
          </cell>
        </row>
        <row r="13227">
          <cell r="B13227" t="str">
            <v>.62020.P040</v>
          </cell>
        </row>
        <row r="13228">
          <cell r="B13228" t="str">
            <v>.62020.P040</v>
          </cell>
        </row>
        <row r="13229">
          <cell r="B13229" t="str">
            <v>.62020.P040</v>
          </cell>
        </row>
        <row r="13230">
          <cell r="B13230" t="str">
            <v>.62020.P040</v>
          </cell>
        </row>
        <row r="13231">
          <cell r="B13231" t="str">
            <v>.62020.P040</v>
          </cell>
        </row>
        <row r="13232">
          <cell r="B13232" t="str">
            <v>.62020.P040</v>
          </cell>
        </row>
        <row r="13233">
          <cell r="B13233" t="str">
            <v>.62020.P040</v>
          </cell>
        </row>
        <row r="13234">
          <cell r="B13234" t="str">
            <v>.62020.P040</v>
          </cell>
        </row>
        <row r="13235">
          <cell r="B13235" t="str">
            <v>.62020.P040</v>
          </cell>
        </row>
        <row r="13236">
          <cell r="B13236" t="str">
            <v>.62020.P040</v>
          </cell>
        </row>
        <row r="13237">
          <cell r="B13237" t="str">
            <v>.62020.P040</v>
          </cell>
        </row>
        <row r="13238">
          <cell r="B13238" t="str">
            <v>.62020.P040</v>
          </cell>
        </row>
        <row r="13239">
          <cell r="B13239" t="str">
            <v>.62020.P040</v>
          </cell>
        </row>
        <row r="13240">
          <cell r="B13240" t="str">
            <v>.62020.P040</v>
          </cell>
        </row>
        <row r="13241">
          <cell r="B13241" t="str">
            <v>.62020.P040</v>
          </cell>
        </row>
        <row r="13242">
          <cell r="B13242" t="str">
            <v>.99000.P000</v>
          </cell>
        </row>
        <row r="13243">
          <cell r="B13243" t="str">
            <v>.99000.P000</v>
          </cell>
        </row>
        <row r="13244">
          <cell r="B13244" t="str">
            <v>.C1030.C001</v>
          </cell>
        </row>
        <row r="13245">
          <cell r="B13245" t="str">
            <v>.C1030.C000</v>
          </cell>
        </row>
        <row r="13246">
          <cell r="B13246" t="str">
            <v>.C1030.C000</v>
          </cell>
        </row>
        <row r="13247">
          <cell r="B13247" t="str">
            <v>.C1030.C000</v>
          </cell>
        </row>
        <row r="13248">
          <cell r="B13248" t="str">
            <v>.C1050.C001</v>
          </cell>
        </row>
        <row r="13249">
          <cell r="B13249" t="str">
            <v>.C1050.C001</v>
          </cell>
        </row>
        <row r="13250">
          <cell r="B13250" t="str">
            <v>.C1060.C001</v>
          </cell>
        </row>
        <row r="13251">
          <cell r="B13251" t="str">
            <v>.C1060.C001</v>
          </cell>
        </row>
        <row r="13252">
          <cell r="B13252" t="str">
            <v>.C1060.C001</v>
          </cell>
        </row>
        <row r="13253">
          <cell r="B13253" t="str">
            <v>.C1080.C000</v>
          </cell>
        </row>
        <row r="13254">
          <cell r="B13254" t="str">
            <v>.C3041.C000</v>
          </cell>
        </row>
        <row r="13255">
          <cell r="B13255" t="str">
            <v>.C3060.C000</v>
          </cell>
        </row>
        <row r="13256">
          <cell r="B13256" t="str">
            <v>.C3060.C000</v>
          </cell>
        </row>
        <row r="13257">
          <cell r="B13257" t="str">
            <v>.C3060.C000</v>
          </cell>
        </row>
        <row r="13258">
          <cell r="B13258" t="str">
            <v>.C3060.C000</v>
          </cell>
        </row>
        <row r="13259">
          <cell r="B13259" t="str">
            <v>.C3060.C000</v>
          </cell>
        </row>
        <row r="13260">
          <cell r="B13260" t="str">
            <v>.C3060.C000</v>
          </cell>
        </row>
        <row r="13261">
          <cell r="B13261" t="str">
            <v>.C3060.C000</v>
          </cell>
        </row>
        <row r="13262">
          <cell r="B13262" t="str">
            <v>.C3060.C000</v>
          </cell>
        </row>
        <row r="13263">
          <cell r="B13263" t="str">
            <v>.C3060.C000</v>
          </cell>
        </row>
        <row r="13264">
          <cell r="B13264" t="str">
            <v>.C3060.C000</v>
          </cell>
        </row>
        <row r="13265">
          <cell r="B13265" t="str">
            <v>.C3060.C000</v>
          </cell>
        </row>
        <row r="13266">
          <cell r="B13266" t="str">
            <v>.C3060.C000</v>
          </cell>
        </row>
        <row r="13267">
          <cell r="B13267" t="str">
            <v>.C3060.C000</v>
          </cell>
        </row>
        <row r="13268">
          <cell r="B13268" t="str">
            <v>.C3060.C000</v>
          </cell>
        </row>
        <row r="13269">
          <cell r="B13269" t="str">
            <v>.C3060.C000</v>
          </cell>
        </row>
        <row r="13270">
          <cell r="B13270" t="str">
            <v>.C3060.C000</v>
          </cell>
        </row>
        <row r="13271">
          <cell r="B13271" t="str">
            <v>.C3060.C000</v>
          </cell>
        </row>
        <row r="13272">
          <cell r="B13272" t="str">
            <v>.C3060.C000</v>
          </cell>
        </row>
        <row r="13273">
          <cell r="B13273" t="str">
            <v>.C3060.C000</v>
          </cell>
        </row>
        <row r="13274">
          <cell r="B13274" t="str">
            <v>.C3060.C000</v>
          </cell>
        </row>
        <row r="13275">
          <cell r="B13275" t="str">
            <v>.C3060.C000</v>
          </cell>
        </row>
        <row r="13276">
          <cell r="B13276" t="str">
            <v>.C3060.C000</v>
          </cell>
        </row>
        <row r="13277">
          <cell r="B13277" t="str">
            <v>.C3060.C000</v>
          </cell>
        </row>
        <row r="13278">
          <cell r="B13278" t="str">
            <v>.C3060.C000</v>
          </cell>
        </row>
        <row r="13279">
          <cell r="B13279" t="str">
            <v>.C3060.C000</v>
          </cell>
        </row>
        <row r="13280">
          <cell r="B13280" t="str">
            <v>.C3060.C000</v>
          </cell>
        </row>
        <row r="13281">
          <cell r="B13281" t="str">
            <v>.C3060.C000</v>
          </cell>
        </row>
        <row r="13282">
          <cell r="B13282" t="str">
            <v>.C3060.C000</v>
          </cell>
        </row>
        <row r="13283">
          <cell r="B13283" t="str">
            <v>.C3060.C000</v>
          </cell>
        </row>
        <row r="13284">
          <cell r="B13284" t="str">
            <v>.C3060.C000</v>
          </cell>
        </row>
        <row r="13285">
          <cell r="B13285" t="str">
            <v>.C3060.C000</v>
          </cell>
        </row>
        <row r="13286">
          <cell r="B13286" t="str">
            <v>.C3060.C000</v>
          </cell>
        </row>
        <row r="13287">
          <cell r="B13287" t="str">
            <v>.C3061.C000</v>
          </cell>
        </row>
        <row r="13288">
          <cell r="B13288" t="str">
            <v>.C3080.C000</v>
          </cell>
        </row>
        <row r="13289">
          <cell r="B13289" t="str">
            <v>.C3080.C000</v>
          </cell>
        </row>
        <row r="13290">
          <cell r="B13290" t="str">
            <v>.C3080.C000</v>
          </cell>
        </row>
        <row r="13291">
          <cell r="B13291" t="str">
            <v>.C3080.C000</v>
          </cell>
        </row>
        <row r="13292">
          <cell r="B13292" t="str">
            <v>.C3080.C000</v>
          </cell>
        </row>
        <row r="13293">
          <cell r="B13293" t="str">
            <v>.C3080.C000</v>
          </cell>
        </row>
        <row r="13294">
          <cell r="B13294" t="str">
            <v>.C3080.C000</v>
          </cell>
        </row>
        <row r="13295">
          <cell r="B13295" t="str">
            <v>.C3080.C000</v>
          </cell>
        </row>
        <row r="13296">
          <cell r="B13296" t="str">
            <v>.C9990.C001</v>
          </cell>
        </row>
        <row r="13297">
          <cell r="B13297" t="str">
            <v>.C9990.C001</v>
          </cell>
        </row>
        <row r="13298">
          <cell r="B13298" t="str">
            <v>.C9990.C000</v>
          </cell>
        </row>
        <row r="13299">
          <cell r="B13299" t="str">
            <v>.C9990.C000</v>
          </cell>
        </row>
        <row r="13300">
          <cell r="B13300" t="str">
            <v>.C9990.C000</v>
          </cell>
        </row>
        <row r="13301">
          <cell r="B13301" t="str">
            <v>.C9990.C000</v>
          </cell>
        </row>
        <row r="13302">
          <cell r="B13302" t="str">
            <v>.C9990.C000</v>
          </cell>
        </row>
        <row r="13303">
          <cell r="B13303" t="str">
            <v>.C9990.C000</v>
          </cell>
        </row>
        <row r="13304">
          <cell r="B13304" t="str">
            <v>.C9990.C000</v>
          </cell>
        </row>
        <row r="13305">
          <cell r="B13305" t="str">
            <v>.C9990.C000</v>
          </cell>
        </row>
        <row r="13306">
          <cell r="B13306" t="str">
            <v>.C9990.C000</v>
          </cell>
        </row>
        <row r="13307">
          <cell r="B13307" t="str">
            <v>.A8340.C007</v>
          </cell>
        </row>
        <row r="13308">
          <cell r="B13308" t="str">
            <v>.A8640.C007</v>
          </cell>
        </row>
        <row r="13309">
          <cell r="B13309" t="str">
            <v>.62020.P000</v>
          </cell>
        </row>
        <row r="13310">
          <cell r="B13310" t="str">
            <v>.62020.P000</v>
          </cell>
        </row>
        <row r="13311">
          <cell r="B13311" t="str">
            <v>.62020.P000</v>
          </cell>
        </row>
        <row r="13312">
          <cell r="B13312" t="str">
            <v>.62020.P000</v>
          </cell>
        </row>
        <row r="13313">
          <cell r="B13313" t="str">
            <v>.62020.P000</v>
          </cell>
        </row>
        <row r="13314">
          <cell r="B13314" t="str">
            <v>.62020.P000</v>
          </cell>
        </row>
        <row r="13315">
          <cell r="B13315" t="str">
            <v>.62020.P000</v>
          </cell>
        </row>
        <row r="13316">
          <cell r="B13316" t="str">
            <v>.62020.P000</v>
          </cell>
        </row>
        <row r="13317">
          <cell r="B13317" t="str">
            <v>.62020.P000</v>
          </cell>
        </row>
        <row r="13318">
          <cell r="B13318" t="str">
            <v>.62020.P000</v>
          </cell>
        </row>
        <row r="13319">
          <cell r="B13319" t="str">
            <v>.62020.P000</v>
          </cell>
        </row>
        <row r="13320">
          <cell r="B13320" t="str">
            <v>.62020.P000</v>
          </cell>
        </row>
        <row r="13321">
          <cell r="B13321" t="str">
            <v>.62020.P000</v>
          </cell>
        </row>
        <row r="13322">
          <cell r="B13322" t="str">
            <v>.62020.P000</v>
          </cell>
        </row>
        <row r="13323">
          <cell r="B13323" t="str">
            <v>.62020.P000</v>
          </cell>
        </row>
        <row r="13324">
          <cell r="B13324" t="str">
            <v>.62020.P000</v>
          </cell>
        </row>
        <row r="13325">
          <cell r="B13325" t="str">
            <v>.62020.P000</v>
          </cell>
        </row>
        <row r="13326">
          <cell r="B13326" t="str">
            <v>.62020.P000</v>
          </cell>
        </row>
        <row r="13327">
          <cell r="B13327" t="str">
            <v>.62020.P000</v>
          </cell>
        </row>
        <row r="13328">
          <cell r="B13328" t="str">
            <v>.62020.P000</v>
          </cell>
        </row>
        <row r="13329">
          <cell r="B13329" t="str">
            <v>.62020.P000</v>
          </cell>
        </row>
        <row r="13330">
          <cell r="B13330" t="str">
            <v>.62020.P000</v>
          </cell>
        </row>
        <row r="13331">
          <cell r="B13331" t="str">
            <v>.62020.P000</v>
          </cell>
        </row>
        <row r="13332">
          <cell r="B13332" t="str">
            <v>.62020.P000</v>
          </cell>
        </row>
        <row r="13333">
          <cell r="B13333" t="str">
            <v>.62020.P000</v>
          </cell>
        </row>
        <row r="13334">
          <cell r="B13334" t="str">
            <v>.62020.P000</v>
          </cell>
        </row>
        <row r="13335">
          <cell r="B13335" t="str">
            <v>.62020.P040</v>
          </cell>
        </row>
        <row r="13336">
          <cell r="B13336" t="str">
            <v>.62020.P040</v>
          </cell>
        </row>
        <row r="13337">
          <cell r="B13337" t="str">
            <v>.62020.P040</v>
          </cell>
        </row>
        <row r="13338">
          <cell r="B13338" t="str">
            <v>.62020.P040</v>
          </cell>
        </row>
        <row r="13339">
          <cell r="B13339" t="str">
            <v>.62020.P040</v>
          </cell>
        </row>
        <row r="13340">
          <cell r="B13340" t="str">
            <v>.62020.P040</v>
          </cell>
        </row>
        <row r="13341">
          <cell r="B13341" t="str">
            <v>.62020.P040</v>
          </cell>
        </row>
        <row r="13342">
          <cell r="B13342" t="str">
            <v>.62020.P040</v>
          </cell>
        </row>
        <row r="13343">
          <cell r="B13343" t="str">
            <v>.62020.P040</v>
          </cell>
        </row>
        <row r="13344">
          <cell r="B13344" t="str">
            <v>.62020.P040</v>
          </cell>
        </row>
        <row r="13345">
          <cell r="B13345" t="str">
            <v>.62020.P040</v>
          </cell>
        </row>
        <row r="13346">
          <cell r="B13346" t="str">
            <v>.62020.P040</v>
          </cell>
        </row>
        <row r="13347">
          <cell r="B13347" t="str">
            <v>.62020.P040</v>
          </cell>
        </row>
        <row r="13348">
          <cell r="B13348" t="str">
            <v>.62020.P040</v>
          </cell>
        </row>
        <row r="13349">
          <cell r="B13349" t="str">
            <v>.62020.P040</v>
          </cell>
        </row>
        <row r="13350">
          <cell r="B13350" t="str">
            <v>.62020.P040</v>
          </cell>
        </row>
        <row r="13351">
          <cell r="B13351" t="str">
            <v>.62020.P040</v>
          </cell>
        </row>
        <row r="13352">
          <cell r="B13352" t="str">
            <v>.62020.P040</v>
          </cell>
        </row>
        <row r="13353">
          <cell r="B13353" t="str">
            <v>.62020.P040</v>
          </cell>
        </row>
        <row r="13354">
          <cell r="B13354" t="str">
            <v>.62020.P040</v>
          </cell>
        </row>
        <row r="13355">
          <cell r="B13355" t="str">
            <v>.62020.P040</v>
          </cell>
        </row>
        <row r="13356">
          <cell r="B13356" t="str">
            <v>.62020.P040</v>
          </cell>
        </row>
        <row r="13357">
          <cell r="B13357" t="str">
            <v>.62020.P040</v>
          </cell>
        </row>
        <row r="13358">
          <cell r="B13358" t="str">
            <v>.62020.P040</v>
          </cell>
        </row>
        <row r="13359">
          <cell r="B13359" t="str">
            <v>.62020.P040</v>
          </cell>
        </row>
        <row r="13360">
          <cell r="B13360" t="str">
            <v>.62160.P000</v>
          </cell>
        </row>
        <row r="13361">
          <cell r="B13361" t="str">
            <v>.62160.P000</v>
          </cell>
        </row>
        <row r="13362">
          <cell r="B13362" t="str">
            <v>.62160.P000</v>
          </cell>
        </row>
        <row r="13363">
          <cell r="B13363" t="str">
            <v>.62160.P000</v>
          </cell>
        </row>
        <row r="13364">
          <cell r="B13364" t="str">
            <v>.99000.P000</v>
          </cell>
        </row>
        <row r="13365">
          <cell r="B13365" t="str">
            <v>.C2580.C001</v>
          </cell>
        </row>
        <row r="13366">
          <cell r="B13366" t="str">
            <v>.C2580.C001</v>
          </cell>
        </row>
        <row r="13367">
          <cell r="B13367" t="str">
            <v>.C2580.C001</v>
          </cell>
        </row>
        <row r="13368">
          <cell r="B13368" t="str">
            <v>.C2580.C001</v>
          </cell>
        </row>
        <row r="13369">
          <cell r="B13369" t="str">
            <v>.C2580.C000</v>
          </cell>
        </row>
        <row r="13370">
          <cell r="B13370" t="str">
            <v>.C2580.C000</v>
          </cell>
        </row>
        <row r="13371">
          <cell r="B13371" t="str">
            <v>.C2580.C000</v>
          </cell>
        </row>
        <row r="13372">
          <cell r="B13372" t="str">
            <v>.C2580.C000</v>
          </cell>
        </row>
        <row r="13373">
          <cell r="B13373" t="str">
            <v>.C2580.C000</v>
          </cell>
        </row>
        <row r="13374">
          <cell r="B13374" t="str">
            <v>.C2580.C000</v>
          </cell>
        </row>
        <row r="13375">
          <cell r="B13375" t="str">
            <v>.C2580.C000</v>
          </cell>
        </row>
        <row r="13376">
          <cell r="B13376" t="str">
            <v>.C2580.C000</v>
          </cell>
        </row>
        <row r="13377">
          <cell r="B13377" t="str">
            <v>.C2580.C000</v>
          </cell>
        </row>
        <row r="13378">
          <cell r="B13378" t="str">
            <v>.C2580.C000</v>
          </cell>
        </row>
        <row r="13379">
          <cell r="B13379" t="str">
            <v>.C2580.C000</v>
          </cell>
        </row>
        <row r="13380">
          <cell r="B13380" t="str">
            <v>.C2580.C000</v>
          </cell>
        </row>
        <row r="13381">
          <cell r="B13381" t="str">
            <v>.C2580.C000</v>
          </cell>
        </row>
        <row r="13382">
          <cell r="B13382" t="str">
            <v>.C2580.C000</v>
          </cell>
        </row>
        <row r="13383">
          <cell r="B13383" t="str">
            <v>.C2580.C000</v>
          </cell>
        </row>
        <row r="13384">
          <cell r="B13384" t="str">
            <v>.41800.P000</v>
          </cell>
        </row>
        <row r="13385">
          <cell r="B13385" t="str">
            <v>.41800.P000</v>
          </cell>
        </row>
        <row r="13386">
          <cell r="B13386" t="str">
            <v>.41800.P000</v>
          </cell>
        </row>
        <row r="13387">
          <cell r="B13387" t="str">
            <v>.41800.P000</v>
          </cell>
        </row>
        <row r="13388">
          <cell r="B13388" t="str">
            <v>.41800.P000</v>
          </cell>
        </row>
        <row r="13389">
          <cell r="B13389" t="str">
            <v>.41800.P000</v>
          </cell>
        </row>
        <row r="13390">
          <cell r="B13390" t="str">
            <v>.41800.P000</v>
          </cell>
        </row>
        <row r="13391">
          <cell r="B13391" t="str">
            <v>.41800.P000</v>
          </cell>
        </row>
        <row r="13392">
          <cell r="B13392" t="str">
            <v>.41800.P000</v>
          </cell>
        </row>
        <row r="13393">
          <cell r="B13393" t="str">
            <v>.41800.P000</v>
          </cell>
        </row>
        <row r="13394">
          <cell r="B13394" t="str">
            <v>.41950.P000</v>
          </cell>
        </row>
        <row r="13395">
          <cell r="B13395" t="str">
            <v>.41950.P000</v>
          </cell>
        </row>
        <row r="13396">
          <cell r="B13396" t="str">
            <v>.41950.P000</v>
          </cell>
        </row>
        <row r="13397">
          <cell r="B13397" t="str">
            <v>.41950.P000</v>
          </cell>
        </row>
        <row r="13398">
          <cell r="B13398" t="str">
            <v>.41950.P000</v>
          </cell>
        </row>
        <row r="13399">
          <cell r="B13399" t="str">
            <v>.41950.P000</v>
          </cell>
        </row>
        <row r="13400">
          <cell r="B13400" t="str">
            <v>.41950.P000</v>
          </cell>
        </row>
        <row r="13401">
          <cell r="B13401" t="str">
            <v>.41950.P000</v>
          </cell>
        </row>
        <row r="13402">
          <cell r="B13402" t="str">
            <v>.41950.P000</v>
          </cell>
        </row>
        <row r="13403">
          <cell r="B13403" t="str">
            <v>.41950.P000</v>
          </cell>
        </row>
        <row r="13404">
          <cell r="B13404" t="str">
            <v>.41950.P000</v>
          </cell>
        </row>
        <row r="13405">
          <cell r="B13405" t="str">
            <v>.41950.P000</v>
          </cell>
        </row>
        <row r="13406">
          <cell r="B13406" t="str">
            <v>.41950.P000</v>
          </cell>
        </row>
        <row r="13407">
          <cell r="B13407" t="str">
            <v>.41950.P000</v>
          </cell>
        </row>
        <row r="13408">
          <cell r="B13408" t="str">
            <v>.41950.P000</v>
          </cell>
        </row>
        <row r="13409">
          <cell r="B13409" t="str">
            <v>.41954.P000</v>
          </cell>
        </row>
        <row r="13410">
          <cell r="B13410" t="str">
            <v>.41954.P000</v>
          </cell>
        </row>
        <row r="13411">
          <cell r="B13411" t="str">
            <v>.41954.P000</v>
          </cell>
        </row>
        <row r="13412">
          <cell r="B13412" t="str">
            <v>.41954.P000</v>
          </cell>
        </row>
        <row r="13413">
          <cell r="B13413" t="str">
            <v>.41954.P000</v>
          </cell>
        </row>
        <row r="13414">
          <cell r="B13414" t="str">
            <v>.41954.P000</v>
          </cell>
        </row>
        <row r="13415">
          <cell r="B13415" t="str">
            <v>.41954.P000</v>
          </cell>
        </row>
        <row r="13416">
          <cell r="B13416" t="str">
            <v>.41954.P000</v>
          </cell>
        </row>
        <row r="13417">
          <cell r="B13417" t="str">
            <v>.41954.P000</v>
          </cell>
        </row>
        <row r="13418">
          <cell r="B13418" t="str">
            <v>.41954.P000</v>
          </cell>
        </row>
        <row r="13419">
          <cell r="B13419" t="str">
            <v>.41954.P000</v>
          </cell>
        </row>
        <row r="13420">
          <cell r="B13420" t="str">
            <v>.41954.P000</v>
          </cell>
        </row>
        <row r="13421">
          <cell r="B13421" t="str">
            <v>.41954.P000</v>
          </cell>
        </row>
        <row r="13422">
          <cell r="B13422" t="str">
            <v>.41954.P000</v>
          </cell>
        </row>
        <row r="13423">
          <cell r="B13423" t="str">
            <v>.41954.P000</v>
          </cell>
        </row>
        <row r="13424">
          <cell r="B13424" t="str">
            <v>.41954.P000</v>
          </cell>
        </row>
        <row r="13425">
          <cell r="B13425" t="str">
            <v>.41954.P000</v>
          </cell>
        </row>
        <row r="13426">
          <cell r="B13426" t="str">
            <v>.41954.P000</v>
          </cell>
        </row>
        <row r="13427">
          <cell r="B13427" t="str">
            <v>.41954.P000</v>
          </cell>
        </row>
        <row r="13428">
          <cell r="B13428" t="str">
            <v>.41954.P000</v>
          </cell>
        </row>
        <row r="13429">
          <cell r="B13429" t="str">
            <v>.41954.P000</v>
          </cell>
        </row>
        <row r="13430">
          <cell r="B13430" t="str">
            <v>.41954.P000</v>
          </cell>
        </row>
        <row r="13431">
          <cell r="B13431" t="str">
            <v>.41954.P000</v>
          </cell>
        </row>
        <row r="13432">
          <cell r="B13432" t="str">
            <v>.41954.P000</v>
          </cell>
        </row>
        <row r="13433">
          <cell r="B13433" t="str">
            <v>.41954.P000</v>
          </cell>
        </row>
        <row r="13434">
          <cell r="B13434" t="str">
            <v>.41954.P000</v>
          </cell>
        </row>
        <row r="13435">
          <cell r="B13435" t="str">
            <v>.41954.P000</v>
          </cell>
        </row>
        <row r="13436">
          <cell r="B13436" t="str">
            <v>.41954.P000</v>
          </cell>
        </row>
        <row r="13437">
          <cell r="B13437" t="str">
            <v>.41954.P000</v>
          </cell>
        </row>
        <row r="13438">
          <cell r="B13438" t="str">
            <v>.41954.P000</v>
          </cell>
        </row>
        <row r="13439">
          <cell r="B13439" t="str">
            <v>.41954.P000</v>
          </cell>
        </row>
        <row r="13440">
          <cell r="B13440" t="str">
            <v>.41954.P000</v>
          </cell>
        </row>
        <row r="13441">
          <cell r="B13441" t="str">
            <v>.41954.P000</v>
          </cell>
        </row>
        <row r="13442">
          <cell r="B13442" t="str">
            <v>.41956.P000</v>
          </cell>
        </row>
        <row r="13443">
          <cell r="B13443" t="str">
            <v>.41956.P000</v>
          </cell>
        </row>
        <row r="13444">
          <cell r="B13444" t="str">
            <v>.41956.P000</v>
          </cell>
        </row>
        <row r="13445">
          <cell r="B13445" t="str">
            <v>.41956.P000</v>
          </cell>
        </row>
        <row r="13446">
          <cell r="B13446" t="str">
            <v>.41956.P000</v>
          </cell>
        </row>
        <row r="13447">
          <cell r="B13447" t="str">
            <v>.41956.P000</v>
          </cell>
        </row>
        <row r="13448">
          <cell r="B13448" t="str">
            <v>.20120.P201</v>
          </cell>
        </row>
        <row r="13449">
          <cell r="B13449" t="str">
            <v>.20120.P000</v>
          </cell>
        </row>
        <row r="13450">
          <cell r="B13450" t="str">
            <v>.62010.P000</v>
          </cell>
        </row>
        <row r="13451">
          <cell r="B13451" t="str">
            <v>.62020.P000</v>
          </cell>
        </row>
        <row r="13452">
          <cell r="B13452" t="str">
            <v>.62020.P000</v>
          </cell>
        </row>
        <row r="13453">
          <cell r="B13453" t="str">
            <v>.62020.P000</v>
          </cell>
        </row>
        <row r="13454">
          <cell r="B13454" t="str">
            <v>.62020.P000</v>
          </cell>
        </row>
        <row r="13455">
          <cell r="B13455" t="str">
            <v>.62020.P000</v>
          </cell>
        </row>
        <row r="13456">
          <cell r="B13456" t="str">
            <v>.62020.P000</v>
          </cell>
        </row>
        <row r="13457">
          <cell r="B13457" t="str">
            <v>.62020.P000</v>
          </cell>
        </row>
        <row r="13458">
          <cell r="B13458" t="str">
            <v>.62020.P000</v>
          </cell>
        </row>
        <row r="13459">
          <cell r="B13459" t="str">
            <v>.62020.P000</v>
          </cell>
        </row>
        <row r="13460">
          <cell r="B13460" t="str">
            <v>.62020.P000</v>
          </cell>
        </row>
        <row r="13461">
          <cell r="B13461" t="str">
            <v>.62020.P000</v>
          </cell>
        </row>
        <row r="13462">
          <cell r="B13462" t="str">
            <v>.62020.P000</v>
          </cell>
        </row>
        <row r="13463">
          <cell r="B13463" t="str">
            <v>.62020.P000</v>
          </cell>
        </row>
        <row r="13464">
          <cell r="B13464" t="str">
            <v>.62020.P000</v>
          </cell>
        </row>
        <row r="13465">
          <cell r="B13465" t="str">
            <v>.62020.P000</v>
          </cell>
        </row>
        <row r="13466">
          <cell r="B13466" t="str">
            <v>.62020.P000</v>
          </cell>
        </row>
        <row r="13467">
          <cell r="B13467" t="str">
            <v>.62020.P000</v>
          </cell>
        </row>
        <row r="13468">
          <cell r="B13468" t="str">
            <v>.62020.P000</v>
          </cell>
        </row>
        <row r="13469">
          <cell r="B13469" t="str">
            <v>.62020.P000</v>
          </cell>
        </row>
        <row r="13470">
          <cell r="B13470" t="str">
            <v>.62020.P000</v>
          </cell>
        </row>
        <row r="13471">
          <cell r="B13471" t="str">
            <v>.62020.P000</v>
          </cell>
        </row>
        <row r="13472">
          <cell r="B13472" t="str">
            <v>.62020.P000</v>
          </cell>
        </row>
        <row r="13473">
          <cell r="B13473" t="str">
            <v>.62020.P000</v>
          </cell>
        </row>
        <row r="13474">
          <cell r="B13474" t="str">
            <v>.62020.P000</v>
          </cell>
        </row>
        <row r="13475">
          <cell r="B13475" t="str">
            <v>.62020.P000</v>
          </cell>
        </row>
        <row r="13476">
          <cell r="B13476" t="str">
            <v>.62020.P000</v>
          </cell>
        </row>
        <row r="13477">
          <cell r="B13477" t="str">
            <v>.62020.P000</v>
          </cell>
        </row>
        <row r="13478">
          <cell r="B13478" t="str">
            <v>.62020.P000</v>
          </cell>
        </row>
        <row r="13479">
          <cell r="B13479" t="str">
            <v>.62020.P040</v>
          </cell>
        </row>
        <row r="13480">
          <cell r="B13480" t="str">
            <v>.62020.P040</v>
          </cell>
        </row>
        <row r="13481">
          <cell r="B13481" t="str">
            <v>.62020.P040</v>
          </cell>
        </row>
        <row r="13482">
          <cell r="B13482" t="str">
            <v>.62020.P040</v>
          </cell>
        </row>
        <row r="13483">
          <cell r="B13483" t="str">
            <v>.62020.P040</v>
          </cell>
        </row>
        <row r="13484">
          <cell r="B13484" t="str">
            <v>.62020.P040</v>
          </cell>
        </row>
        <row r="13485">
          <cell r="B13485" t="str">
            <v>.62020.P040</v>
          </cell>
        </row>
        <row r="13486">
          <cell r="B13486" t="str">
            <v>.62020.P040</v>
          </cell>
        </row>
        <row r="13487">
          <cell r="B13487" t="str">
            <v>.62020.P040</v>
          </cell>
        </row>
        <row r="13488">
          <cell r="B13488" t="str">
            <v>.62020.P040</v>
          </cell>
        </row>
        <row r="13489">
          <cell r="B13489" t="str">
            <v>.62020.P040</v>
          </cell>
        </row>
        <row r="13490">
          <cell r="B13490" t="str">
            <v>.62020.P040</v>
          </cell>
        </row>
        <row r="13491">
          <cell r="B13491" t="str">
            <v>.62020.P040</v>
          </cell>
        </row>
        <row r="13492">
          <cell r="B13492" t="str">
            <v>.62020.P040</v>
          </cell>
        </row>
        <row r="13493">
          <cell r="B13493" t="str">
            <v>.62020.P040</v>
          </cell>
        </row>
        <row r="13494">
          <cell r="B13494" t="str">
            <v>.62020.P040</v>
          </cell>
        </row>
        <row r="13495">
          <cell r="B13495" t="str">
            <v>.62020.P040</v>
          </cell>
        </row>
        <row r="13496">
          <cell r="B13496" t="str">
            <v>.62020.P040</v>
          </cell>
        </row>
        <row r="13497">
          <cell r="B13497" t="str">
            <v>.62020.P040</v>
          </cell>
        </row>
        <row r="13498">
          <cell r="B13498" t="str">
            <v>.62020.P040</v>
          </cell>
        </row>
        <row r="13499">
          <cell r="B13499" t="str">
            <v>.62020.P040</v>
          </cell>
        </row>
        <row r="13500">
          <cell r="B13500" t="str">
            <v>.62020.P040</v>
          </cell>
        </row>
        <row r="13501">
          <cell r="B13501" t="str">
            <v>.62020.P040</v>
          </cell>
        </row>
        <row r="13502">
          <cell r="B13502" t="str">
            <v>.62020.P040</v>
          </cell>
        </row>
        <row r="13503">
          <cell r="B13503" t="str">
            <v>.62020.P040</v>
          </cell>
        </row>
        <row r="13504">
          <cell r="B13504" t="str">
            <v>.62020.P040</v>
          </cell>
        </row>
        <row r="13505">
          <cell r="B13505" t="str">
            <v>.62020.P040</v>
          </cell>
        </row>
        <row r="13506">
          <cell r="B13506" t="str">
            <v>.62020.P040</v>
          </cell>
        </row>
        <row r="13507">
          <cell r="B13507" t="str">
            <v>.62020.P040</v>
          </cell>
        </row>
        <row r="13508">
          <cell r="B13508" t="str">
            <v>.99000.P000</v>
          </cell>
        </row>
        <row r="13509">
          <cell r="B13509" t="str">
            <v>.41955.P000</v>
          </cell>
        </row>
        <row r="13510">
          <cell r="B13510" t="str">
            <v>.41955.P000</v>
          </cell>
        </row>
        <row r="13511">
          <cell r="B13511" t="str">
            <v>.41955.P000</v>
          </cell>
        </row>
        <row r="13512">
          <cell r="B13512" t="str">
            <v>.41955.P000</v>
          </cell>
        </row>
        <row r="13513">
          <cell r="B13513" t="str">
            <v>.41955.P000</v>
          </cell>
        </row>
        <row r="13514">
          <cell r="B13514" t="str">
            <v>.41955.P000</v>
          </cell>
        </row>
        <row r="13515">
          <cell r="B13515" t="str">
            <v>.41955.P000</v>
          </cell>
        </row>
        <row r="13516">
          <cell r="B13516" t="str">
            <v>.41955.P000</v>
          </cell>
        </row>
        <row r="13517">
          <cell r="B13517" t="str">
            <v>.41955.P000</v>
          </cell>
        </row>
        <row r="13518">
          <cell r="B13518" t="str">
            <v>.41955.P000</v>
          </cell>
        </row>
        <row r="13519">
          <cell r="B13519" t="str">
            <v>.41955.P000</v>
          </cell>
        </row>
        <row r="13520">
          <cell r="B13520" t="str">
            <v>.41955.P000</v>
          </cell>
        </row>
        <row r="13521">
          <cell r="B13521" t="str">
            <v>.41955.P000</v>
          </cell>
        </row>
        <row r="13522">
          <cell r="B13522" t="str">
            <v>.41955.P000</v>
          </cell>
        </row>
        <row r="13523">
          <cell r="B13523" t="str">
            <v>.41955.P000</v>
          </cell>
        </row>
        <row r="13524">
          <cell r="B13524" t="str">
            <v>.41955.P000</v>
          </cell>
        </row>
        <row r="13525">
          <cell r="B13525" t="str">
            <v>.41955.P000</v>
          </cell>
        </row>
        <row r="13526">
          <cell r="B13526" t="str">
            <v>.41955.P000</v>
          </cell>
        </row>
        <row r="13527">
          <cell r="B13527" t="str">
            <v>.41955.P000</v>
          </cell>
        </row>
        <row r="13528">
          <cell r="B13528" t="str">
            <v>.41955.P000</v>
          </cell>
        </row>
        <row r="13529">
          <cell r="B13529" t="str">
            <v>.41955.P000</v>
          </cell>
        </row>
        <row r="13530">
          <cell r="B13530" t="str">
            <v>.41955.P000</v>
          </cell>
        </row>
        <row r="13531">
          <cell r="B13531" t="str">
            <v>.41955.P000</v>
          </cell>
        </row>
        <row r="13532">
          <cell r="B13532" t="str">
            <v>.41955.P000</v>
          </cell>
        </row>
        <row r="13533">
          <cell r="B13533" t="str">
            <v>.41955.P000</v>
          </cell>
        </row>
        <row r="13534">
          <cell r="B13534" t="str">
            <v>.41955.P000</v>
          </cell>
        </row>
        <row r="13535">
          <cell r="B13535" t="str">
            <v>.41955.P000</v>
          </cell>
        </row>
        <row r="13536">
          <cell r="B13536" t="str">
            <v>.41955.P000</v>
          </cell>
        </row>
        <row r="13537">
          <cell r="B13537" t="str">
            <v>.41955.P000</v>
          </cell>
        </row>
        <row r="13538">
          <cell r="B13538" t="str">
            <v>.41955.P000</v>
          </cell>
        </row>
        <row r="13539">
          <cell r="B13539" t="str">
            <v>.41955.P000</v>
          </cell>
        </row>
        <row r="13540">
          <cell r="B13540" t="str">
            <v>.41955.P000</v>
          </cell>
        </row>
        <row r="13541">
          <cell r="B13541" t="str">
            <v>.20190.P201</v>
          </cell>
        </row>
        <row r="13542">
          <cell r="B13542" t="str">
            <v>.62020.P000</v>
          </cell>
        </row>
        <row r="13543">
          <cell r="B13543" t="str">
            <v>.62020.P000</v>
          </cell>
        </row>
        <row r="13544">
          <cell r="B13544" t="str">
            <v>.62020.P000</v>
          </cell>
        </row>
        <row r="13545">
          <cell r="B13545" t="str">
            <v>.62020.P000</v>
          </cell>
        </row>
        <row r="13546">
          <cell r="B13546" t="str">
            <v>.62020.P000</v>
          </cell>
        </row>
        <row r="13547">
          <cell r="B13547" t="str">
            <v>.62020.P000</v>
          </cell>
        </row>
        <row r="13548">
          <cell r="B13548" t="str">
            <v>.62020.P000</v>
          </cell>
        </row>
        <row r="13549">
          <cell r="B13549" t="str">
            <v>.62020.P000</v>
          </cell>
        </row>
        <row r="13550">
          <cell r="B13550" t="str">
            <v>.62020.P000</v>
          </cell>
        </row>
        <row r="13551">
          <cell r="B13551" t="str">
            <v>.62020.P000</v>
          </cell>
        </row>
        <row r="13552">
          <cell r="B13552" t="str">
            <v>.62020.P000</v>
          </cell>
        </row>
        <row r="13553">
          <cell r="B13553" t="str">
            <v>.62020.P000</v>
          </cell>
        </row>
        <row r="13554">
          <cell r="B13554" t="str">
            <v>.62020.P000</v>
          </cell>
        </row>
        <row r="13555">
          <cell r="B13555" t="str">
            <v>.62020.P000</v>
          </cell>
        </row>
        <row r="13556">
          <cell r="B13556" t="str">
            <v>.62020.P000</v>
          </cell>
        </row>
        <row r="13557">
          <cell r="B13557" t="str">
            <v>.62020.P000</v>
          </cell>
        </row>
        <row r="13558">
          <cell r="B13558" t="str">
            <v>.62020.P000</v>
          </cell>
        </row>
        <row r="13559">
          <cell r="B13559" t="str">
            <v>.62020.P000</v>
          </cell>
        </row>
        <row r="13560">
          <cell r="B13560" t="str">
            <v>.62020.P000</v>
          </cell>
        </row>
        <row r="13561">
          <cell r="B13561" t="str">
            <v>.62020.P000</v>
          </cell>
        </row>
        <row r="13562">
          <cell r="B13562" t="str">
            <v>.62020.P000</v>
          </cell>
        </row>
        <row r="13563">
          <cell r="B13563" t="str">
            <v>.62020.P040</v>
          </cell>
        </row>
        <row r="13564">
          <cell r="B13564" t="str">
            <v>.62020.P040</v>
          </cell>
        </row>
        <row r="13565">
          <cell r="B13565" t="str">
            <v>.62020.P040</v>
          </cell>
        </row>
        <row r="13566">
          <cell r="B13566" t="str">
            <v>.62020.P040</v>
          </cell>
        </row>
        <row r="13567">
          <cell r="B13567" t="str">
            <v>.62020.P040</v>
          </cell>
        </row>
        <row r="13568">
          <cell r="B13568" t="str">
            <v>.62020.P040</v>
          </cell>
        </row>
        <row r="13569">
          <cell r="B13569" t="str">
            <v>.62020.P040</v>
          </cell>
        </row>
        <row r="13570">
          <cell r="B13570" t="str">
            <v>.62020.P040</v>
          </cell>
        </row>
        <row r="13571">
          <cell r="B13571" t="str">
            <v>.62020.P040</v>
          </cell>
        </row>
        <row r="13572">
          <cell r="B13572" t="str">
            <v>.62020.P040</v>
          </cell>
        </row>
        <row r="13573">
          <cell r="B13573" t="str">
            <v>.62020.P040</v>
          </cell>
        </row>
        <row r="13574">
          <cell r="B13574" t="str">
            <v>.62020.P040</v>
          </cell>
        </row>
        <row r="13575">
          <cell r="B13575" t="str">
            <v>.62020.P040</v>
          </cell>
        </row>
        <row r="13576">
          <cell r="B13576" t="str">
            <v>.62020.P040</v>
          </cell>
        </row>
        <row r="13577">
          <cell r="B13577" t="str">
            <v>.62020.P040</v>
          </cell>
        </row>
        <row r="13578">
          <cell r="B13578" t="str">
            <v>.62020.P040</v>
          </cell>
        </row>
        <row r="13579">
          <cell r="B13579" t="str">
            <v>.62020.P040</v>
          </cell>
        </row>
        <row r="13580">
          <cell r="B13580" t="str">
            <v>.62020.P040</v>
          </cell>
        </row>
        <row r="13581">
          <cell r="B13581" t="str">
            <v>.62020.P040</v>
          </cell>
        </row>
        <row r="13582">
          <cell r="B13582" t="str">
            <v>.62020.P040</v>
          </cell>
        </row>
        <row r="13583">
          <cell r="B13583" t="str">
            <v>.62020.P040</v>
          </cell>
        </row>
        <row r="13584">
          <cell r="B13584" t="str">
            <v>.62020.P040</v>
          </cell>
        </row>
        <row r="13585">
          <cell r="B13585" t="str">
            <v>.62020.P040</v>
          </cell>
        </row>
        <row r="13586">
          <cell r="B13586" t="str">
            <v>.A9000.C007</v>
          </cell>
        </row>
        <row r="13587">
          <cell r="B13587" t="str">
            <v>.C1030.C001</v>
          </cell>
        </row>
        <row r="13588">
          <cell r="B13588" t="str">
            <v>.C1030.C000</v>
          </cell>
        </row>
        <row r="13589">
          <cell r="B13589" t="str">
            <v>.C1030.C000</v>
          </cell>
        </row>
        <row r="13590">
          <cell r="B13590" t="str">
            <v>.C1030.C000</v>
          </cell>
        </row>
        <row r="13591">
          <cell r="B13591" t="str">
            <v>.C1030.C000</v>
          </cell>
        </row>
        <row r="13592">
          <cell r="B13592" t="str">
            <v>.C1030.C000</v>
          </cell>
        </row>
        <row r="13593">
          <cell r="B13593" t="str">
            <v>.C1040.C001</v>
          </cell>
        </row>
        <row r="13594">
          <cell r="B13594" t="str">
            <v>.C1040.C001</v>
          </cell>
        </row>
        <row r="13595">
          <cell r="B13595" t="str">
            <v>.C1040.C001</v>
          </cell>
        </row>
        <row r="13596">
          <cell r="B13596" t="str">
            <v>.C1040.C001</v>
          </cell>
        </row>
        <row r="13597">
          <cell r="B13597" t="str">
            <v>.C1040.C001</v>
          </cell>
        </row>
        <row r="13598">
          <cell r="B13598" t="str">
            <v>.C1040.C001</v>
          </cell>
        </row>
        <row r="13599">
          <cell r="B13599" t="str">
            <v>.C1040.C001</v>
          </cell>
        </row>
        <row r="13600">
          <cell r="B13600" t="str">
            <v>.C1040.C001</v>
          </cell>
        </row>
        <row r="13601">
          <cell r="B13601" t="str">
            <v>.C1040.C001</v>
          </cell>
        </row>
        <row r="13602">
          <cell r="B13602" t="str">
            <v>.C1040.C001</v>
          </cell>
        </row>
        <row r="13603">
          <cell r="B13603" t="str">
            <v>.C1040.C001</v>
          </cell>
        </row>
        <row r="13604">
          <cell r="B13604" t="str">
            <v>.C1040.C001</v>
          </cell>
        </row>
        <row r="13605">
          <cell r="B13605" t="str">
            <v>.C1040.C001</v>
          </cell>
        </row>
        <row r="13606">
          <cell r="B13606" t="str">
            <v>.C1040.C001</v>
          </cell>
        </row>
        <row r="13607">
          <cell r="B13607" t="str">
            <v>.C1040.C001</v>
          </cell>
        </row>
        <row r="13608">
          <cell r="B13608" t="str">
            <v>.C1050.C001</v>
          </cell>
        </row>
        <row r="13609">
          <cell r="B13609" t="str">
            <v>.C1050.C001</v>
          </cell>
        </row>
        <row r="13610">
          <cell r="B13610" t="str">
            <v>.C1060.C001</v>
          </cell>
        </row>
        <row r="13611">
          <cell r="B13611" t="str">
            <v>.C1060.C001</v>
          </cell>
        </row>
        <row r="13612">
          <cell r="B13612" t="str">
            <v>.C1060.C001</v>
          </cell>
        </row>
        <row r="13613">
          <cell r="B13613" t="str">
            <v>.C2010.C000</v>
          </cell>
        </row>
        <row r="13614">
          <cell r="B13614" t="str">
            <v>.C2010.C000</v>
          </cell>
        </row>
        <row r="13615">
          <cell r="B13615" t="str">
            <v>.C2010.C000</v>
          </cell>
        </row>
        <row r="13616">
          <cell r="B13616" t="str">
            <v>.C2010.C000</v>
          </cell>
        </row>
        <row r="13617">
          <cell r="B13617" t="str">
            <v>.C2010.C000</v>
          </cell>
        </row>
        <row r="13618">
          <cell r="B13618" t="str">
            <v>.C2010.C000</v>
          </cell>
        </row>
        <row r="13619">
          <cell r="B13619" t="str">
            <v>.C2010.C000</v>
          </cell>
        </row>
        <row r="13620">
          <cell r="B13620" t="str">
            <v>.C2010.C000</v>
          </cell>
        </row>
        <row r="13621">
          <cell r="B13621" t="str">
            <v>.C2010.C000</v>
          </cell>
        </row>
        <row r="13622">
          <cell r="B13622" t="str">
            <v>.C2020.C000</v>
          </cell>
        </row>
        <row r="13623">
          <cell r="B13623" t="str">
            <v>.C2020.C000</v>
          </cell>
        </row>
        <row r="13624">
          <cell r="B13624" t="str">
            <v>.C2020.C000</v>
          </cell>
        </row>
        <row r="13625">
          <cell r="B13625" t="str">
            <v>.C2020.C000</v>
          </cell>
        </row>
        <row r="13626">
          <cell r="B13626" t="str">
            <v>.C2020.C000</v>
          </cell>
        </row>
        <row r="13627">
          <cell r="B13627" t="str">
            <v>.C2020.C000</v>
          </cell>
        </row>
        <row r="13628">
          <cell r="B13628" t="str">
            <v>.C2020.C000</v>
          </cell>
        </row>
        <row r="13629">
          <cell r="B13629" t="str">
            <v>.C2020.C000</v>
          </cell>
        </row>
        <row r="13630">
          <cell r="B13630" t="str">
            <v>.C2020.C000</v>
          </cell>
        </row>
        <row r="13631">
          <cell r="B13631" t="str">
            <v>.C2020.C000</v>
          </cell>
        </row>
        <row r="13632">
          <cell r="B13632" t="str">
            <v>.C2020.C000</v>
          </cell>
        </row>
        <row r="13633">
          <cell r="B13633" t="str">
            <v>.C2020.C000</v>
          </cell>
        </row>
        <row r="13634">
          <cell r="B13634" t="str">
            <v>.C2020.C000</v>
          </cell>
        </row>
        <row r="13635">
          <cell r="B13635" t="str">
            <v>.C2020.C000</v>
          </cell>
        </row>
        <row r="13636">
          <cell r="B13636" t="str">
            <v>.C2020.C000</v>
          </cell>
        </row>
        <row r="13637">
          <cell r="B13637" t="str">
            <v>.C2020.C000</v>
          </cell>
        </row>
        <row r="13638">
          <cell r="B13638" t="str">
            <v>.C2020.C000</v>
          </cell>
        </row>
        <row r="13639">
          <cell r="B13639" t="str">
            <v>.C2020.C000</v>
          </cell>
        </row>
        <row r="13640">
          <cell r="B13640" t="str">
            <v>.C2020.C000</v>
          </cell>
        </row>
        <row r="13641">
          <cell r="B13641" t="str">
            <v>.C2020.C000</v>
          </cell>
        </row>
        <row r="13642">
          <cell r="B13642" t="str">
            <v>.C2020.C000</v>
          </cell>
        </row>
        <row r="13643">
          <cell r="B13643" t="str">
            <v>.C2020.C000</v>
          </cell>
        </row>
        <row r="13644">
          <cell r="B13644" t="str">
            <v>.C2030.C000</v>
          </cell>
        </row>
        <row r="13645">
          <cell r="B13645" t="str">
            <v>.C2030.C000</v>
          </cell>
        </row>
        <row r="13646">
          <cell r="B13646" t="str">
            <v>.C2030.C000</v>
          </cell>
        </row>
        <row r="13647">
          <cell r="B13647" t="str">
            <v>.C2030.C000</v>
          </cell>
        </row>
        <row r="13648">
          <cell r="B13648" t="str">
            <v>.C2030.C000</v>
          </cell>
        </row>
        <row r="13649">
          <cell r="B13649" t="str">
            <v>.C2030.C000</v>
          </cell>
        </row>
        <row r="13650">
          <cell r="B13650" t="str">
            <v>.C2030.C000</v>
          </cell>
        </row>
        <row r="13651">
          <cell r="B13651" t="str">
            <v>.C2030.C000</v>
          </cell>
        </row>
        <row r="13652">
          <cell r="B13652" t="str">
            <v>.C2030.C000</v>
          </cell>
        </row>
        <row r="13653">
          <cell r="B13653" t="str">
            <v>.C2030.C000</v>
          </cell>
        </row>
        <row r="13654">
          <cell r="B13654" t="str">
            <v>.C2030.C000</v>
          </cell>
        </row>
        <row r="13655">
          <cell r="B13655" t="str">
            <v>.C2030.C000</v>
          </cell>
        </row>
        <row r="13656">
          <cell r="B13656" t="str">
            <v>.C2030.C000</v>
          </cell>
        </row>
        <row r="13657">
          <cell r="B13657" t="str">
            <v>.C2030.C000</v>
          </cell>
        </row>
        <row r="13658">
          <cell r="B13658" t="str">
            <v>.C2040.C000</v>
          </cell>
        </row>
        <row r="13659">
          <cell r="B13659" t="str">
            <v>.C2040.C000</v>
          </cell>
        </row>
        <row r="13660">
          <cell r="B13660" t="str">
            <v>.C2040.C000</v>
          </cell>
        </row>
        <row r="13661">
          <cell r="B13661" t="str">
            <v>.C2040.C000</v>
          </cell>
        </row>
        <row r="13662">
          <cell r="B13662" t="str">
            <v>.C2040.C000</v>
          </cell>
        </row>
        <row r="13663">
          <cell r="B13663" t="str">
            <v>.C2040.C000</v>
          </cell>
        </row>
        <row r="13664">
          <cell r="B13664" t="str">
            <v>.C2040.C000</v>
          </cell>
        </row>
        <row r="13665">
          <cell r="B13665" t="str">
            <v>.C2050.C000</v>
          </cell>
        </row>
        <row r="13666">
          <cell r="B13666" t="str">
            <v>.C2050.C000</v>
          </cell>
        </row>
        <row r="13667">
          <cell r="B13667" t="str">
            <v>.C2050.C000</v>
          </cell>
        </row>
        <row r="13668">
          <cell r="B13668" t="str">
            <v>.C2050.C000</v>
          </cell>
        </row>
        <row r="13669">
          <cell r="B13669" t="str">
            <v>.C2070.C000</v>
          </cell>
        </row>
        <row r="13670">
          <cell r="B13670" t="str">
            <v>.C2070.C000</v>
          </cell>
        </row>
        <row r="13671">
          <cell r="B13671" t="str">
            <v>.C2080.C000</v>
          </cell>
        </row>
        <row r="13672">
          <cell r="B13672" t="str">
            <v>.C2080.C000</v>
          </cell>
        </row>
        <row r="13673">
          <cell r="B13673" t="str">
            <v>.C2080.C000</v>
          </cell>
        </row>
        <row r="13674">
          <cell r="B13674" t="str">
            <v>.C2080.C000</v>
          </cell>
        </row>
        <row r="13675">
          <cell r="B13675" t="str">
            <v>.C2090.C000</v>
          </cell>
        </row>
        <row r="13676">
          <cell r="B13676" t="str">
            <v>.C2090.C000</v>
          </cell>
        </row>
        <row r="13677">
          <cell r="B13677" t="str">
            <v>.C2570.C001</v>
          </cell>
        </row>
        <row r="13678">
          <cell r="B13678" t="str">
            <v>.C2570.C001</v>
          </cell>
        </row>
        <row r="13679">
          <cell r="B13679" t="str">
            <v>.C2570.C001</v>
          </cell>
        </row>
        <row r="13680">
          <cell r="B13680" t="str">
            <v>.C2570.C000</v>
          </cell>
        </row>
        <row r="13681">
          <cell r="B13681" t="str">
            <v>.C2570.C000</v>
          </cell>
        </row>
        <row r="13682">
          <cell r="B13682" t="str">
            <v>.C2570.C000</v>
          </cell>
        </row>
        <row r="13683">
          <cell r="B13683" t="str">
            <v>.C2570.C000</v>
          </cell>
        </row>
        <row r="13684">
          <cell r="B13684" t="str">
            <v>.C2570.C000</v>
          </cell>
        </row>
        <row r="13685">
          <cell r="B13685" t="str">
            <v>.C3031.C000</v>
          </cell>
        </row>
        <row r="13686">
          <cell r="B13686" t="str">
            <v>.C3031.C000</v>
          </cell>
        </row>
        <row r="13687">
          <cell r="B13687" t="str">
            <v>.C3031.C000</v>
          </cell>
        </row>
        <row r="13688">
          <cell r="B13688" t="str">
            <v>.C3031.C000</v>
          </cell>
        </row>
        <row r="13689">
          <cell r="B13689" t="str">
            <v>.C3041.C000</v>
          </cell>
        </row>
        <row r="13690">
          <cell r="B13690" t="str">
            <v>.C3060.C000</v>
          </cell>
        </row>
        <row r="13691">
          <cell r="B13691" t="str">
            <v>.C3060.C000</v>
          </cell>
        </row>
        <row r="13692">
          <cell r="B13692" t="str">
            <v>.C3060.C000</v>
          </cell>
        </row>
        <row r="13693">
          <cell r="B13693" t="str">
            <v>.C3060.C000</v>
          </cell>
        </row>
        <row r="13694">
          <cell r="B13694" t="str">
            <v>.C3060.C000</v>
          </cell>
        </row>
        <row r="13695">
          <cell r="B13695" t="str">
            <v>.C3060.C000</v>
          </cell>
        </row>
        <row r="13696">
          <cell r="B13696" t="str">
            <v>.C3060.C000</v>
          </cell>
        </row>
        <row r="13697">
          <cell r="B13697" t="str">
            <v>.C3060.C000</v>
          </cell>
        </row>
        <row r="13698">
          <cell r="B13698" t="str">
            <v>.C3060.C000</v>
          </cell>
        </row>
        <row r="13699">
          <cell r="B13699" t="str">
            <v>.C3060.C000</v>
          </cell>
        </row>
        <row r="13700">
          <cell r="B13700" t="str">
            <v>.C3060.C000</v>
          </cell>
        </row>
        <row r="13701">
          <cell r="B13701" t="str">
            <v>.C3060.C000</v>
          </cell>
        </row>
        <row r="13702">
          <cell r="B13702" t="str">
            <v>.C3060.C000</v>
          </cell>
        </row>
        <row r="13703">
          <cell r="B13703" t="str">
            <v>.C3060.C000</v>
          </cell>
        </row>
        <row r="13704">
          <cell r="B13704" t="str">
            <v>.C3060.C000</v>
          </cell>
        </row>
        <row r="13705">
          <cell r="B13705" t="str">
            <v>.C3060.C000</v>
          </cell>
        </row>
        <row r="13706">
          <cell r="B13706" t="str">
            <v>.C3060.C000</v>
          </cell>
        </row>
        <row r="13707">
          <cell r="B13707" t="str">
            <v>.C3060.C000</v>
          </cell>
        </row>
        <row r="13708">
          <cell r="B13708" t="str">
            <v>.C3060.C000</v>
          </cell>
        </row>
        <row r="13709">
          <cell r="B13709" t="str">
            <v>.C3060.C000</v>
          </cell>
        </row>
        <row r="13710">
          <cell r="B13710" t="str">
            <v>.C3061.C000</v>
          </cell>
        </row>
        <row r="13711">
          <cell r="B13711" t="str">
            <v>.C3061.C000</v>
          </cell>
        </row>
        <row r="13712">
          <cell r="B13712" t="str">
            <v>.C9990.C001</v>
          </cell>
        </row>
        <row r="13713">
          <cell r="B13713" t="str">
            <v>.C9990.C001</v>
          </cell>
        </row>
        <row r="13714">
          <cell r="B13714" t="str">
            <v>.C9990.C000</v>
          </cell>
        </row>
        <row r="13715">
          <cell r="B13715" t="str">
            <v>.C9990.C000</v>
          </cell>
        </row>
        <row r="13716">
          <cell r="B13716" t="str">
            <v>.C9990.C000</v>
          </cell>
        </row>
        <row r="13717">
          <cell r="B13717" t="str">
            <v>.C9990.C000</v>
          </cell>
        </row>
        <row r="13718">
          <cell r="B13718" t="str">
            <v>.C9990.C000</v>
          </cell>
        </row>
        <row r="13719">
          <cell r="B13719" t="str">
            <v>.C9990.C000</v>
          </cell>
        </row>
        <row r="13720">
          <cell r="B13720" t="str">
            <v>.C9990.C000</v>
          </cell>
        </row>
        <row r="13721">
          <cell r="B13721" t="str">
            <v>.C9990.C000</v>
          </cell>
        </row>
        <row r="13722">
          <cell r="B13722" t="str">
            <v>.C9990.C000</v>
          </cell>
        </row>
        <row r="13723">
          <cell r="B13723" t="str">
            <v>.C9990.C000</v>
          </cell>
        </row>
        <row r="13724">
          <cell r="B13724" t="str">
            <v>.C9990.C000</v>
          </cell>
        </row>
        <row r="13725">
          <cell r="B13725" t="str">
            <v>.C9990.C000</v>
          </cell>
        </row>
        <row r="13726">
          <cell r="B13726" t="str">
            <v>.C9990.C000</v>
          </cell>
        </row>
        <row r="13727">
          <cell r="B13727" t="str">
            <v>.C9990.C000</v>
          </cell>
        </row>
        <row r="13728">
          <cell r="B13728" t="str">
            <v>.C9990.C000</v>
          </cell>
        </row>
        <row r="13729">
          <cell r="B13729" t="str">
            <v>.C9990.C000</v>
          </cell>
        </row>
        <row r="13730">
          <cell r="B13730" t="str">
            <v>.C9990.C000</v>
          </cell>
        </row>
        <row r="13731">
          <cell r="B13731" t="str">
            <v>.C9990.C000</v>
          </cell>
        </row>
        <row r="13732">
          <cell r="B13732" t="str">
            <v>.C9990.C000</v>
          </cell>
        </row>
        <row r="13733">
          <cell r="B13733" t="str">
            <v>.C9990.C000</v>
          </cell>
        </row>
        <row r="13734">
          <cell r="B13734" t="str">
            <v>.C9990.C000</v>
          </cell>
        </row>
        <row r="13735">
          <cell r="B13735" t="str">
            <v>.L1900.P000</v>
          </cell>
        </row>
        <row r="13736">
          <cell r="B13736" t="str">
            <v>.A8900.C007</v>
          </cell>
        </row>
        <row r="13737">
          <cell r="B13737" t="str">
            <v>.A8340.C007</v>
          </cell>
        </row>
        <row r="13738">
          <cell r="B13738" t="str">
            <v>.A8640.C007</v>
          </cell>
        </row>
        <row r="13739">
          <cell r="B13739" t="str">
            <v>.A6300.C007</v>
          </cell>
        </row>
        <row r="13740">
          <cell r="B13740" t="str">
            <v>.41100.P000</v>
          </cell>
        </row>
        <row r="13741">
          <cell r="B13741" t="str">
            <v>.41100.P000</v>
          </cell>
        </row>
        <row r="13742">
          <cell r="B13742" t="str">
            <v>.41100.P000</v>
          </cell>
        </row>
        <row r="13743">
          <cell r="B13743" t="str">
            <v>.41100.P000</v>
          </cell>
        </row>
        <row r="13744">
          <cell r="B13744" t="str">
            <v>.41100.P000</v>
          </cell>
        </row>
        <row r="13745">
          <cell r="B13745" t="str">
            <v>.41200.P000</v>
          </cell>
        </row>
        <row r="13746">
          <cell r="B13746" t="str">
            <v>.41200.P000</v>
          </cell>
        </row>
        <row r="13747">
          <cell r="B13747" t="str">
            <v>.41200.P000</v>
          </cell>
        </row>
        <row r="13748">
          <cell r="B13748" t="str">
            <v>.62010.P000</v>
          </cell>
        </row>
        <row r="13749">
          <cell r="B13749" t="str">
            <v>.62020.P000</v>
          </cell>
        </row>
        <row r="13750">
          <cell r="B13750" t="str">
            <v>.62020.P000</v>
          </cell>
        </row>
        <row r="13751">
          <cell r="B13751" t="str">
            <v>.62020.P000</v>
          </cell>
        </row>
        <row r="13752">
          <cell r="B13752" t="str">
            <v>.62020.P000</v>
          </cell>
        </row>
        <row r="13753">
          <cell r="B13753" t="str">
            <v>.62020.P000</v>
          </cell>
        </row>
        <row r="13754">
          <cell r="B13754" t="str">
            <v>.62020.P000</v>
          </cell>
        </row>
        <row r="13755">
          <cell r="B13755" t="str">
            <v>.62020.P000</v>
          </cell>
        </row>
        <row r="13756">
          <cell r="B13756" t="str">
            <v>.62020.P000</v>
          </cell>
        </row>
        <row r="13757">
          <cell r="B13757" t="str">
            <v>.62020.P000</v>
          </cell>
        </row>
        <row r="13758">
          <cell r="B13758" t="str">
            <v>.62020.P000</v>
          </cell>
        </row>
        <row r="13759">
          <cell r="B13759" t="str">
            <v>.62020.P000</v>
          </cell>
        </row>
        <row r="13760">
          <cell r="B13760" t="str">
            <v>.62020.P000</v>
          </cell>
        </row>
        <row r="13761">
          <cell r="B13761" t="str">
            <v>.62020.P000</v>
          </cell>
        </row>
        <row r="13762">
          <cell r="B13762" t="str">
            <v>.62020.P000</v>
          </cell>
        </row>
        <row r="13763">
          <cell r="B13763" t="str">
            <v>.62020.P000</v>
          </cell>
        </row>
        <row r="13764">
          <cell r="B13764" t="str">
            <v>.62020.P000</v>
          </cell>
        </row>
        <row r="13765">
          <cell r="B13765" t="str">
            <v>.62020.P000</v>
          </cell>
        </row>
        <row r="13766">
          <cell r="B13766" t="str">
            <v>.62020.P000</v>
          </cell>
        </row>
        <row r="13767">
          <cell r="B13767" t="str">
            <v>.62020.P000</v>
          </cell>
        </row>
        <row r="13768">
          <cell r="B13768" t="str">
            <v>.62020.P000</v>
          </cell>
        </row>
        <row r="13769">
          <cell r="B13769" t="str">
            <v>.62020.P000</v>
          </cell>
        </row>
        <row r="13770">
          <cell r="B13770" t="str">
            <v>.62020.P000</v>
          </cell>
        </row>
        <row r="13771">
          <cell r="B13771" t="str">
            <v>.62020.P000</v>
          </cell>
        </row>
        <row r="13772">
          <cell r="B13772" t="str">
            <v>.62020.P000</v>
          </cell>
        </row>
        <row r="13773">
          <cell r="B13773" t="str">
            <v>.62020.P000</v>
          </cell>
        </row>
        <row r="13774">
          <cell r="B13774" t="str">
            <v>.62020.P000</v>
          </cell>
        </row>
        <row r="13775">
          <cell r="B13775" t="str">
            <v>.62020.P000</v>
          </cell>
        </row>
        <row r="13776">
          <cell r="B13776" t="str">
            <v>.62020.P000</v>
          </cell>
        </row>
        <row r="13777">
          <cell r="B13777" t="str">
            <v>.62020.P000</v>
          </cell>
        </row>
        <row r="13778">
          <cell r="B13778" t="str">
            <v>.62020.P000</v>
          </cell>
        </row>
        <row r="13779">
          <cell r="B13779" t="str">
            <v>.62020.P000</v>
          </cell>
        </row>
        <row r="13780">
          <cell r="B13780" t="str">
            <v>.62020.P040</v>
          </cell>
        </row>
        <row r="13781">
          <cell r="B13781" t="str">
            <v>.62020.P040</v>
          </cell>
        </row>
        <row r="13782">
          <cell r="B13782" t="str">
            <v>.62020.P040</v>
          </cell>
        </row>
        <row r="13783">
          <cell r="B13783" t="str">
            <v>.62020.P040</v>
          </cell>
        </row>
        <row r="13784">
          <cell r="B13784" t="str">
            <v>.62020.P040</v>
          </cell>
        </row>
        <row r="13785">
          <cell r="B13785" t="str">
            <v>.62020.P040</v>
          </cell>
        </row>
        <row r="13786">
          <cell r="B13786" t="str">
            <v>.62020.P040</v>
          </cell>
        </row>
        <row r="13787">
          <cell r="B13787" t="str">
            <v>.62020.P040</v>
          </cell>
        </row>
        <row r="13788">
          <cell r="B13788" t="str">
            <v>.62020.P040</v>
          </cell>
        </row>
        <row r="13789">
          <cell r="B13789" t="str">
            <v>.62020.P040</v>
          </cell>
        </row>
        <row r="13790">
          <cell r="B13790" t="str">
            <v>.62020.P040</v>
          </cell>
        </row>
        <row r="13791">
          <cell r="B13791" t="str">
            <v>.62020.P040</v>
          </cell>
        </row>
        <row r="13792">
          <cell r="B13792" t="str">
            <v>.62020.P040</v>
          </cell>
        </row>
        <row r="13793">
          <cell r="B13793" t="str">
            <v>.62020.P040</v>
          </cell>
        </row>
        <row r="13794">
          <cell r="B13794" t="str">
            <v>.62020.P040</v>
          </cell>
        </row>
        <row r="13795">
          <cell r="B13795" t="str">
            <v>.62020.P040</v>
          </cell>
        </row>
        <row r="13796">
          <cell r="B13796" t="str">
            <v>.62020.P040</v>
          </cell>
        </row>
        <row r="13797">
          <cell r="B13797" t="str">
            <v>.62020.P040</v>
          </cell>
        </row>
        <row r="13798">
          <cell r="B13798" t="str">
            <v>.62020.P040</v>
          </cell>
        </row>
        <row r="13799">
          <cell r="B13799" t="str">
            <v>.62020.P040</v>
          </cell>
        </row>
        <row r="13800">
          <cell r="B13800" t="str">
            <v>.62020.P040</v>
          </cell>
        </row>
        <row r="13801">
          <cell r="B13801" t="str">
            <v>.62020.P040</v>
          </cell>
        </row>
        <row r="13802">
          <cell r="B13802" t="str">
            <v>.62020.P040</v>
          </cell>
        </row>
        <row r="13803">
          <cell r="B13803" t="str">
            <v>.62020.P040</v>
          </cell>
        </row>
        <row r="13804">
          <cell r="B13804" t="str">
            <v>.62020.P040</v>
          </cell>
        </row>
        <row r="13805">
          <cell r="B13805" t="str">
            <v>.62020.P040</v>
          </cell>
        </row>
        <row r="13806">
          <cell r="B13806" t="str">
            <v>.62020.P040</v>
          </cell>
        </row>
        <row r="13807">
          <cell r="B13807" t="str">
            <v>.62020.P040</v>
          </cell>
        </row>
        <row r="13808">
          <cell r="B13808" t="str">
            <v>.62020.P040</v>
          </cell>
        </row>
        <row r="13809">
          <cell r="B13809" t="str">
            <v>.62020.P040</v>
          </cell>
        </row>
        <row r="13810">
          <cell r="B13810" t="str">
            <v>.62020.P040</v>
          </cell>
        </row>
        <row r="13811">
          <cell r="B13811" t="str">
            <v>.62020.P040</v>
          </cell>
        </row>
        <row r="13812">
          <cell r="B13812" t="str">
            <v>.62020.P040</v>
          </cell>
        </row>
        <row r="13813">
          <cell r="B13813" t="str">
            <v>.62020.P040</v>
          </cell>
        </row>
        <row r="13814">
          <cell r="B13814" t="str">
            <v>.62020.P040</v>
          </cell>
        </row>
        <row r="13815">
          <cell r="B13815" t="str">
            <v>.62020.P040</v>
          </cell>
        </row>
        <row r="13816">
          <cell r="B13816" t="str">
            <v>.62020.P040</v>
          </cell>
        </row>
        <row r="13817">
          <cell r="B13817" t="str">
            <v>.62020.P040</v>
          </cell>
        </row>
        <row r="13818">
          <cell r="B13818" t="str">
            <v>.62270.P000</v>
          </cell>
        </row>
        <row r="13819">
          <cell r="B13819" t="str">
            <v>.62270.P000</v>
          </cell>
        </row>
        <row r="13820">
          <cell r="B13820" t="str">
            <v>.99000.P000</v>
          </cell>
        </row>
        <row r="13821">
          <cell r="B13821" t="str">
            <v>.99000.P000</v>
          </cell>
        </row>
        <row r="13822">
          <cell r="B13822" t="str">
            <v>.C2010.C000</v>
          </cell>
        </row>
        <row r="13823">
          <cell r="B13823" t="str">
            <v>.C2010.C000</v>
          </cell>
        </row>
        <row r="13824">
          <cell r="B13824" t="str">
            <v>.C2010.C000</v>
          </cell>
        </row>
        <row r="13825">
          <cell r="B13825" t="str">
            <v>.C2070.C001</v>
          </cell>
        </row>
        <row r="13826">
          <cell r="B13826" t="str">
            <v>.C2070.C001</v>
          </cell>
        </row>
        <row r="13827">
          <cell r="B13827" t="str">
            <v>.C2070.C001</v>
          </cell>
        </row>
        <row r="13828">
          <cell r="B13828" t="str">
            <v>.C2070.C001</v>
          </cell>
        </row>
        <row r="13829">
          <cell r="B13829" t="str">
            <v>.C2070.C001</v>
          </cell>
        </row>
        <row r="13830">
          <cell r="B13830" t="str">
            <v>.C2070.C001</v>
          </cell>
        </row>
        <row r="13831">
          <cell r="B13831" t="str">
            <v>.C2070.C001</v>
          </cell>
        </row>
        <row r="13832">
          <cell r="B13832" t="str">
            <v>.C2070.C001</v>
          </cell>
        </row>
        <row r="13833">
          <cell r="B13833" t="str">
            <v>.C2070.C000</v>
          </cell>
        </row>
        <row r="13834">
          <cell r="B13834" t="str">
            <v>.C2070.C000</v>
          </cell>
        </row>
        <row r="13835">
          <cell r="B13835" t="str">
            <v>.C2070.C000</v>
          </cell>
        </row>
        <row r="13836">
          <cell r="B13836" t="str">
            <v>.C2070.C000</v>
          </cell>
        </row>
        <row r="13837">
          <cell r="B13837" t="str">
            <v>.C2070.C000</v>
          </cell>
        </row>
        <row r="13838">
          <cell r="B13838" t="str">
            <v>.C2070.C000</v>
          </cell>
        </row>
        <row r="13839">
          <cell r="B13839" t="str">
            <v>.C2070.C000</v>
          </cell>
        </row>
        <row r="13840">
          <cell r="B13840" t="str">
            <v>.C2070.C000</v>
          </cell>
        </row>
        <row r="13841">
          <cell r="B13841" t="str">
            <v>.C2070.C000</v>
          </cell>
        </row>
        <row r="13842">
          <cell r="B13842" t="str">
            <v>.C2070.C000</v>
          </cell>
        </row>
        <row r="13843">
          <cell r="B13843" t="str">
            <v>.C2070.C000</v>
          </cell>
        </row>
        <row r="13844">
          <cell r="B13844" t="str">
            <v>.C2070.C000</v>
          </cell>
        </row>
        <row r="13845">
          <cell r="B13845" t="str">
            <v>.C2070.C000</v>
          </cell>
        </row>
        <row r="13846">
          <cell r="B13846" t="str">
            <v>.C2070.C000</v>
          </cell>
        </row>
        <row r="13847">
          <cell r="B13847" t="str">
            <v>.C2070.C000</v>
          </cell>
        </row>
        <row r="13848">
          <cell r="B13848" t="str">
            <v>.C2070.C000</v>
          </cell>
        </row>
        <row r="13849">
          <cell r="B13849" t="str">
            <v>.C2070.C000</v>
          </cell>
        </row>
        <row r="13850">
          <cell r="B13850" t="str">
            <v>.C2070.C000</v>
          </cell>
        </row>
        <row r="13851">
          <cell r="B13851" t="str">
            <v>.C2070.C000</v>
          </cell>
        </row>
        <row r="13852">
          <cell r="B13852" t="str">
            <v>.C2070.C000</v>
          </cell>
        </row>
        <row r="13853">
          <cell r="B13853" t="str">
            <v>.C2070.C000</v>
          </cell>
        </row>
        <row r="13854">
          <cell r="B13854" t="str">
            <v>.C2070.C000</v>
          </cell>
        </row>
        <row r="13855">
          <cell r="B13855" t="str">
            <v>.C2070.C000</v>
          </cell>
        </row>
        <row r="13856">
          <cell r="B13856" t="str">
            <v>.C2070.C000</v>
          </cell>
        </row>
        <row r="13857">
          <cell r="B13857" t="str">
            <v>.C2070.C000</v>
          </cell>
        </row>
        <row r="13858">
          <cell r="B13858" t="str">
            <v>.C2070.C000</v>
          </cell>
        </row>
        <row r="13859">
          <cell r="B13859" t="str">
            <v>.C2070.C000</v>
          </cell>
        </row>
        <row r="13860">
          <cell r="B13860" t="str">
            <v>.C2070.C000</v>
          </cell>
        </row>
        <row r="13861">
          <cell r="B13861" t="str">
            <v>.C2070.C000</v>
          </cell>
        </row>
        <row r="13862">
          <cell r="B13862" t="str">
            <v>.C2070.C000</v>
          </cell>
        </row>
        <row r="13863">
          <cell r="B13863" t="str">
            <v>.C2070.C000</v>
          </cell>
        </row>
        <row r="13864">
          <cell r="B13864" t="str">
            <v>.C2070.C000</v>
          </cell>
        </row>
        <row r="13865">
          <cell r="B13865" t="str">
            <v>.C2070.C000</v>
          </cell>
        </row>
        <row r="13866">
          <cell r="B13866" t="str">
            <v>.C2070.C000</v>
          </cell>
        </row>
        <row r="13867">
          <cell r="B13867" t="str">
            <v>.C2070.C000</v>
          </cell>
        </row>
        <row r="13868">
          <cell r="B13868" t="str">
            <v>.C2070.C000</v>
          </cell>
        </row>
        <row r="13869">
          <cell r="B13869" t="str">
            <v>.C2070.C000</v>
          </cell>
        </row>
        <row r="13870">
          <cell r="B13870" t="str">
            <v>.C2070.C000</v>
          </cell>
        </row>
        <row r="13871">
          <cell r="B13871" t="str">
            <v>.C2070.C000</v>
          </cell>
        </row>
        <row r="13872">
          <cell r="B13872" t="str">
            <v>.C2070.C000</v>
          </cell>
        </row>
        <row r="13873">
          <cell r="B13873" t="str">
            <v>.C2070.C000</v>
          </cell>
        </row>
        <row r="13874">
          <cell r="B13874" t="str">
            <v>.C2070.C000</v>
          </cell>
        </row>
        <row r="13875">
          <cell r="B13875" t="str">
            <v>.C2075.C001</v>
          </cell>
        </row>
        <row r="13876">
          <cell r="B13876" t="str">
            <v>.C2075.C001</v>
          </cell>
        </row>
        <row r="13877">
          <cell r="B13877" t="str">
            <v>.C2075.C001</v>
          </cell>
        </row>
        <row r="13878">
          <cell r="B13878" t="str">
            <v>.C2075.C001</v>
          </cell>
        </row>
        <row r="13879">
          <cell r="B13879" t="str">
            <v>.C2075.C000</v>
          </cell>
        </row>
        <row r="13880">
          <cell r="B13880" t="str">
            <v>.C2075.C000</v>
          </cell>
        </row>
        <row r="13881">
          <cell r="B13881" t="str">
            <v>.C2075.C000</v>
          </cell>
        </row>
        <row r="13882">
          <cell r="B13882" t="str">
            <v>.C2075.C000</v>
          </cell>
        </row>
        <row r="13883">
          <cell r="B13883" t="str">
            <v>.C2075.C000</v>
          </cell>
        </row>
        <row r="13884">
          <cell r="B13884" t="str">
            <v>.C2075.C000</v>
          </cell>
        </row>
        <row r="13885">
          <cell r="B13885" t="str">
            <v>.C2075.C000</v>
          </cell>
        </row>
        <row r="13886">
          <cell r="B13886" t="str">
            <v>.C2075.C000</v>
          </cell>
        </row>
        <row r="13887">
          <cell r="B13887" t="str">
            <v>.C2075.C000</v>
          </cell>
        </row>
        <row r="13888">
          <cell r="B13888" t="str">
            <v>.C2075.C000</v>
          </cell>
        </row>
        <row r="13889">
          <cell r="B13889" t="str">
            <v>.C2075.C000</v>
          </cell>
        </row>
        <row r="13890">
          <cell r="B13890" t="str">
            <v>.C2075.C000</v>
          </cell>
        </row>
        <row r="13891">
          <cell r="B13891" t="str">
            <v>.C2075.C000</v>
          </cell>
        </row>
        <row r="13892">
          <cell r="B13892" t="str">
            <v>.C2075.C000</v>
          </cell>
        </row>
        <row r="13893">
          <cell r="B13893" t="str">
            <v>.C2075.C000</v>
          </cell>
        </row>
        <row r="13894">
          <cell r="B13894" t="str">
            <v>.C2075.C000</v>
          </cell>
        </row>
        <row r="13895">
          <cell r="B13895" t="str">
            <v>.C2075.C000</v>
          </cell>
        </row>
        <row r="13896">
          <cell r="B13896" t="str">
            <v>.C2075.C000</v>
          </cell>
        </row>
        <row r="13897">
          <cell r="B13897" t="str">
            <v>.C2075.C000</v>
          </cell>
        </row>
        <row r="13898">
          <cell r="B13898" t="str">
            <v>.C2075.C000</v>
          </cell>
        </row>
        <row r="13899">
          <cell r="B13899" t="str">
            <v>.C2075.C000</v>
          </cell>
        </row>
        <row r="13900">
          <cell r="B13900" t="str">
            <v>.C2075.C000</v>
          </cell>
        </row>
        <row r="13901">
          <cell r="B13901" t="str">
            <v>.C2075.C000</v>
          </cell>
        </row>
        <row r="13902">
          <cell r="B13902" t="str">
            <v>.C2075.C000</v>
          </cell>
        </row>
        <row r="13903">
          <cell r="B13903" t="str">
            <v>.C2075.C000</v>
          </cell>
        </row>
        <row r="13904">
          <cell r="B13904" t="str">
            <v>.C2075.C000</v>
          </cell>
        </row>
        <row r="13905">
          <cell r="B13905" t="str">
            <v>.C2075.C000</v>
          </cell>
        </row>
        <row r="13906">
          <cell r="B13906" t="str">
            <v>.C2075.C000</v>
          </cell>
        </row>
        <row r="13907">
          <cell r="B13907" t="str">
            <v>.C2075.C000</v>
          </cell>
        </row>
        <row r="13908">
          <cell r="B13908" t="str">
            <v>.C2075.C000</v>
          </cell>
        </row>
        <row r="13909">
          <cell r="B13909" t="str">
            <v>.C2075.C000</v>
          </cell>
        </row>
        <row r="13910">
          <cell r="B13910" t="str">
            <v>.C2075.C000</v>
          </cell>
        </row>
        <row r="13911">
          <cell r="B13911" t="str">
            <v>.C2075.C000</v>
          </cell>
        </row>
        <row r="13912">
          <cell r="B13912" t="str">
            <v>.C2075.C000</v>
          </cell>
        </row>
        <row r="13913">
          <cell r="B13913" t="str">
            <v>.C2075.C000</v>
          </cell>
        </row>
        <row r="13914">
          <cell r="B13914" t="str">
            <v>.C2075.C000</v>
          </cell>
        </row>
        <row r="13915">
          <cell r="B13915" t="str">
            <v>.C2075.C000</v>
          </cell>
        </row>
        <row r="13916">
          <cell r="B13916" t="str">
            <v>.C2075.C000</v>
          </cell>
        </row>
        <row r="13917">
          <cell r="B13917" t="str">
            <v>.C2075.C000</v>
          </cell>
        </row>
        <row r="13918">
          <cell r="B13918" t="str">
            <v>.C2075.C000</v>
          </cell>
        </row>
        <row r="13919">
          <cell r="B13919" t="str">
            <v>.C2075.C000</v>
          </cell>
        </row>
        <row r="13920">
          <cell r="B13920" t="str">
            <v>.C2075.C000</v>
          </cell>
        </row>
        <row r="13921">
          <cell r="B13921" t="str">
            <v>.C2075.C000</v>
          </cell>
        </row>
        <row r="13922">
          <cell r="B13922" t="str">
            <v>.C2075.C000</v>
          </cell>
        </row>
        <row r="13923">
          <cell r="B13923" t="str">
            <v>.C2075.C000</v>
          </cell>
        </row>
        <row r="13924">
          <cell r="B13924" t="str">
            <v>.C2075.C000</v>
          </cell>
        </row>
        <row r="13925">
          <cell r="B13925" t="str">
            <v>.C2075.C000</v>
          </cell>
        </row>
        <row r="13926">
          <cell r="B13926" t="str">
            <v>.C2075.C000</v>
          </cell>
        </row>
        <row r="13927">
          <cell r="B13927" t="str">
            <v>.C2075.C000</v>
          </cell>
        </row>
        <row r="13928">
          <cell r="B13928" t="str">
            <v>.C3041.C000</v>
          </cell>
        </row>
        <row r="13929">
          <cell r="B13929" t="str">
            <v>.C3061.C000</v>
          </cell>
        </row>
        <row r="13930">
          <cell r="B13930" t="str">
            <v>.C3061.C000</v>
          </cell>
        </row>
        <row r="13931">
          <cell r="B13931" t="str">
            <v>.C9990.C001</v>
          </cell>
        </row>
        <row r="13932">
          <cell r="B13932" t="str">
            <v>.C9990.C000</v>
          </cell>
        </row>
        <row r="13933">
          <cell r="B13933" t="str">
            <v>.A8340.C007</v>
          </cell>
        </row>
        <row r="13934">
          <cell r="B13934" t="str">
            <v>.A8640.C007</v>
          </cell>
        </row>
        <row r="13935">
          <cell r="B13935" t="str">
            <v>.A6300.C007</v>
          </cell>
        </row>
        <row r="13936">
          <cell r="B13936" t="str">
            <v>.41200.P000</v>
          </cell>
        </row>
        <row r="13937">
          <cell r="B13937" t="str">
            <v>.41200.P000</v>
          </cell>
        </row>
        <row r="13938">
          <cell r="B13938" t="str">
            <v>.62010.P000</v>
          </cell>
        </row>
        <row r="13939">
          <cell r="B13939" t="str">
            <v>.62010.P040</v>
          </cell>
        </row>
        <row r="13940">
          <cell r="B13940" t="str">
            <v>.62020.P000</v>
          </cell>
        </row>
        <row r="13941">
          <cell r="B13941" t="str">
            <v>.62020.P000</v>
          </cell>
        </row>
        <row r="13942">
          <cell r="B13942" t="str">
            <v>.62020.P000</v>
          </cell>
        </row>
        <row r="13943">
          <cell r="B13943" t="str">
            <v>.62020.P000</v>
          </cell>
        </row>
        <row r="13944">
          <cell r="B13944" t="str">
            <v>.62020.P000</v>
          </cell>
        </row>
        <row r="13945">
          <cell r="B13945" t="str">
            <v>.62020.P000</v>
          </cell>
        </row>
        <row r="13946">
          <cell r="B13946" t="str">
            <v>.62020.P000</v>
          </cell>
        </row>
        <row r="13947">
          <cell r="B13947" t="str">
            <v>.62020.P000</v>
          </cell>
        </row>
        <row r="13948">
          <cell r="B13948" t="str">
            <v>.62020.P000</v>
          </cell>
        </row>
        <row r="13949">
          <cell r="B13949" t="str">
            <v>.62020.P000</v>
          </cell>
        </row>
        <row r="13950">
          <cell r="B13950" t="str">
            <v>.62020.P000</v>
          </cell>
        </row>
        <row r="13951">
          <cell r="B13951" t="str">
            <v>.62020.P000</v>
          </cell>
        </row>
        <row r="13952">
          <cell r="B13952" t="str">
            <v>.62020.P000</v>
          </cell>
        </row>
        <row r="13953">
          <cell r="B13953" t="str">
            <v>.62020.P000</v>
          </cell>
        </row>
        <row r="13954">
          <cell r="B13954" t="str">
            <v>.62020.P000</v>
          </cell>
        </row>
        <row r="13955">
          <cell r="B13955" t="str">
            <v>.62020.P000</v>
          </cell>
        </row>
        <row r="13956">
          <cell r="B13956" t="str">
            <v>.62020.P000</v>
          </cell>
        </row>
        <row r="13957">
          <cell r="B13957" t="str">
            <v>.62020.P000</v>
          </cell>
        </row>
        <row r="13958">
          <cell r="B13958" t="str">
            <v>.62020.P000</v>
          </cell>
        </row>
        <row r="13959">
          <cell r="B13959" t="str">
            <v>.62020.P000</v>
          </cell>
        </row>
        <row r="13960">
          <cell r="B13960" t="str">
            <v>.62020.P000</v>
          </cell>
        </row>
        <row r="13961">
          <cell r="B13961" t="str">
            <v>.62020.P000</v>
          </cell>
        </row>
        <row r="13962">
          <cell r="B13962" t="str">
            <v>.62020.P000</v>
          </cell>
        </row>
        <row r="13963">
          <cell r="B13963" t="str">
            <v>.62020.P000</v>
          </cell>
        </row>
        <row r="13964">
          <cell r="B13964" t="str">
            <v>.62020.P000</v>
          </cell>
        </row>
        <row r="13965">
          <cell r="B13965" t="str">
            <v>.62020.P000</v>
          </cell>
        </row>
        <row r="13966">
          <cell r="B13966" t="str">
            <v>.62020.P000</v>
          </cell>
        </row>
        <row r="13967">
          <cell r="B13967" t="str">
            <v>.62020.P000</v>
          </cell>
        </row>
        <row r="13968">
          <cell r="B13968" t="str">
            <v>.62020.P000</v>
          </cell>
        </row>
        <row r="13969">
          <cell r="B13969" t="str">
            <v>.62020.P000</v>
          </cell>
        </row>
        <row r="13970">
          <cell r="B13970" t="str">
            <v>.62020.P000</v>
          </cell>
        </row>
        <row r="13971">
          <cell r="B13971" t="str">
            <v>.62020.P040</v>
          </cell>
        </row>
        <row r="13972">
          <cell r="B13972" t="str">
            <v>.62020.P040</v>
          </cell>
        </row>
        <row r="13973">
          <cell r="B13973" t="str">
            <v>.62020.P040</v>
          </cell>
        </row>
        <row r="13974">
          <cell r="B13974" t="str">
            <v>.62020.P040</v>
          </cell>
        </row>
        <row r="13975">
          <cell r="B13975" t="str">
            <v>.62020.P040</v>
          </cell>
        </row>
        <row r="13976">
          <cell r="B13976" t="str">
            <v>.62020.P040</v>
          </cell>
        </row>
        <row r="13977">
          <cell r="B13977" t="str">
            <v>.62020.P040</v>
          </cell>
        </row>
        <row r="13978">
          <cell r="B13978" t="str">
            <v>.62020.P040</v>
          </cell>
        </row>
        <row r="13979">
          <cell r="B13979" t="str">
            <v>.62020.P040</v>
          </cell>
        </row>
        <row r="13980">
          <cell r="B13980" t="str">
            <v>.62020.P040</v>
          </cell>
        </row>
        <row r="13981">
          <cell r="B13981" t="str">
            <v>.62020.P040</v>
          </cell>
        </row>
        <row r="13982">
          <cell r="B13982" t="str">
            <v>.62020.P040</v>
          </cell>
        </row>
        <row r="13983">
          <cell r="B13983" t="str">
            <v>.62020.P040</v>
          </cell>
        </row>
        <row r="13984">
          <cell r="B13984" t="str">
            <v>.62020.P040</v>
          </cell>
        </row>
        <row r="13985">
          <cell r="B13985" t="str">
            <v>.62020.P040</v>
          </cell>
        </row>
        <row r="13986">
          <cell r="B13986" t="str">
            <v>.62020.P040</v>
          </cell>
        </row>
        <row r="13987">
          <cell r="B13987" t="str">
            <v>.62020.P040</v>
          </cell>
        </row>
        <row r="13988">
          <cell r="B13988" t="str">
            <v>.62020.P040</v>
          </cell>
        </row>
        <row r="13989">
          <cell r="B13989" t="str">
            <v>.62020.P040</v>
          </cell>
        </row>
        <row r="13990">
          <cell r="B13990" t="str">
            <v>.62020.P040</v>
          </cell>
        </row>
        <row r="13991">
          <cell r="B13991" t="str">
            <v>.62020.P040</v>
          </cell>
        </row>
        <row r="13992">
          <cell r="B13992" t="str">
            <v>.62020.P040</v>
          </cell>
        </row>
        <row r="13993">
          <cell r="B13993" t="str">
            <v>.62020.P040</v>
          </cell>
        </row>
        <row r="13994">
          <cell r="B13994" t="str">
            <v>.62020.P040</v>
          </cell>
        </row>
        <row r="13995">
          <cell r="B13995" t="str">
            <v>.62020.P040</v>
          </cell>
        </row>
        <row r="13996">
          <cell r="B13996" t="str">
            <v>.62020.P040</v>
          </cell>
        </row>
        <row r="13997">
          <cell r="B13997" t="str">
            <v>.62020.P040</v>
          </cell>
        </row>
        <row r="13998">
          <cell r="B13998" t="str">
            <v>.62020.P040</v>
          </cell>
        </row>
        <row r="13999">
          <cell r="B13999" t="str">
            <v>.62020.P040</v>
          </cell>
        </row>
        <row r="14000">
          <cell r="B14000" t="str">
            <v>.62020.P040</v>
          </cell>
        </row>
        <row r="14001">
          <cell r="B14001" t="str">
            <v>.62020.P040</v>
          </cell>
        </row>
        <row r="14002">
          <cell r="B14002" t="str">
            <v>.62020.P040</v>
          </cell>
        </row>
        <row r="14003">
          <cell r="B14003" t="str">
            <v>.62020.P040</v>
          </cell>
        </row>
        <row r="14004">
          <cell r="B14004" t="str">
            <v>.62230.P000</v>
          </cell>
        </row>
        <row r="14005">
          <cell r="B14005" t="str">
            <v>.62501.P000</v>
          </cell>
        </row>
        <row r="14006">
          <cell r="B14006" t="str">
            <v>.62501.P000</v>
          </cell>
        </row>
        <row r="14007">
          <cell r="B14007" t="str">
            <v>.62501.P000</v>
          </cell>
        </row>
        <row r="14008">
          <cell r="B14008" t="str">
            <v>.99000.P000</v>
          </cell>
        </row>
        <row r="14009">
          <cell r="B14009" t="str">
            <v>.99000.P000</v>
          </cell>
        </row>
        <row r="14010">
          <cell r="B14010" t="str">
            <v>.28000.P043</v>
          </cell>
        </row>
        <row r="14011">
          <cell r="B14011" t="str">
            <v>.C1090.C001</v>
          </cell>
        </row>
        <row r="14012">
          <cell r="B14012" t="str">
            <v>.C3031.C000</v>
          </cell>
        </row>
        <row r="14013">
          <cell r="B14013" t="str">
            <v>.C3041.C000</v>
          </cell>
        </row>
        <row r="14014">
          <cell r="B14014" t="str">
            <v>.C3061.C000</v>
          </cell>
        </row>
        <row r="14015">
          <cell r="B14015" t="str">
            <v>.C3061.C000</v>
          </cell>
        </row>
        <row r="14016">
          <cell r="B14016" t="str">
            <v>.C9990.C001</v>
          </cell>
        </row>
        <row r="14017">
          <cell r="B14017" t="str">
            <v>.C9990.C001</v>
          </cell>
        </row>
        <row r="14018">
          <cell r="B14018" t="str">
            <v>.C9990.C000</v>
          </cell>
        </row>
        <row r="14019">
          <cell r="B14019" t="str">
            <v>.C9990.C000</v>
          </cell>
        </row>
        <row r="14020">
          <cell r="B14020" t="str">
            <v>.A8340.C007</v>
          </cell>
        </row>
        <row r="14021">
          <cell r="B14021" t="str">
            <v>.A8640.C007</v>
          </cell>
        </row>
        <row r="14022">
          <cell r="B14022" t="str">
            <v>.62010.P000</v>
          </cell>
        </row>
        <row r="14023">
          <cell r="B14023" t="str">
            <v>.62020.P000</v>
          </cell>
        </row>
        <row r="14024">
          <cell r="B14024" t="str">
            <v>.62020.P000</v>
          </cell>
        </row>
        <row r="14025">
          <cell r="B14025" t="str">
            <v>.62020.P000</v>
          </cell>
        </row>
        <row r="14026">
          <cell r="B14026" t="str">
            <v>.62020.P000</v>
          </cell>
        </row>
        <row r="14027">
          <cell r="B14027" t="str">
            <v>.62020.P000</v>
          </cell>
        </row>
        <row r="14028">
          <cell r="B14028" t="str">
            <v>.62020.P000</v>
          </cell>
        </row>
        <row r="14029">
          <cell r="B14029" t="str">
            <v>.62020.P000</v>
          </cell>
        </row>
        <row r="14030">
          <cell r="B14030" t="str">
            <v>.62020.P000</v>
          </cell>
        </row>
        <row r="14031">
          <cell r="B14031" t="str">
            <v>.62020.P040</v>
          </cell>
        </row>
        <row r="14032">
          <cell r="B14032" t="str">
            <v>.62020.P040</v>
          </cell>
        </row>
        <row r="14033">
          <cell r="B14033" t="str">
            <v>.62020.P040</v>
          </cell>
        </row>
        <row r="14034">
          <cell r="B14034" t="str">
            <v>.62020.P040</v>
          </cell>
        </row>
        <row r="14035">
          <cell r="B14035" t="str">
            <v>.62020.P040</v>
          </cell>
        </row>
        <row r="14036">
          <cell r="B14036" t="str">
            <v>.62020.P040</v>
          </cell>
        </row>
        <row r="14037">
          <cell r="B14037" t="str">
            <v>.62020.P040</v>
          </cell>
        </row>
        <row r="14038">
          <cell r="B14038" t="str">
            <v>.62020.P040</v>
          </cell>
        </row>
        <row r="14039">
          <cell r="B14039" t="str">
            <v>.62020.P040</v>
          </cell>
        </row>
        <row r="14040">
          <cell r="B14040" t="str">
            <v>.62020.P040</v>
          </cell>
        </row>
        <row r="14041">
          <cell r="B14041" t="str">
            <v>.62020.P040</v>
          </cell>
        </row>
        <row r="14042">
          <cell r="B14042" t="str">
            <v>.62020.P040</v>
          </cell>
        </row>
        <row r="14043">
          <cell r="B14043" t="str">
            <v>.62020.P040</v>
          </cell>
        </row>
        <row r="14044">
          <cell r="B14044" t="str">
            <v>.62020.P040</v>
          </cell>
        </row>
        <row r="14045">
          <cell r="B14045" t="str">
            <v>.62020.P040</v>
          </cell>
        </row>
        <row r="14046">
          <cell r="B14046" t="str">
            <v>.62020.P040</v>
          </cell>
        </row>
        <row r="14047">
          <cell r="B14047" t="str">
            <v>.62020.P040</v>
          </cell>
        </row>
        <row r="14048">
          <cell r="B14048" t="str">
            <v>.62020.P040</v>
          </cell>
        </row>
        <row r="14049">
          <cell r="B14049" t="str">
            <v>.62020.P040</v>
          </cell>
        </row>
        <row r="14050">
          <cell r="B14050" t="str">
            <v>.62020.P040</v>
          </cell>
        </row>
        <row r="14051">
          <cell r="B14051" t="str">
            <v>.62020.P040</v>
          </cell>
        </row>
        <row r="14052">
          <cell r="B14052" t="str">
            <v>.62350.P000</v>
          </cell>
        </row>
        <row r="14053">
          <cell r="B14053" t="str">
            <v>.62350.P000</v>
          </cell>
        </row>
        <row r="14054">
          <cell r="B14054" t="str">
            <v>.62350.P000</v>
          </cell>
        </row>
        <row r="14055">
          <cell r="B14055" t="str">
            <v>.62350.P000</v>
          </cell>
        </row>
        <row r="14056">
          <cell r="B14056" t="str">
            <v>.62350.P000</v>
          </cell>
        </row>
        <row r="14057">
          <cell r="B14057" t="str">
            <v>.62350.P000</v>
          </cell>
        </row>
        <row r="14058">
          <cell r="B14058" t="str">
            <v>.62350.P000</v>
          </cell>
        </row>
        <row r="14059">
          <cell r="B14059" t="str">
            <v>.62350.P000</v>
          </cell>
        </row>
        <row r="14060">
          <cell r="B14060" t="str">
            <v>.62350.P000</v>
          </cell>
        </row>
        <row r="14061">
          <cell r="B14061" t="str">
            <v>.62350.P000</v>
          </cell>
        </row>
        <row r="14062">
          <cell r="B14062" t="str">
            <v>.62350.P000</v>
          </cell>
        </row>
        <row r="14063">
          <cell r="B14063" t="str">
            <v>.62350.P000</v>
          </cell>
        </row>
        <row r="14064">
          <cell r="B14064" t="str">
            <v>.62350.P000</v>
          </cell>
        </row>
        <row r="14065">
          <cell r="B14065" t="str">
            <v>.62350.P000</v>
          </cell>
        </row>
        <row r="14066">
          <cell r="B14066" t="str">
            <v>.62350.P000</v>
          </cell>
        </row>
        <row r="14067">
          <cell r="B14067" t="str">
            <v>.62350.P000</v>
          </cell>
        </row>
        <row r="14068">
          <cell r="B14068" t="str">
            <v>.62350.P000</v>
          </cell>
        </row>
        <row r="14069">
          <cell r="B14069" t="str">
            <v>.62350.P000</v>
          </cell>
        </row>
        <row r="14070">
          <cell r="B14070" t="str">
            <v>.62350.P000</v>
          </cell>
        </row>
        <row r="14071">
          <cell r="B14071" t="str">
            <v>.62350.P000</v>
          </cell>
        </row>
        <row r="14072">
          <cell r="B14072" t="str">
            <v>.62350.P000</v>
          </cell>
        </row>
        <row r="14073">
          <cell r="B14073" t="str">
            <v>.62350.P000</v>
          </cell>
        </row>
        <row r="14074">
          <cell r="B14074" t="str">
            <v>.99000.P000</v>
          </cell>
        </row>
        <row r="14075">
          <cell r="B14075" t="str">
            <v>.C1090.C001</v>
          </cell>
        </row>
        <row r="14076">
          <cell r="B14076" t="str">
            <v>.C3061.C000</v>
          </cell>
        </row>
        <row r="14077">
          <cell r="B14077" t="str">
            <v>.A8640.C007</v>
          </cell>
        </row>
        <row r="14078">
          <cell r="B14078" t="str">
            <v>.A8640.C007</v>
          </cell>
        </row>
        <row r="14079">
          <cell r="B14079" t="str">
            <v>.C9990.C001</v>
          </cell>
        </row>
        <row r="14080">
          <cell r="B14080" t="str">
            <v>.C9990.C001</v>
          </cell>
        </row>
        <row r="14081">
          <cell r="B14081" t="str">
            <v>.C3061.C000</v>
          </cell>
        </row>
        <row r="14082">
          <cell r="B14082" t="str">
            <v>.C3061.C000</v>
          </cell>
        </row>
        <row r="14083">
          <cell r="B14083" t="str">
            <v>.A8340.C007</v>
          </cell>
        </row>
        <row r="14084">
          <cell r="B14084" t="str">
            <v>.A8640.C007</v>
          </cell>
        </row>
        <row r="14085">
          <cell r="B14085" t="str">
            <v>.41010.P043</v>
          </cell>
        </row>
        <row r="14086">
          <cell r="B14086" t="str">
            <v>.41010.P200</v>
          </cell>
        </row>
        <row r="14087">
          <cell r="B14087" t="str">
            <v>.41010.P200</v>
          </cell>
        </row>
        <row r="14088">
          <cell r="B14088" t="str">
            <v>.62010.P000</v>
          </cell>
        </row>
        <row r="14089">
          <cell r="B14089" t="str">
            <v>.62020.P000</v>
          </cell>
        </row>
        <row r="14090">
          <cell r="B14090" t="str">
            <v>.62020.P000</v>
          </cell>
        </row>
        <row r="14091">
          <cell r="B14091" t="str">
            <v>.62020.P000</v>
          </cell>
        </row>
        <row r="14092">
          <cell r="B14092" t="str">
            <v>.62020.P000</v>
          </cell>
        </row>
        <row r="14093">
          <cell r="B14093" t="str">
            <v>.62020.P000</v>
          </cell>
        </row>
        <row r="14094">
          <cell r="B14094" t="str">
            <v>.62020.P000</v>
          </cell>
        </row>
        <row r="14095">
          <cell r="B14095" t="str">
            <v>.62020.P000</v>
          </cell>
        </row>
        <row r="14096">
          <cell r="B14096" t="str">
            <v>.62020.P000</v>
          </cell>
        </row>
        <row r="14097">
          <cell r="B14097" t="str">
            <v>.62020.P000</v>
          </cell>
        </row>
        <row r="14098">
          <cell r="B14098" t="str">
            <v>.62020.P000</v>
          </cell>
        </row>
        <row r="14099">
          <cell r="B14099" t="str">
            <v>.62020.P000</v>
          </cell>
        </row>
        <row r="14100">
          <cell r="B14100" t="str">
            <v>.62020.P000</v>
          </cell>
        </row>
        <row r="14101">
          <cell r="B14101" t="str">
            <v>.62020.P000</v>
          </cell>
        </row>
        <row r="14102">
          <cell r="B14102" t="str">
            <v>.62020.P000</v>
          </cell>
        </row>
        <row r="14103">
          <cell r="B14103" t="str">
            <v>.62020.P000</v>
          </cell>
        </row>
        <row r="14104">
          <cell r="B14104" t="str">
            <v>.62020.P000</v>
          </cell>
        </row>
        <row r="14105">
          <cell r="B14105" t="str">
            <v>.62020.P000</v>
          </cell>
        </row>
        <row r="14106">
          <cell r="B14106" t="str">
            <v>.62020.P000</v>
          </cell>
        </row>
        <row r="14107">
          <cell r="B14107" t="str">
            <v>.62020.P000</v>
          </cell>
        </row>
        <row r="14108">
          <cell r="B14108" t="str">
            <v>.62020.P000</v>
          </cell>
        </row>
        <row r="14109">
          <cell r="B14109" t="str">
            <v>.62020.P000</v>
          </cell>
        </row>
        <row r="14110">
          <cell r="B14110" t="str">
            <v>.62020.P000</v>
          </cell>
        </row>
        <row r="14111">
          <cell r="B14111" t="str">
            <v>.62020.P000</v>
          </cell>
        </row>
        <row r="14112">
          <cell r="B14112" t="str">
            <v>.62020.P000</v>
          </cell>
        </row>
        <row r="14113">
          <cell r="B14113" t="str">
            <v>.62020.P000</v>
          </cell>
        </row>
        <row r="14114">
          <cell r="B14114" t="str">
            <v>.62020.P000</v>
          </cell>
        </row>
        <row r="14115">
          <cell r="B14115" t="str">
            <v>.62020.P000</v>
          </cell>
        </row>
        <row r="14116">
          <cell r="B14116" t="str">
            <v>.62020.P000</v>
          </cell>
        </row>
        <row r="14117">
          <cell r="B14117" t="str">
            <v>.62020.P020</v>
          </cell>
        </row>
        <row r="14118">
          <cell r="B14118" t="str">
            <v>.62020.P040</v>
          </cell>
        </row>
        <row r="14119">
          <cell r="B14119" t="str">
            <v>.62020.P040</v>
          </cell>
        </row>
        <row r="14120">
          <cell r="B14120" t="str">
            <v>.62020.P040</v>
          </cell>
        </row>
        <row r="14121">
          <cell r="B14121" t="str">
            <v>.62020.P040</v>
          </cell>
        </row>
        <row r="14122">
          <cell r="B14122" t="str">
            <v>.62020.P040</v>
          </cell>
        </row>
        <row r="14123">
          <cell r="B14123" t="str">
            <v>.62020.P040</v>
          </cell>
        </row>
        <row r="14124">
          <cell r="B14124" t="str">
            <v>.62020.P040</v>
          </cell>
        </row>
        <row r="14125">
          <cell r="B14125" t="str">
            <v>.62020.P040</v>
          </cell>
        </row>
        <row r="14126">
          <cell r="B14126" t="str">
            <v>.62020.P040</v>
          </cell>
        </row>
        <row r="14127">
          <cell r="B14127" t="str">
            <v>.62020.P040</v>
          </cell>
        </row>
        <row r="14128">
          <cell r="B14128" t="str">
            <v>.62020.P040</v>
          </cell>
        </row>
        <row r="14129">
          <cell r="B14129" t="str">
            <v>.62020.P040</v>
          </cell>
        </row>
        <row r="14130">
          <cell r="B14130" t="str">
            <v>.62020.P040</v>
          </cell>
        </row>
        <row r="14131">
          <cell r="B14131" t="str">
            <v>.62020.P040</v>
          </cell>
        </row>
        <row r="14132">
          <cell r="B14132" t="str">
            <v>.62020.P040</v>
          </cell>
        </row>
        <row r="14133">
          <cell r="B14133" t="str">
            <v>.62020.P040</v>
          </cell>
        </row>
        <row r="14134">
          <cell r="B14134" t="str">
            <v>.62020.P040</v>
          </cell>
        </row>
        <row r="14135">
          <cell r="B14135" t="str">
            <v>.62020.P040</v>
          </cell>
        </row>
        <row r="14136">
          <cell r="B14136" t="str">
            <v>.62020.P040</v>
          </cell>
        </row>
        <row r="14137">
          <cell r="B14137" t="str">
            <v>.62020.P040</v>
          </cell>
        </row>
        <row r="14138">
          <cell r="B14138" t="str">
            <v>.62020.P040</v>
          </cell>
        </row>
        <row r="14139">
          <cell r="B14139" t="str">
            <v>.62020.P040</v>
          </cell>
        </row>
        <row r="14140">
          <cell r="B14140" t="str">
            <v>.62020.P040</v>
          </cell>
        </row>
        <row r="14141">
          <cell r="B14141" t="str">
            <v>.62020.P040</v>
          </cell>
        </row>
        <row r="14142">
          <cell r="B14142" t="str">
            <v>.99000.P000</v>
          </cell>
        </row>
        <row r="14143">
          <cell r="B14143" t="str">
            <v>.45000.P022</v>
          </cell>
        </row>
        <row r="14144">
          <cell r="B14144" t="str">
            <v>.C1030.C000</v>
          </cell>
        </row>
        <row r="14145">
          <cell r="B14145" t="str">
            <v>.C1030.C000</v>
          </cell>
        </row>
        <row r="14146">
          <cell r="B14146" t="str">
            <v>.C1080.C000</v>
          </cell>
        </row>
        <row r="14147">
          <cell r="B14147" t="str">
            <v>.C1080.C000</v>
          </cell>
        </row>
        <row r="14148">
          <cell r="B14148" t="str">
            <v>.C1080.C000</v>
          </cell>
        </row>
        <row r="14149">
          <cell r="B14149" t="str">
            <v>.C1080.C000</v>
          </cell>
        </row>
        <row r="14150">
          <cell r="B14150" t="str">
            <v>.C3061.C000</v>
          </cell>
        </row>
        <row r="14151">
          <cell r="B14151" t="str">
            <v>.C9990.C001</v>
          </cell>
        </row>
        <row r="14152">
          <cell r="B14152" t="str">
            <v>.C9990.C000</v>
          </cell>
        </row>
        <row r="14153">
          <cell r="B14153" t="str">
            <v>.C9990.C000</v>
          </cell>
        </row>
        <row r="14154">
          <cell r="B14154" t="str">
            <v>.C9990.C000</v>
          </cell>
        </row>
        <row r="14155">
          <cell r="B14155" t="str">
            <v>.C9990.C000</v>
          </cell>
        </row>
        <row r="14156">
          <cell r="B14156" t="str">
            <v>.C9990.C000</v>
          </cell>
        </row>
        <row r="14157">
          <cell r="B14157" t="str">
            <v>.C9990.C000</v>
          </cell>
        </row>
        <row r="14158">
          <cell r="B14158" t="str">
            <v>.C9990.C000</v>
          </cell>
        </row>
        <row r="14159">
          <cell r="B14159" t="str">
            <v>.C9990.C000</v>
          </cell>
        </row>
        <row r="14160">
          <cell r="B14160" t="str">
            <v>.C9990.C000</v>
          </cell>
        </row>
        <row r="14161">
          <cell r="B14161" t="str">
            <v>.C9990.C000</v>
          </cell>
        </row>
        <row r="14162">
          <cell r="B14162" t="str">
            <v>.C9990.C000</v>
          </cell>
        </row>
        <row r="14163">
          <cell r="B14163" t="str">
            <v>.C9990.C000</v>
          </cell>
        </row>
        <row r="14164">
          <cell r="B14164" t="str">
            <v>.C9990.C000</v>
          </cell>
        </row>
        <row r="14165">
          <cell r="B14165" t="str">
            <v>.C9990.C000</v>
          </cell>
        </row>
        <row r="14166">
          <cell r="B14166" t="str">
            <v>.C9990.C000</v>
          </cell>
        </row>
        <row r="14167">
          <cell r="B14167" t="str">
            <v>.C9990.C000</v>
          </cell>
        </row>
        <row r="14168">
          <cell r="B14168" t="str">
            <v>.C9990.C000</v>
          </cell>
        </row>
        <row r="14169">
          <cell r="B14169" t="str">
            <v>.C9990.C000</v>
          </cell>
        </row>
        <row r="14170">
          <cell r="B14170" t="str">
            <v>.C9990.C000</v>
          </cell>
        </row>
        <row r="14171">
          <cell r="B14171" t="str">
            <v>.C9990.C000</v>
          </cell>
        </row>
        <row r="14172">
          <cell r="B14172" t="str">
            <v>.C9990.C000</v>
          </cell>
        </row>
        <row r="14173">
          <cell r="B14173" t="str">
            <v>.C9990.C000</v>
          </cell>
        </row>
        <row r="14174">
          <cell r="B14174" t="str">
            <v>.C9990.C000</v>
          </cell>
        </row>
        <row r="14175">
          <cell r="B14175" t="str">
            <v>.C9990.C000</v>
          </cell>
        </row>
        <row r="14176">
          <cell r="B14176" t="str">
            <v>.C9990.C000</v>
          </cell>
        </row>
        <row r="14177">
          <cell r="B14177" t="str">
            <v>.C9990.C000</v>
          </cell>
        </row>
        <row r="14178">
          <cell r="B14178" t="str">
            <v>.C9990.C000</v>
          </cell>
        </row>
        <row r="14179">
          <cell r="B14179" t="str">
            <v>.C9990.C000</v>
          </cell>
        </row>
        <row r="14180">
          <cell r="B14180" t="str">
            <v>.C9990.C000</v>
          </cell>
        </row>
        <row r="14181">
          <cell r="B14181" t="str">
            <v>.C9990.C000</v>
          </cell>
        </row>
        <row r="14182">
          <cell r="B14182" t="str">
            <v>.C9990.C000</v>
          </cell>
        </row>
        <row r="14183">
          <cell r="B14183" t="str">
            <v>.A2995.P000</v>
          </cell>
        </row>
        <row r="14184">
          <cell r="B14184" t="str">
            <v>.A2995.P000</v>
          </cell>
        </row>
        <row r="14185">
          <cell r="B14185" t="str">
            <v>.A2995.P000</v>
          </cell>
        </row>
        <row r="14186">
          <cell r="B14186" t="str">
            <v>.A2995.P000</v>
          </cell>
        </row>
        <row r="14187">
          <cell r="B14187" t="str">
            <v>.L2000.P000</v>
          </cell>
        </row>
        <row r="14188">
          <cell r="B14188" t="str">
            <v>.A9020.P000</v>
          </cell>
        </row>
        <row r="14189">
          <cell r="B14189" t="str">
            <v>.C1030.C000</v>
          </cell>
        </row>
        <row r="14190">
          <cell r="B14190" t="str">
            <v>.C1030.C000</v>
          </cell>
        </row>
        <row r="14191">
          <cell r="B14191" t="str">
            <v>.C1030.C000</v>
          </cell>
        </row>
        <row r="14192">
          <cell r="B14192" t="str">
            <v>.C1030.C000</v>
          </cell>
        </row>
        <row r="14193">
          <cell r="B14193" t="str">
            <v>.C1080.C000</v>
          </cell>
        </row>
        <row r="14194">
          <cell r="B14194" t="str">
            <v>.C1080.C000</v>
          </cell>
        </row>
        <row r="14195">
          <cell r="B14195" t="str">
            <v>.C1080.C000</v>
          </cell>
        </row>
        <row r="14196">
          <cell r="B14196" t="str">
            <v>.C1080.C000</v>
          </cell>
        </row>
        <row r="14197">
          <cell r="B14197" t="str">
            <v>.C1080.C000</v>
          </cell>
        </row>
        <row r="14198">
          <cell r="B14198" t="str">
            <v>.C1080.C000</v>
          </cell>
        </row>
        <row r="14199">
          <cell r="B14199" t="str">
            <v>.C3040.C000</v>
          </cell>
        </row>
        <row r="14200">
          <cell r="B14200" t="str">
            <v>.C3040.C000</v>
          </cell>
        </row>
        <row r="14201">
          <cell r="B14201" t="str">
            <v>.C3040.C000</v>
          </cell>
        </row>
        <row r="14202">
          <cell r="B14202" t="str">
            <v>.C3040.C000</v>
          </cell>
        </row>
        <row r="14203">
          <cell r="B14203" t="str">
            <v>.C3041.C000</v>
          </cell>
        </row>
        <row r="14204">
          <cell r="B14204" t="str">
            <v>.C9990.C000</v>
          </cell>
        </row>
        <row r="14205">
          <cell r="B14205" t="str">
            <v>.C9990.C000</v>
          </cell>
        </row>
        <row r="14206">
          <cell r="B14206" t="str">
            <v>.C9990.C000</v>
          </cell>
        </row>
        <row r="14207">
          <cell r="B14207" t="str">
            <v>.C9990.C000</v>
          </cell>
        </row>
        <row r="14208">
          <cell r="B14208" t="str">
            <v>.C9990.C000</v>
          </cell>
        </row>
        <row r="14209">
          <cell r="B14209" t="str">
            <v>.C9990.C000</v>
          </cell>
        </row>
        <row r="14210">
          <cell r="B14210" t="str">
            <v>.C9990.C000</v>
          </cell>
        </row>
        <row r="14211">
          <cell r="B14211" t="str">
            <v>.C9990.C000</v>
          </cell>
        </row>
        <row r="14212">
          <cell r="B14212" t="str">
            <v>.C9990.C000</v>
          </cell>
        </row>
        <row r="14213">
          <cell r="B14213" t="str">
            <v>.C9990.C000</v>
          </cell>
        </row>
        <row r="14214">
          <cell r="B14214" t="str">
            <v>.C9990.C000</v>
          </cell>
        </row>
        <row r="14215">
          <cell r="B14215" t="str">
            <v>.C9990.C000</v>
          </cell>
        </row>
        <row r="14216">
          <cell r="B14216" t="str">
            <v>.C9990.C000</v>
          </cell>
        </row>
        <row r="14217">
          <cell r="B14217" t="str">
            <v>.C9990.C000</v>
          </cell>
        </row>
        <row r="14218">
          <cell r="B14218" t="str">
            <v>.C9990.C000</v>
          </cell>
        </row>
        <row r="14219">
          <cell r="B14219" t="str">
            <v>.C9990.C000</v>
          </cell>
        </row>
        <row r="14220">
          <cell r="B14220" t="str">
            <v>.C9990.C000</v>
          </cell>
        </row>
        <row r="14221">
          <cell r="B14221" t="str">
            <v>.A8340.C007</v>
          </cell>
        </row>
        <row r="14222">
          <cell r="B14222" t="str">
            <v>.A8640.C007</v>
          </cell>
        </row>
        <row r="14223">
          <cell r="B14223" t="str">
            <v>.A2995.P000</v>
          </cell>
        </row>
        <row r="14224">
          <cell r="B14224" t="str">
            <v>.A2995.P000</v>
          </cell>
        </row>
        <row r="14225">
          <cell r="B14225" t="str">
            <v>.62020.P000</v>
          </cell>
        </row>
        <row r="14226">
          <cell r="B14226" t="str">
            <v>.62020.P000</v>
          </cell>
        </row>
        <row r="14227">
          <cell r="B14227" t="str">
            <v>.62020.P000</v>
          </cell>
        </row>
        <row r="14228">
          <cell r="B14228" t="str">
            <v>.62020.P000</v>
          </cell>
        </row>
        <row r="14229">
          <cell r="B14229" t="str">
            <v>.62020.P000</v>
          </cell>
        </row>
        <row r="14230">
          <cell r="B14230" t="str">
            <v>.62020.P000</v>
          </cell>
        </row>
        <row r="14231">
          <cell r="B14231" t="str">
            <v>.62020.P000</v>
          </cell>
        </row>
        <row r="14232">
          <cell r="B14232" t="str">
            <v>.62020.P000</v>
          </cell>
        </row>
        <row r="14233">
          <cell r="B14233" t="str">
            <v>.62020.P000</v>
          </cell>
        </row>
        <row r="14234">
          <cell r="B14234" t="str">
            <v>.62020.P000</v>
          </cell>
        </row>
        <row r="14235">
          <cell r="B14235" t="str">
            <v>.62020.P000</v>
          </cell>
        </row>
        <row r="14236">
          <cell r="B14236" t="str">
            <v>.62020.P000</v>
          </cell>
        </row>
        <row r="14237">
          <cell r="B14237" t="str">
            <v>.62020.P000</v>
          </cell>
        </row>
        <row r="14238">
          <cell r="B14238" t="str">
            <v>.62020.P000</v>
          </cell>
        </row>
        <row r="14239">
          <cell r="B14239" t="str">
            <v>.62020.P000</v>
          </cell>
        </row>
        <row r="14240">
          <cell r="B14240" t="str">
            <v>.62020.P000</v>
          </cell>
        </row>
        <row r="14241">
          <cell r="B14241" t="str">
            <v>.62020.P000</v>
          </cell>
        </row>
        <row r="14242">
          <cell r="B14242" t="str">
            <v>.62020.P000</v>
          </cell>
        </row>
        <row r="14243">
          <cell r="B14243" t="str">
            <v>.62020.P000</v>
          </cell>
        </row>
        <row r="14244">
          <cell r="B14244" t="str">
            <v>.99000.P000</v>
          </cell>
        </row>
        <row r="14245">
          <cell r="B14245" t="str">
            <v>.45000.P022</v>
          </cell>
        </row>
        <row r="14246">
          <cell r="B14246" t="str">
            <v>.C5031.C000</v>
          </cell>
        </row>
        <row r="14247">
          <cell r="B14247" t="str">
            <v>.A8340.C007</v>
          </cell>
        </row>
        <row r="14248">
          <cell r="B14248" t="str">
            <v>.A8640.C007</v>
          </cell>
        </row>
        <row r="14249">
          <cell r="B14249" t="str">
            <v>.C3041.C000</v>
          </cell>
        </row>
        <row r="14250">
          <cell r="B14250" t="str">
            <v>.A8340.C007</v>
          </cell>
        </row>
        <row r="14251">
          <cell r="B14251" t="str">
            <v>.A8640.C007</v>
          </cell>
        </row>
        <row r="14252">
          <cell r="B14252" t="str">
            <v>.62020.P000</v>
          </cell>
        </row>
        <row r="14253">
          <cell r="B14253" t="str">
            <v>.62020.P000</v>
          </cell>
        </row>
        <row r="14254">
          <cell r="B14254" t="str">
            <v>.62020.P000</v>
          </cell>
        </row>
        <row r="14255">
          <cell r="B14255" t="str">
            <v>.62020.P000</v>
          </cell>
        </row>
        <row r="14256">
          <cell r="B14256" t="str">
            <v>.62020.P000</v>
          </cell>
        </row>
        <row r="14257">
          <cell r="B14257" t="str">
            <v>.62020.P000</v>
          </cell>
        </row>
        <row r="14258">
          <cell r="B14258" t="str">
            <v>.62020.P000</v>
          </cell>
        </row>
        <row r="14259">
          <cell r="B14259" t="str">
            <v>.62020.P000</v>
          </cell>
        </row>
        <row r="14260">
          <cell r="B14260" t="str">
            <v>.62020.P000</v>
          </cell>
        </row>
        <row r="14261">
          <cell r="B14261" t="str">
            <v>.62020.P000</v>
          </cell>
        </row>
        <row r="14262">
          <cell r="B14262" t="str">
            <v>.62020.P000</v>
          </cell>
        </row>
        <row r="14263">
          <cell r="B14263" t="str">
            <v>.62020.P000</v>
          </cell>
        </row>
        <row r="14264">
          <cell r="B14264" t="str">
            <v>.62020.P000</v>
          </cell>
        </row>
        <row r="14265">
          <cell r="B14265" t="str">
            <v>.62020.P000</v>
          </cell>
        </row>
        <row r="14266">
          <cell r="B14266" t="str">
            <v>.62020.P000</v>
          </cell>
        </row>
        <row r="14267">
          <cell r="B14267" t="str">
            <v>.62020.P000</v>
          </cell>
        </row>
        <row r="14268">
          <cell r="B14268" t="str">
            <v>.62020.P000</v>
          </cell>
        </row>
        <row r="14269">
          <cell r="B14269" t="str">
            <v>.62020.P000</v>
          </cell>
        </row>
        <row r="14270">
          <cell r="B14270" t="str">
            <v>.62020.P000</v>
          </cell>
        </row>
        <row r="14271">
          <cell r="B14271" t="str">
            <v>.62020.P000</v>
          </cell>
        </row>
        <row r="14272">
          <cell r="B14272" t="str">
            <v>.62020.P000</v>
          </cell>
        </row>
        <row r="14273">
          <cell r="B14273" t="str">
            <v>.62020.P000</v>
          </cell>
        </row>
        <row r="14274">
          <cell r="B14274" t="str">
            <v>.62020.P000</v>
          </cell>
        </row>
        <row r="14275">
          <cell r="B14275" t="str">
            <v>.62020.P000</v>
          </cell>
        </row>
        <row r="14276">
          <cell r="B14276" t="str">
            <v>.62020.P000</v>
          </cell>
        </row>
        <row r="14277">
          <cell r="B14277" t="str">
            <v>.62020.P000</v>
          </cell>
        </row>
        <row r="14278">
          <cell r="B14278" t="str">
            <v>.62020.P000</v>
          </cell>
        </row>
        <row r="14279">
          <cell r="B14279" t="str">
            <v>.62020.P000</v>
          </cell>
        </row>
        <row r="14280">
          <cell r="B14280" t="str">
            <v>.62020.P000</v>
          </cell>
        </row>
        <row r="14281">
          <cell r="B14281" t="str">
            <v>.62020.P000</v>
          </cell>
        </row>
        <row r="14282">
          <cell r="B14282" t="str">
            <v>.62020.P000</v>
          </cell>
        </row>
        <row r="14283">
          <cell r="B14283" t="str">
            <v>.62020.P040</v>
          </cell>
        </row>
        <row r="14284">
          <cell r="B14284" t="str">
            <v>.99000.P000</v>
          </cell>
        </row>
        <row r="14285">
          <cell r="B14285" t="str">
            <v>.45000.P022</v>
          </cell>
        </row>
        <row r="14286">
          <cell r="B14286" t="str">
            <v>.C1090.C001</v>
          </cell>
        </row>
        <row r="14287">
          <cell r="B14287" t="str">
            <v>.C3041.C000</v>
          </cell>
        </row>
        <row r="14288">
          <cell r="B14288" t="str">
            <v>.C5031.C000</v>
          </cell>
        </row>
        <row r="14289">
          <cell r="B14289" t="str">
            <v>.A8340.C007</v>
          </cell>
        </row>
        <row r="14290">
          <cell r="B14290" t="str">
            <v>.A8640.C007</v>
          </cell>
        </row>
        <row r="14291">
          <cell r="B14291" t="str">
            <v>.62020.P000</v>
          </cell>
        </row>
        <row r="14292">
          <cell r="B14292" t="str">
            <v>.62020.P000</v>
          </cell>
        </row>
        <row r="14293">
          <cell r="B14293" t="str">
            <v>.62020.P000</v>
          </cell>
        </row>
        <row r="14294">
          <cell r="B14294" t="str">
            <v>.62020.P000</v>
          </cell>
        </row>
        <row r="14295">
          <cell r="B14295" t="str">
            <v>.62020.P000</v>
          </cell>
        </row>
        <row r="14296">
          <cell r="B14296" t="str">
            <v>.62020.P000</v>
          </cell>
        </row>
        <row r="14297">
          <cell r="B14297" t="str">
            <v>.62020.P000</v>
          </cell>
        </row>
        <row r="14298">
          <cell r="B14298" t="str">
            <v>.62020.P000</v>
          </cell>
        </row>
        <row r="14299">
          <cell r="B14299" t="str">
            <v>.62020.P000</v>
          </cell>
        </row>
        <row r="14300">
          <cell r="B14300" t="str">
            <v>.62020.P000</v>
          </cell>
        </row>
        <row r="14301">
          <cell r="B14301" t="str">
            <v>.62020.P000</v>
          </cell>
        </row>
        <row r="14302">
          <cell r="B14302" t="str">
            <v>.62020.P000</v>
          </cell>
        </row>
        <row r="14303">
          <cell r="B14303" t="str">
            <v>.62020.P000</v>
          </cell>
        </row>
        <row r="14304">
          <cell r="B14304" t="str">
            <v>.62020.P000</v>
          </cell>
        </row>
        <row r="14305">
          <cell r="B14305" t="str">
            <v>.62020.P000</v>
          </cell>
        </row>
        <row r="14306">
          <cell r="B14306" t="str">
            <v>.62020.P000</v>
          </cell>
        </row>
        <row r="14307">
          <cell r="B14307" t="str">
            <v>.62020.P000</v>
          </cell>
        </row>
        <row r="14308">
          <cell r="B14308" t="str">
            <v>.62020.P000</v>
          </cell>
        </row>
        <row r="14309">
          <cell r="B14309" t="str">
            <v>.62020.P000</v>
          </cell>
        </row>
        <row r="14310">
          <cell r="B14310" t="str">
            <v>.62020.P000</v>
          </cell>
        </row>
        <row r="14311">
          <cell r="B14311" t="str">
            <v>.62020.P000</v>
          </cell>
        </row>
        <row r="14312">
          <cell r="B14312" t="str">
            <v>.62020.P000</v>
          </cell>
        </row>
        <row r="14313">
          <cell r="B14313" t="str">
            <v>.99000.P000</v>
          </cell>
        </row>
        <row r="14314">
          <cell r="B14314" t="str">
            <v>.C3031.C000</v>
          </cell>
        </row>
        <row r="14315">
          <cell r="B14315" t="str">
            <v>.62020.P000</v>
          </cell>
        </row>
        <row r="14316">
          <cell r="B14316" t="str">
            <v>.62020.P000</v>
          </cell>
        </row>
        <row r="14317">
          <cell r="B14317" t="str">
            <v>.62020.P000</v>
          </cell>
        </row>
        <row r="14318">
          <cell r="B14318" t="str">
            <v>.62020.P000</v>
          </cell>
        </row>
        <row r="14319">
          <cell r="B14319" t="str">
            <v>.62020.P000</v>
          </cell>
        </row>
        <row r="14320">
          <cell r="B14320" t="str">
            <v>.62020.P000</v>
          </cell>
        </row>
        <row r="14321">
          <cell r="B14321" t="str">
            <v>.62020.P000</v>
          </cell>
        </row>
        <row r="14322">
          <cell r="B14322" t="str">
            <v>.62020.P000</v>
          </cell>
        </row>
        <row r="14323">
          <cell r="B14323" t="str">
            <v>.62020.P000</v>
          </cell>
        </row>
        <row r="14324">
          <cell r="B14324" t="str">
            <v>.62020.P000</v>
          </cell>
        </row>
        <row r="14325">
          <cell r="B14325" t="str">
            <v>.62020.P000</v>
          </cell>
        </row>
        <row r="14326">
          <cell r="B14326" t="str">
            <v>.62020.P000</v>
          </cell>
        </row>
        <row r="14327">
          <cell r="B14327" t="str">
            <v>.62020.P000</v>
          </cell>
        </row>
        <row r="14328">
          <cell r="B14328" t="str">
            <v>.62020.P000</v>
          </cell>
        </row>
        <row r="14329">
          <cell r="B14329" t="str">
            <v>.62020.P000</v>
          </cell>
        </row>
        <row r="14330">
          <cell r="B14330" t="str">
            <v>.62020.P000</v>
          </cell>
        </row>
        <row r="14331">
          <cell r="B14331" t="str">
            <v>.62020.P000</v>
          </cell>
        </row>
        <row r="14332">
          <cell r="B14332" t="str">
            <v>.62020.P000</v>
          </cell>
        </row>
        <row r="14333">
          <cell r="B14333" t="str">
            <v>.62020.P000</v>
          </cell>
        </row>
        <row r="14334">
          <cell r="B14334" t="str">
            <v>.62020.P000</v>
          </cell>
        </row>
        <row r="14335">
          <cell r="B14335" t="str">
            <v>.62020.P000</v>
          </cell>
        </row>
        <row r="14336">
          <cell r="B14336" t="str">
            <v>.62020.P000</v>
          </cell>
        </row>
        <row r="14337">
          <cell r="B14337" t="str">
            <v>.62020.P000</v>
          </cell>
        </row>
        <row r="14338">
          <cell r="B14338" t="str">
            <v>.62020.P000</v>
          </cell>
        </row>
        <row r="14339">
          <cell r="B14339" t="str">
            <v>.62020.P000</v>
          </cell>
        </row>
        <row r="14340">
          <cell r="B14340" t="str">
            <v>.62020.P000</v>
          </cell>
        </row>
        <row r="14341">
          <cell r="B14341" t="str">
            <v>.62020.P000</v>
          </cell>
        </row>
        <row r="14342">
          <cell r="B14342" t="str">
            <v>.62020.P000</v>
          </cell>
        </row>
        <row r="14343">
          <cell r="B14343" t="str">
            <v>.62020.P000</v>
          </cell>
        </row>
        <row r="14344">
          <cell r="B14344" t="str">
            <v>.62020.P000</v>
          </cell>
        </row>
        <row r="14345">
          <cell r="B14345" t="str">
            <v>.62020.P000</v>
          </cell>
        </row>
        <row r="14346">
          <cell r="B14346" t="str">
            <v>.62020.P000</v>
          </cell>
        </row>
        <row r="14347">
          <cell r="B14347" t="str">
            <v>.62020.P000</v>
          </cell>
        </row>
        <row r="14348">
          <cell r="B14348" t="str">
            <v>.62020.P000</v>
          </cell>
        </row>
        <row r="14349">
          <cell r="B14349" t="str">
            <v>.62020.P000</v>
          </cell>
        </row>
        <row r="14350">
          <cell r="B14350" t="str">
            <v>.62020.P000</v>
          </cell>
        </row>
        <row r="14351">
          <cell r="B14351" t="str">
            <v>.62020.P000</v>
          </cell>
        </row>
        <row r="14352">
          <cell r="B14352" t="str">
            <v>.62020.P040</v>
          </cell>
        </row>
        <row r="14353">
          <cell r="B14353" t="str">
            <v>.62020.P040</v>
          </cell>
        </row>
        <row r="14354">
          <cell r="B14354" t="str">
            <v>.62020.P040</v>
          </cell>
        </row>
        <row r="14355">
          <cell r="B14355" t="str">
            <v>.62020.P040</v>
          </cell>
        </row>
        <row r="14356">
          <cell r="B14356" t="str">
            <v>.99000.P000</v>
          </cell>
        </row>
        <row r="14357">
          <cell r="B14357" t="str">
            <v>.62020.P000</v>
          </cell>
        </row>
        <row r="14358">
          <cell r="B14358" t="str">
            <v>.62020.P000</v>
          </cell>
        </row>
        <row r="14359">
          <cell r="B14359" t="str">
            <v>.62020.P000</v>
          </cell>
        </row>
        <row r="14360">
          <cell r="B14360" t="str">
            <v>.62020.P000</v>
          </cell>
        </row>
        <row r="14361">
          <cell r="B14361" t="str">
            <v>.62020.P000</v>
          </cell>
        </row>
        <row r="14362">
          <cell r="B14362" t="str">
            <v>.62020.P000</v>
          </cell>
        </row>
        <row r="14363">
          <cell r="B14363" t="str">
            <v>.62020.P000</v>
          </cell>
        </row>
        <row r="14364">
          <cell r="B14364" t="str">
            <v>.62020.P000</v>
          </cell>
        </row>
        <row r="14365">
          <cell r="B14365" t="str">
            <v>.62020.P000</v>
          </cell>
        </row>
        <row r="14366">
          <cell r="B14366" t="str">
            <v>.62020.P000</v>
          </cell>
        </row>
        <row r="14367">
          <cell r="B14367" t="str">
            <v>.62020.P000</v>
          </cell>
        </row>
        <row r="14368">
          <cell r="B14368" t="str">
            <v>.62020.P000</v>
          </cell>
        </row>
        <row r="14369">
          <cell r="B14369" t="str">
            <v>.62020.P000</v>
          </cell>
        </row>
        <row r="14370">
          <cell r="B14370" t="str">
            <v>.62020.P000</v>
          </cell>
        </row>
        <row r="14371">
          <cell r="B14371" t="str">
            <v>.62020.P000</v>
          </cell>
        </row>
        <row r="14372">
          <cell r="B14372" t="str">
            <v>.62020.P000</v>
          </cell>
        </row>
        <row r="14373">
          <cell r="B14373" t="str">
            <v>.62020.P000</v>
          </cell>
        </row>
        <row r="14374">
          <cell r="B14374" t="str">
            <v>.62020.P000</v>
          </cell>
        </row>
        <row r="14375">
          <cell r="B14375" t="str">
            <v>.62020.P000</v>
          </cell>
        </row>
        <row r="14376">
          <cell r="B14376" t="str">
            <v>.62020.P000</v>
          </cell>
        </row>
        <row r="14377">
          <cell r="B14377" t="str">
            <v>.62020.P000</v>
          </cell>
        </row>
        <row r="14378">
          <cell r="B14378" t="str">
            <v>.62020.P000</v>
          </cell>
        </row>
        <row r="14379">
          <cell r="B14379" t="str">
            <v>.62020.P000</v>
          </cell>
        </row>
        <row r="14380">
          <cell r="B14380" t="str">
            <v>.62020.P000</v>
          </cell>
        </row>
        <row r="14381">
          <cell r="B14381" t="str">
            <v>.62020.P000</v>
          </cell>
        </row>
        <row r="14382">
          <cell r="B14382" t="str">
            <v>.62020.P000</v>
          </cell>
        </row>
        <row r="14383">
          <cell r="B14383" t="str">
            <v>.62020.P040</v>
          </cell>
        </row>
        <row r="14384">
          <cell r="B14384" t="str">
            <v>.62020.P000</v>
          </cell>
        </row>
        <row r="14385">
          <cell r="B14385" t="str">
            <v>.62020.P000</v>
          </cell>
        </row>
        <row r="14386">
          <cell r="B14386" t="str">
            <v>.62020.P000</v>
          </cell>
        </row>
        <row r="14387">
          <cell r="B14387" t="str">
            <v>.62020.P000</v>
          </cell>
        </row>
        <row r="14388">
          <cell r="B14388" t="str">
            <v>.62020.P000</v>
          </cell>
        </row>
        <row r="14389">
          <cell r="B14389" t="str">
            <v>.62020.P000</v>
          </cell>
        </row>
        <row r="14390">
          <cell r="B14390" t="str">
            <v>.62020.P000</v>
          </cell>
        </row>
        <row r="14391">
          <cell r="B14391" t="str">
            <v>.62020.P000</v>
          </cell>
        </row>
        <row r="14392">
          <cell r="B14392" t="str">
            <v>.62020.P000</v>
          </cell>
        </row>
        <row r="14393">
          <cell r="B14393" t="str">
            <v>.62020.P000</v>
          </cell>
        </row>
        <row r="14394">
          <cell r="B14394" t="str">
            <v>.62020.P000</v>
          </cell>
        </row>
        <row r="14395">
          <cell r="B14395" t="str">
            <v>.62020.P000</v>
          </cell>
        </row>
        <row r="14396">
          <cell r="B14396" t="str">
            <v>.62020.P000</v>
          </cell>
        </row>
        <row r="14397">
          <cell r="B14397" t="str">
            <v>.62020.P000</v>
          </cell>
        </row>
        <row r="14398">
          <cell r="B14398" t="str">
            <v>.62020.P000</v>
          </cell>
        </row>
        <row r="14399">
          <cell r="B14399" t="str">
            <v>.62020.P000</v>
          </cell>
        </row>
        <row r="14400">
          <cell r="B14400" t="str">
            <v>.62020.P000</v>
          </cell>
        </row>
        <row r="14401">
          <cell r="B14401" t="str">
            <v>.62020.P000</v>
          </cell>
        </row>
        <row r="14402">
          <cell r="B14402" t="str">
            <v>.62020.P000</v>
          </cell>
        </row>
        <row r="14403">
          <cell r="B14403" t="str">
            <v>.62020.P000</v>
          </cell>
        </row>
        <row r="14404">
          <cell r="B14404" t="str">
            <v>.62020.P000</v>
          </cell>
        </row>
        <row r="14405">
          <cell r="B14405" t="str">
            <v>.62020.P000</v>
          </cell>
        </row>
        <row r="14406">
          <cell r="B14406" t="str">
            <v>.62020.P000</v>
          </cell>
        </row>
        <row r="14407">
          <cell r="B14407" t="str">
            <v>.62020.P000</v>
          </cell>
        </row>
        <row r="14408">
          <cell r="B14408" t="str">
            <v>.62020.P000</v>
          </cell>
        </row>
        <row r="14409">
          <cell r="B14409" t="str">
            <v>.62020.P000</v>
          </cell>
        </row>
        <row r="14410">
          <cell r="B14410" t="str">
            <v>.62020.P000</v>
          </cell>
        </row>
        <row r="14411">
          <cell r="B14411" t="str">
            <v>.62020.P000</v>
          </cell>
        </row>
        <row r="14412">
          <cell r="B14412" t="str">
            <v>.62020.P000</v>
          </cell>
        </row>
        <row r="14413">
          <cell r="B14413" t="str">
            <v>.62020.P000</v>
          </cell>
        </row>
        <row r="14414">
          <cell r="B14414" t="str">
            <v>.A9000.C007</v>
          </cell>
        </row>
        <row r="14415">
          <cell r="B14415" t="str">
            <v>.C1030.C001</v>
          </cell>
        </row>
        <row r="14416">
          <cell r="B14416" t="str">
            <v>.C1030.C000</v>
          </cell>
        </row>
        <row r="14417">
          <cell r="B14417" t="str">
            <v>.C1030.C000</v>
          </cell>
        </row>
        <row r="14418">
          <cell r="B14418" t="str">
            <v>.C1030.C000</v>
          </cell>
        </row>
        <row r="14419">
          <cell r="B14419" t="str">
            <v>.C1030.C000</v>
          </cell>
        </row>
        <row r="14420">
          <cell r="B14420" t="str">
            <v>.C1030.C000</v>
          </cell>
        </row>
        <row r="14421">
          <cell r="B14421" t="str">
            <v>.C1030.C000</v>
          </cell>
        </row>
        <row r="14422">
          <cell r="B14422" t="str">
            <v>.C1050.C001</v>
          </cell>
        </row>
        <row r="14423">
          <cell r="B14423" t="str">
            <v>.C1050.C001</v>
          </cell>
        </row>
        <row r="14424">
          <cell r="B14424" t="str">
            <v>.C1050.C001</v>
          </cell>
        </row>
        <row r="14425">
          <cell r="B14425" t="str">
            <v>.C1060.C001</v>
          </cell>
        </row>
        <row r="14426">
          <cell r="B14426" t="str">
            <v>.C1060.C001</v>
          </cell>
        </row>
        <row r="14427">
          <cell r="B14427" t="str">
            <v>.C1080.C000</v>
          </cell>
        </row>
        <row r="14428">
          <cell r="B14428" t="str">
            <v>.C1090.C001</v>
          </cell>
        </row>
        <row r="14429">
          <cell r="B14429" t="str">
            <v>.C3010.C001</v>
          </cell>
        </row>
        <row r="14430">
          <cell r="B14430" t="str">
            <v>.C3010.C001</v>
          </cell>
        </row>
        <row r="14431">
          <cell r="B14431" t="str">
            <v>.C3010.C001</v>
          </cell>
        </row>
        <row r="14432">
          <cell r="B14432" t="str">
            <v>.C3010.C000</v>
          </cell>
        </row>
        <row r="14433">
          <cell r="B14433" t="str">
            <v>.C3010.C000</v>
          </cell>
        </row>
        <row r="14434">
          <cell r="B14434" t="str">
            <v>.C3010.C000</v>
          </cell>
        </row>
        <row r="14435">
          <cell r="B14435" t="str">
            <v>.C3010.C000</v>
          </cell>
        </row>
        <row r="14436">
          <cell r="B14436" t="str">
            <v>.C3010.C000</v>
          </cell>
        </row>
        <row r="14437">
          <cell r="B14437" t="str">
            <v>.C3010.C000</v>
          </cell>
        </row>
        <row r="14438">
          <cell r="B14438" t="str">
            <v>.C3010.C000</v>
          </cell>
        </row>
        <row r="14439">
          <cell r="B14439" t="str">
            <v>.C3010.C000</v>
          </cell>
        </row>
        <row r="14440">
          <cell r="B14440" t="str">
            <v>.C3010.C000</v>
          </cell>
        </row>
        <row r="14441">
          <cell r="B14441" t="str">
            <v>.C3010.C000</v>
          </cell>
        </row>
        <row r="14442">
          <cell r="B14442" t="str">
            <v>.C3010.C000</v>
          </cell>
        </row>
        <row r="14443">
          <cell r="B14443" t="str">
            <v>.C3010.C000</v>
          </cell>
        </row>
        <row r="14444">
          <cell r="B14444" t="str">
            <v>.C3010.C000</v>
          </cell>
        </row>
        <row r="14445">
          <cell r="B14445" t="str">
            <v>.C3010.C000</v>
          </cell>
        </row>
        <row r="14446">
          <cell r="B14446" t="str">
            <v>.C3010.C000</v>
          </cell>
        </row>
        <row r="14447">
          <cell r="B14447" t="str">
            <v>.C3010.C000</v>
          </cell>
        </row>
        <row r="14448">
          <cell r="B14448" t="str">
            <v>.C3010.C000</v>
          </cell>
        </row>
        <row r="14449">
          <cell r="B14449" t="str">
            <v>.C3010.C000</v>
          </cell>
        </row>
        <row r="14450">
          <cell r="B14450" t="str">
            <v>.C3010.C000</v>
          </cell>
        </row>
        <row r="14451">
          <cell r="B14451" t="str">
            <v>.C3010.C000</v>
          </cell>
        </row>
        <row r="14452">
          <cell r="B14452" t="str">
            <v>.C3010.C000</v>
          </cell>
        </row>
        <row r="14453">
          <cell r="B14453" t="str">
            <v>.C3010.C000</v>
          </cell>
        </row>
        <row r="14454">
          <cell r="B14454" t="str">
            <v>.C3010.C000</v>
          </cell>
        </row>
        <row r="14455">
          <cell r="B14455" t="str">
            <v>.C3010.C000</v>
          </cell>
        </row>
        <row r="14456">
          <cell r="B14456" t="str">
            <v>.C3010.C000</v>
          </cell>
        </row>
        <row r="14457">
          <cell r="B14457" t="str">
            <v>.C3010.C000</v>
          </cell>
        </row>
        <row r="14458">
          <cell r="B14458" t="str">
            <v>.C3010.C000</v>
          </cell>
        </row>
        <row r="14459">
          <cell r="B14459" t="str">
            <v>.C3010.C000</v>
          </cell>
        </row>
        <row r="14460">
          <cell r="B14460" t="str">
            <v>.C3010.C000</v>
          </cell>
        </row>
        <row r="14461">
          <cell r="B14461" t="str">
            <v>.C3010.C000</v>
          </cell>
        </row>
        <row r="14462">
          <cell r="B14462" t="str">
            <v>.C3010.C000</v>
          </cell>
        </row>
        <row r="14463">
          <cell r="B14463" t="str">
            <v>.C3010.C000</v>
          </cell>
        </row>
        <row r="14464">
          <cell r="B14464" t="str">
            <v>.C3010.C000</v>
          </cell>
        </row>
        <row r="14465">
          <cell r="B14465" t="str">
            <v>.C3010.C000</v>
          </cell>
        </row>
        <row r="14466">
          <cell r="B14466" t="str">
            <v>.C3010.C000</v>
          </cell>
        </row>
        <row r="14467">
          <cell r="B14467" t="str">
            <v>.C3010.C000</v>
          </cell>
        </row>
        <row r="14468">
          <cell r="B14468" t="str">
            <v>.C3010.C000</v>
          </cell>
        </row>
        <row r="14469">
          <cell r="B14469" t="str">
            <v>.C3010.C000</v>
          </cell>
        </row>
        <row r="14470">
          <cell r="B14470" t="str">
            <v>.C3010.C000</v>
          </cell>
        </row>
        <row r="14471">
          <cell r="B14471" t="str">
            <v>.C3010.C000</v>
          </cell>
        </row>
        <row r="14472">
          <cell r="B14472" t="str">
            <v>.C3010.C000</v>
          </cell>
        </row>
        <row r="14473">
          <cell r="B14473" t="str">
            <v>.C3010.C000</v>
          </cell>
        </row>
        <row r="14474">
          <cell r="B14474" t="str">
            <v>.C3010.C000</v>
          </cell>
        </row>
        <row r="14475">
          <cell r="B14475" t="str">
            <v>.C3010.C000</v>
          </cell>
        </row>
        <row r="14476">
          <cell r="B14476" t="str">
            <v>.C3010.C000</v>
          </cell>
        </row>
        <row r="14477">
          <cell r="B14477" t="str">
            <v>.C3010.C000</v>
          </cell>
        </row>
        <row r="14478">
          <cell r="B14478" t="str">
            <v>.C3010.C000</v>
          </cell>
        </row>
        <row r="14479">
          <cell r="B14479" t="str">
            <v>.C3010.C000</v>
          </cell>
        </row>
        <row r="14480">
          <cell r="B14480" t="str">
            <v>.C3010.C000</v>
          </cell>
        </row>
        <row r="14481">
          <cell r="B14481" t="str">
            <v>.C3015.C001</v>
          </cell>
        </row>
        <row r="14482">
          <cell r="B14482" t="str">
            <v>.C3015.C001</v>
          </cell>
        </row>
        <row r="14483">
          <cell r="B14483" t="str">
            <v>.C3015.C001</v>
          </cell>
        </row>
        <row r="14484">
          <cell r="B14484" t="str">
            <v>.C3015.C001</v>
          </cell>
        </row>
        <row r="14485">
          <cell r="B14485" t="str">
            <v>.C3015.C001</v>
          </cell>
        </row>
        <row r="14486">
          <cell r="B14486" t="str">
            <v>.C3015.C000</v>
          </cell>
        </row>
        <row r="14487">
          <cell r="B14487" t="str">
            <v>.C3015.C000</v>
          </cell>
        </row>
        <row r="14488">
          <cell r="B14488" t="str">
            <v>.C3015.C000</v>
          </cell>
        </row>
        <row r="14489">
          <cell r="B14489" t="str">
            <v>.C3015.C000</v>
          </cell>
        </row>
        <row r="14490">
          <cell r="B14490" t="str">
            <v>.C3015.C000</v>
          </cell>
        </row>
        <row r="14491">
          <cell r="B14491" t="str">
            <v>.C3015.C000</v>
          </cell>
        </row>
        <row r="14492">
          <cell r="B14492" t="str">
            <v>.C3015.C000</v>
          </cell>
        </row>
        <row r="14493">
          <cell r="B14493" t="str">
            <v>.C3015.C000</v>
          </cell>
        </row>
        <row r="14494">
          <cell r="B14494" t="str">
            <v>.C3015.C000</v>
          </cell>
        </row>
        <row r="14495">
          <cell r="B14495" t="str">
            <v>.C3015.C000</v>
          </cell>
        </row>
        <row r="14496">
          <cell r="B14496" t="str">
            <v>.C3015.C000</v>
          </cell>
        </row>
        <row r="14497">
          <cell r="B14497" t="str">
            <v>.C3015.C000</v>
          </cell>
        </row>
        <row r="14498">
          <cell r="B14498" t="str">
            <v>.C3015.C000</v>
          </cell>
        </row>
        <row r="14499">
          <cell r="B14499" t="str">
            <v>.C3015.C000</v>
          </cell>
        </row>
        <row r="14500">
          <cell r="B14500" t="str">
            <v>.C3015.C000</v>
          </cell>
        </row>
        <row r="14501">
          <cell r="B14501" t="str">
            <v>.C3015.C000</v>
          </cell>
        </row>
        <row r="14502">
          <cell r="B14502" t="str">
            <v>.C3015.C000</v>
          </cell>
        </row>
        <row r="14503">
          <cell r="B14503" t="str">
            <v>.C3015.C000</v>
          </cell>
        </row>
        <row r="14504">
          <cell r="B14504" t="str">
            <v>.C3015.C000</v>
          </cell>
        </row>
        <row r="14505">
          <cell r="B14505" t="str">
            <v>.C3015.C000</v>
          </cell>
        </row>
        <row r="14506">
          <cell r="B14506" t="str">
            <v>.C3015.C000</v>
          </cell>
        </row>
        <row r="14507">
          <cell r="B14507" t="str">
            <v>.C3015.C000</v>
          </cell>
        </row>
        <row r="14508">
          <cell r="B14508" t="str">
            <v>.C3015.C000</v>
          </cell>
        </row>
        <row r="14509">
          <cell r="B14509" t="str">
            <v>.C3015.C000</v>
          </cell>
        </row>
        <row r="14510">
          <cell r="B14510" t="str">
            <v>.C3015.C000</v>
          </cell>
        </row>
        <row r="14511">
          <cell r="B14511" t="str">
            <v>.C3015.C000</v>
          </cell>
        </row>
        <row r="14512">
          <cell r="B14512" t="str">
            <v>.C3015.C000</v>
          </cell>
        </row>
        <row r="14513">
          <cell r="B14513" t="str">
            <v>.C3015.C000</v>
          </cell>
        </row>
        <row r="14514">
          <cell r="B14514" t="str">
            <v>.C3015.C000</v>
          </cell>
        </row>
        <row r="14515">
          <cell r="B14515" t="str">
            <v>.C3015.C000</v>
          </cell>
        </row>
        <row r="14516">
          <cell r="B14516" t="str">
            <v>.C3015.C000</v>
          </cell>
        </row>
        <row r="14517">
          <cell r="B14517" t="str">
            <v>.C3015.C000</v>
          </cell>
        </row>
        <row r="14518">
          <cell r="B14518" t="str">
            <v>.C3030.C000</v>
          </cell>
        </row>
        <row r="14519">
          <cell r="B14519" t="str">
            <v>.C3030.C000</v>
          </cell>
        </row>
        <row r="14520">
          <cell r="B14520" t="str">
            <v>.C3030.C000</v>
          </cell>
        </row>
        <row r="14521">
          <cell r="B14521" t="str">
            <v>.C3030.C000</v>
          </cell>
        </row>
        <row r="14522">
          <cell r="B14522" t="str">
            <v>.C3031.C000</v>
          </cell>
        </row>
        <row r="14523">
          <cell r="B14523" t="str">
            <v>.C3031.C000</v>
          </cell>
        </row>
        <row r="14524">
          <cell r="B14524" t="str">
            <v>.C3040.C001</v>
          </cell>
        </row>
        <row r="14525">
          <cell r="B14525" t="str">
            <v>.C3040.C001</v>
          </cell>
        </row>
        <row r="14526">
          <cell r="B14526" t="str">
            <v>.C3040.C001</v>
          </cell>
        </row>
        <row r="14527">
          <cell r="B14527" t="str">
            <v>.C3040.C001</v>
          </cell>
        </row>
        <row r="14528">
          <cell r="B14528" t="str">
            <v>.C3040.C001</v>
          </cell>
        </row>
        <row r="14529">
          <cell r="B14529" t="str">
            <v>.C3040.C000</v>
          </cell>
        </row>
        <row r="14530">
          <cell r="B14530" t="str">
            <v>.C3040.C000</v>
          </cell>
        </row>
        <row r="14531">
          <cell r="B14531" t="str">
            <v>.C3040.C000</v>
          </cell>
        </row>
        <row r="14532">
          <cell r="B14532" t="str">
            <v>.C3040.C000</v>
          </cell>
        </row>
        <row r="14533">
          <cell r="B14533" t="str">
            <v>.C3040.C000</v>
          </cell>
        </row>
        <row r="14534">
          <cell r="B14534" t="str">
            <v>.C3040.C000</v>
          </cell>
        </row>
        <row r="14535">
          <cell r="B14535" t="str">
            <v>.C3040.C000</v>
          </cell>
        </row>
        <row r="14536">
          <cell r="B14536" t="str">
            <v>.C3040.C000</v>
          </cell>
        </row>
        <row r="14537">
          <cell r="B14537" t="str">
            <v>.C3040.C000</v>
          </cell>
        </row>
        <row r="14538">
          <cell r="B14538" t="str">
            <v>.C3040.C000</v>
          </cell>
        </row>
        <row r="14539">
          <cell r="B14539" t="str">
            <v>.C3040.C000</v>
          </cell>
        </row>
        <row r="14540">
          <cell r="B14540" t="str">
            <v>.C3040.C000</v>
          </cell>
        </row>
        <row r="14541">
          <cell r="B14541" t="str">
            <v>.C3040.C000</v>
          </cell>
        </row>
        <row r="14542">
          <cell r="B14542" t="str">
            <v>.C3040.C000</v>
          </cell>
        </row>
        <row r="14543">
          <cell r="B14543" t="str">
            <v>.C3040.C000</v>
          </cell>
        </row>
        <row r="14544">
          <cell r="B14544" t="str">
            <v>.C3040.C000</v>
          </cell>
        </row>
        <row r="14545">
          <cell r="B14545" t="str">
            <v>.C3040.C000</v>
          </cell>
        </row>
        <row r="14546">
          <cell r="B14546" t="str">
            <v>.C3040.C000</v>
          </cell>
        </row>
        <row r="14547">
          <cell r="B14547" t="str">
            <v>.C3040.C000</v>
          </cell>
        </row>
        <row r="14548">
          <cell r="B14548" t="str">
            <v>.C3040.C000</v>
          </cell>
        </row>
        <row r="14549">
          <cell r="B14549" t="str">
            <v>.C3040.C000</v>
          </cell>
        </row>
        <row r="14550">
          <cell r="B14550" t="str">
            <v>.C3040.C000</v>
          </cell>
        </row>
        <row r="14551">
          <cell r="B14551" t="str">
            <v>.C3040.C000</v>
          </cell>
        </row>
        <row r="14552">
          <cell r="B14552" t="str">
            <v>.C3040.C000</v>
          </cell>
        </row>
        <row r="14553">
          <cell r="B14553" t="str">
            <v>.C3040.C000</v>
          </cell>
        </row>
        <row r="14554">
          <cell r="B14554" t="str">
            <v>.C3040.C000</v>
          </cell>
        </row>
        <row r="14555">
          <cell r="B14555" t="str">
            <v>.C3040.C000</v>
          </cell>
        </row>
        <row r="14556">
          <cell r="B14556" t="str">
            <v>.C3040.C000</v>
          </cell>
        </row>
        <row r="14557">
          <cell r="B14557" t="str">
            <v>.C3040.C000</v>
          </cell>
        </row>
        <row r="14558">
          <cell r="B14558" t="str">
            <v>.C3041.C000</v>
          </cell>
        </row>
        <row r="14559">
          <cell r="B14559" t="str">
            <v>.C3041.C000</v>
          </cell>
        </row>
        <row r="14560">
          <cell r="B14560" t="str">
            <v>.C3050.C000</v>
          </cell>
        </row>
        <row r="14561">
          <cell r="B14561" t="str">
            <v>.C3050.C000</v>
          </cell>
        </row>
        <row r="14562">
          <cell r="B14562" t="str">
            <v>.C3050.C000</v>
          </cell>
        </row>
        <row r="14563">
          <cell r="B14563" t="str">
            <v>.C3050.C000</v>
          </cell>
        </row>
        <row r="14564">
          <cell r="B14564" t="str">
            <v>.C3050.C000</v>
          </cell>
        </row>
        <row r="14565">
          <cell r="B14565" t="str">
            <v>.C3050.C000</v>
          </cell>
        </row>
        <row r="14566">
          <cell r="B14566" t="str">
            <v>.C3050.C000</v>
          </cell>
        </row>
        <row r="14567">
          <cell r="B14567" t="str">
            <v>.C3060.C000</v>
          </cell>
        </row>
        <row r="14568">
          <cell r="B14568" t="str">
            <v>.C3060.C000</v>
          </cell>
        </row>
        <row r="14569">
          <cell r="B14569" t="str">
            <v>.C3060.C000</v>
          </cell>
        </row>
        <row r="14570">
          <cell r="B14570" t="str">
            <v>.C3060.C000</v>
          </cell>
        </row>
        <row r="14571">
          <cell r="B14571" t="str">
            <v>.C3060.C000</v>
          </cell>
        </row>
        <row r="14572">
          <cell r="B14572" t="str">
            <v>.C3060.C000</v>
          </cell>
        </row>
        <row r="14573">
          <cell r="B14573" t="str">
            <v>.C3060.C000</v>
          </cell>
        </row>
        <row r="14574">
          <cell r="B14574" t="str">
            <v>.C3060.C000</v>
          </cell>
        </row>
        <row r="14575">
          <cell r="B14575" t="str">
            <v>.C3060.C000</v>
          </cell>
        </row>
        <row r="14576">
          <cell r="B14576" t="str">
            <v>.C3060.C000</v>
          </cell>
        </row>
        <row r="14577">
          <cell r="B14577" t="str">
            <v>.C3060.C000</v>
          </cell>
        </row>
        <row r="14578">
          <cell r="B14578" t="str">
            <v>.C3060.C000</v>
          </cell>
        </row>
        <row r="14579">
          <cell r="B14579" t="str">
            <v>.C3060.C000</v>
          </cell>
        </row>
        <row r="14580">
          <cell r="B14580" t="str">
            <v>.C3060.C000</v>
          </cell>
        </row>
        <row r="14581">
          <cell r="B14581" t="str">
            <v>.C3060.C000</v>
          </cell>
        </row>
        <row r="14582">
          <cell r="B14582" t="str">
            <v>.C3060.C000</v>
          </cell>
        </row>
        <row r="14583">
          <cell r="B14583" t="str">
            <v>.C3060.C000</v>
          </cell>
        </row>
        <row r="14584">
          <cell r="B14584" t="str">
            <v>.C3060.C000</v>
          </cell>
        </row>
        <row r="14585">
          <cell r="B14585" t="str">
            <v>.C3060.C000</v>
          </cell>
        </row>
        <row r="14586">
          <cell r="B14586" t="str">
            <v>.C3060.C000</v>
          </cell>
        </row>
        <row r="14587">
          <cell r="B14587" t="str">
            <v>.C3060.C000</v>
          </cell>
        </row>
        <row r="14588">
          <cell r="B14588" t="str">
            <v>.C3060.C000</v>
          </cell>
        </row>
        <row r="14589">
          <cell r="B14589" t="str">
            <v>.C3060.C000</v>
          </cell>
        </row>
        <row r="14590">
          <cell r="B14590" t="str">
            <v>.C3060.C000</v>
          </cell>
        </row>
        <row r="14591">
          <cell r="B14591" t="str">
            <v>.C3060.C000</v>
          </cell>
        </row>
        <row r="14592">
          <cell r="B14592" t="str">
            <v>.C3060.C000</v>
          </cell>
        </row>
        <row r="14593">
          <cell r="B14593" t="str">
            <v>.C3060.C000</v>
          </cell>
        </row>
        <row r="14594">
          <cell r="B14594" t="str">
            <v>.C3060.C000</v>
          </cell>
        </row>
        <row r="14595">
          <cell r="B14595" t="str">
            <v>.C3060.C000</v>
          </cell>
        </row>
        <row r="14596">
          <cell r="B14596" t="str">
            <v>.C3060.C000</v>
          </cell>
        </row>
        <row r="14597">
          <cell r="B14597" t="str">
            <v>.C3060.C000</v>
          </cell>
        </row>
        <row r="14598">
          <cell r="B14598" t="str">
            <v>.C3060.C000</v>
          </cell>
        </row>
        <row r="14599">
          <cell r="B14599" t="str">
            <v>.C3060.C000</v>
          </cell>
        </row>
        <row r="14600">
          <cell r="B14600" t="str">
            <v>.C3060.C000</v>
          </cell>
        </row>
        <row r="14601">
          <cell r="B14601" t="str">
            <v>.C3060.C000</v>
          </cell>
        </row>
        <row r="14602">
          <cell r="B14602" t="str">
            <v>.C3060.C000</v>
          </cell>
        </row>
        <row r="14603">
          <cell r="B14603" t="str">
            <v>.C3060.C000</v>
          </cell>
        </row>
        <row r="14604">
          <cell r="B14604" t="str">
            <v>.C5010.C000</v>
          </cell>
        </row>
        <row r="14605">
          <cell r="B14605" t="str">
            <v>.C5010.C000</v>
          </cell>
        </row>
        <row r="14606">
          <cell r="B14606" t="str">
            <v>.C5010.C000</v>
          </cell>
        </row>
        <row r="14607">
          <cell r="B14607" t="str">
            <v>.C5011.C000</v>
          </cell>
        </row>
        <row r="14608">
          <cell r="B14608" t="str">
            <v>.C5031.C000</v>
          </cell>
        </row>
        <row r="14609">
          <cell r="B14609" t="str">
            <v>.C9990.C001</v>
          </cell>
        </row>
        <row r="14610">
          <cell r="B14610" t="str">
            <v>.C9990.C001</v>
          </cell>
        </row>
        <row r="14611">
          <cell r="B14611" t="str">
            <v>.C9990.C001</v>
          </cell>
        </row>
        <row r="14612">
          <cell r="B14612" t="str">
            <v>.C9990.C001</v>
          </cell>
        </row>
        <row r="14613">
          <cell r="B14613" t="str">
            <v>.C9990.C000</v>
          </cell>
        </row>
        <row r="14614">
          <cell r="B14614" t="str">
            <v>.C9990.C000</v>
          </cell>
        </row>
        <row r="14615">
          <cell r="B14615" t="str">
            <v>.C9990.C000</v>
          </cell>
        </row>
        <row r="14616">
          <cell r="B14616" t="str">
            <v>.C9990.C000</v>
          </cell>
        </row>
        <row r="14617">
          <cell r="B14617" t="str">
            <v>.C9990.C000</v>
          </cell>
        </row>
        <row r="14618">
          <cell r="B14618" t="str">
            <v>.C9990.C000</v>
          </cell>
        </row>
        <row r="14619">
          <cell r="B14619" t="str">
            <v>.C9990.C000</v>
          </cell>
        </row>
        <row r="14620">
          <cell r="B14620" t="str">
            <v>.C9990.C000</v>
          </cell>
        </row>
        <row r="14621">
          <cell r="B14621" t="str">
            <v>.C9990.C000</v>
          </cell>
        </row>
        <row r="14622">
          <cell r="B14622" t="str">
            <v>.C9990.C000</v>
          </cell>
        </row>
        <row r="14623">
          <cell r="B14623" t="str">
            <v>.C9990.C000</v>
          </cell>
        </row>
        <row r="14624">
          <cell r="B14624" t="str">
            <v>.C9990.C000</v>
          </cell>
        </row>
        <row r="14625">
          <cell r="B14625" t="str">
            <v>.C9990.C000</v>
          </cell>
        </row>
        <row r="14626">
          <cell r="B14626" t="str">
            <v>.C9990.C000</v>
          </cell>
        </row>
        <row r="14627">
          <cell r="B14627" t="str">
            <v>.C9990.C000</v>
          </cell>
        </row>
        <row r="14628">
          <cell r="B14628" t="str">
            <v>.C9990.C000</v>
          </cell>
        </row>
        <row r="14629">
          <cell r="B14629" t="str">
            <v>.C9990.C000</v>
          </cell>
        </row>
        <row r="14630">
          <cell r="B14630" t="str">
            <v>.C9990.C000</v>
          </cell>
        </row>
        <row r="14631">
          <cell r="B14631" t="str">
            <v>.C9990.C000</v>
          </cell>
        </row>
        <row r="14632">
          <cell r="B14632" t="str">
            <v>.C9990.C000</v>
          </cell>
        </row>
        <row r="14633">
          <cell r="B14633" t="str">
            <v>.C9990.C000</v>
          </cell>
        </row>
        <row r="14634">
          <cell r="B14634" t="str">
            <v>.C9990.C000</v>
          </cell>
        </row>
        <row r="14635">
          <cell r="B14635" t="str">
            <v>.C9990.C000</v>
          </cell>
        </row>
        <row r="14636">
          <cell r="B14636" t="str">
            <v>.C9990.C000</v>
          </cell>
        </row>
        <row r="14637">
          <cell r="B14637" t="str">
            <v>.C9990.C000</v>
          </cell>
        </row>
        <row r="14638">
          <cell r="B14638" t="str">
            <v>.C9990.C000</v>
          </cell>
        </row>
        <row r="14639">
          <cell r="B14639" t="str">
            <v>.C9990.C000</v>
          </cell>
        </row>
        <row r="14640">
          <cell r="B14640" t="str">
            <v>.C9990.C000</v>
          </cell>
        </row>
        <row r="14641">
          <cell r="B14641" t="str">
            <v>.C9990.C000</v>
          </cell>
        </row>
        <row r="14642">
          <cell r="B14642" t="str">
            <v>.C9990.C000</v>
          </cell>
        </row>
        <row r="14643">
          <cell r="B14643" t="str">
            <v>.C9990.C000</v>
          </cell>
        </row>
        <row r="14644">
          <cell r="B14644" t="str">
            <v>.C9990.C000</v>
          </cell>
        </row>
        <row r="14645">
          <cell r="B14645" t="str">
            <v>.C9990.C000</v>
          </cell>
        </row>
        <row r="14646">
          <cell r="B14646" t="str">
            <v>.C9991.C001</v>
          </cell>
        </row>
        <row r="14647">
          <cell r="B14647" t="str">
            <v>.C9991.C001</v>
          </cell>
        </row>
        <row r="14648">
          <cell r="B14648" t="str">
            <v>.C9991.C000</v>
          </cell>
        </row>
        <row r="14649">
          <cell r="B14649" t="str">
            <v>.C9991.C000</v>
          </cell>
        </row>
        <row r="14650">
          <cell r="B14650" t="str">
            <v>.C9991.C000</v>
          </cell>
        </row>
        <row r="14651">
          <cell r="B14651" t="str">
            <v>.C9991.C000</v>
          </cell>
        </row>
        <row r="14652">
          <cell r="B14652" t="str">
            <v>.C9991.C000</v>
          </cell>
        </row>
        <row r="14653">
          <cell r="B14653" t="str">
            <v>.C9991.C000</v>
          </cell>
        </row>
        <row r="14654">
          <cell r="B14654" t="str">
            <v>.C9991.C000</v>
          </cell>
        </row>
        <row r="14655">
          <cell r="B14655" t="str">
            <v>.C9991.C000</v>
          </cell>
        </row>
        <row r="14656">
          <cell r="B14656" t="str">
            <v>.C9991.C000</v>
          </cell>
        </row>
        <row r="14657">
          <cell r="B14657" t="str">
            <v>.C9991.C000</v>
          </cell>
        </row>
        <row r="14658">
          <cell r="B14658" t="str">
            <v>.C9991.C000</v>
          </cell>
        </row>
        <row r="14659">
          <cell r="B14659" t="str">
            <v>.C9991.C000</v>
          </cell>
        </row>
        <row r="14660">
          <cell r="B14660" t="str">
            <v>.A7900.C007</v>
          </cell>
        </row>
        <row r="14661">
          <cell r="B14661" t="str">
            <v>.A7905.C007</v>
          </cell>
        </row>
        <row r="14662">
          <cell r="B14662" t="str">
            <v>.A8000.C007</v>
          </cell>
        </row>
        <row r="14663">
          <cell r="B14663" t="str">
            <v>.A8100.C007</v>
          </cell>
        </row>
        <row r="14664">
          <cell r="B14664" t="str">
            <v>.A8900.C007</v>
          </cell>
        </row>
        <row r="14665">
          <cell r="B14665" t="str">
            <v>.A8340.C007</v>
          </cell>
        </row>
        <row r="14666">
          <cell r="B14666" t="str">
            <v>.A8640.C007</v>
          </cell>
        </row>
        <row r="14667">
          <cell r="B14667" t="str">
            <v>.A8645.C003</v>
          </cell>
        </row>
        <row r="14668">
          <cell r="B14668" t="str">
            <v>.20120.P000</v>
          </cell>
        </row>
        <row r="14669">
          <cell r="B14669" t="str">
            <v>.20120.P020</v>
          </cell>
        </row>
        <row r="14670">
          <cell r="B14670" t="str">
            <v>.62010.P000</v>
          </cell>
        </row>
        <row r="14671">
          <cell r="B14671" t="str">
            <v>.62010.P000</v>
          </cell>
        </row>
        <row r="14672">
          <cell r="B14672" t="str">
            <v>.62010.P000</v>
          </cell>
        </row>
        <row r="14673">
          <cell r="B14673" t="str">
            <v>.62010.P000</v>
          </cell>
        </row>
        <row r="14674">
          <cell r="B14674" t="str">
            <v>.62010.P000</v>
          </cell>
        </row>
        <row r="14675">
          <cell r="B14675" t="str">
            <v>.62010.P000</v>
          </cell>
        </row>
        <row r="14676">
          <cell r="B14676" t="str">
            <v>.62010.P000</v>
          </cell>
        </row>
        <row r="14677">
          <cell r="B14677" t="str">
            <v>.62010.P000</v>
          </cell>
        </row>
        <row r="14678">
          <cell r="B14678" t="str">
            <v>.62010.P000</v>
          </cell>
        </row>
        <row r="14679">
          <cell r="B14679" t="str">
            <v>.62020.P000</v>
          </cell>
        </row>
        <row r="14680">
          <cell r="B14680" t="str">
            <v>.62020.P000</v>
          </cell>
        </row>
        <row r="14681">
          <cell r="B14681" t="str">
            <v>.62020.P000</v>
          </cell>
        </row>
        <row r="14682">
          <cell r="B14682" t="str">
            <v>.62020.P000</v>
          </cell>
        </row>
        <row r="14683">
          <cell r="B14683" t="str">
            <v>.62020.P000</v>
          </cell>
        </row>
        <row r="14684">
          <cell r="B14684" t="str">
            <v>.62020.P000</v>
          </cell>
        </row>
        <row r="14685">
          <cell r="B14685" t="str">
            <v>.62020.P000</v>
          </cell>
        </row>
        <row r="14686">
          <cell r="B14686" t="str">
            <v>.62020.P000</v>
          </cell>
        </row>
        <row r="14687">
          <cell r="B14687" t="str">
            <v>.62020.P000</v>
          </cell>
        </row>
        <row r="14688">
          <cell r="B14688" t="str">
            <v>.62020.P000</v>
          </cell>
        </row>
        <row r="14689">
          <cell r="B14689" t="str">
            <v>.62020.P000</v>
          </cell>
        </row>
        <row r="14690">
          <cell r="B14690" t="str">
            <v>.62020.P000</v>
          </cell>
        </row>
        <row r="14691">
          <cell r="B14691" t="str">
            <v>.62020.P000</v>
          </cell>
        </row>
        <row r="14692">
          <cell r="B14692" t="str">
            <v>.62020.P000</v>
          </cell>
        </row>
        <row r="14693">
          <cell r="B14693" t="str">
            <v>.62020.P000</v>
          </cell>
        </row>
        <row r="14694">
          <cell r="B14694" t="str">
            <v>.62020.P000</v>
          </cell>
        </row>
        <row r="14695">
          <cell r="B14695" t="str">
            <v>.62020.P000</v>
          </cell>
        </row>
        <row r="14696">
          <cell r="B14696" t="str">
            <v>.62020.P000</v>
          </cell>
        </row>
        <row r="14697">
          <cell r="B14697" t="str">
            <v>.62020.P000</v>
          </cell>
        </row>
        <row r="14698">
          <cell r="B14698" t="str">
            <v>.62020.P000</v>
          </cell>
        </row>
        <row r="14699">
          <cell r="B14699" t="str">
            <v>.62020.P000</v>
          </cell>
        </row>
        <row r="14700">
          <cell r="B14700" t="str">
            <v>.62020.P000</v>
          </cell>
        </row>
        <row r="14701">
          <cell r="B14701" t="str">
            <v>.62020.P000</v>
          </cell>
        </row>
        <row r="14702">
          <cell r="B14702" t="str">
            <v>.62020.P000</v>
          </cell>
        </row>
        <row r="14703">
          <cell r="B14703" t="str">
            <v>.62020.P000</v>
          </cell>
        </row>
        <row r="14704">
          <cell r="B14704" t="str">
            <v>.62020.P000</v>
          </cell>
        </row>
        <row r="14705">
          <cell r="B14705" t="str">
            <v>.62020.P000</v>
          </cell>
        </row>
        <row r="14706">
          <cell r="B14706" t="str">
            <v>.62020.P000</v>
          </cell>
        </row>
        <row r="14707">
          <cell r="B14707" t="str">
            <v>.62020.P000</v>
          </cell>
        </row>
        <row r="14708">
          <cell r="B14708" t="str">
            <v>.62020.P000</v>
          </cell>
        </row>
        <row r="14709">
          <cell r="B14709" t="str">
            <v>.62020.P000</v>
          </cell>
        </row>
        <row r="14710">
          <cell r="B14710" t="str">
            <v>.62020.P000</v>
          </cell>
        </row>
        <row r="14711">
          <cell r="B14711" t="str">
            <v>.62020.P000</v>
          </cell>
        </row>
        <row r="14712">
          <cell r="B14712" t="str">
            <v>.62020.P000</v>
          </cell>
        </row>
        <row r="14713">
          <cell r="B14713" t="str">
            <v>.62020.P000</v>
          </cell>
        </row>
        <row r="14714">
          <cell r="B14714" t="str">
            <v>.62020.P000</v>
          </cell>
        </row>
        <row r="14715">
          <cell r="B14715" t="str">
            <v>.62020.P000</v>
          </cell>
        </row>
        <row r="14716">
          <cell r="B14716" t="str">
            <v>.62020.P000</v>
          </cell>
        </row>
        <row r="14717">
          <cell r="B14717" t="str">
            <v>.62020.P000</v>
          </cell>
        </row>
        <row r="14718">
          <cell r="B14718" t="str">
            <v>.62020.P000</v>
          </cell>
        </row>
        <row r="14719">
          <cell r="B14719" t="str">
            <v>.62020.P000</v>
          </cell>
        </row>
        <row r="14720">
          <cell r="B14720" t="str">
            <v>.62020.P000</v>
          </cell>
        </row>
        <row r="14721">
          <cell r="B14721" t="str">
            <v>.62020.P000</v>
          </cell>
        </row>
        <row r="14722">
          <cell r="B14722" t="str">
            <v>.62020.P000</v>
          </cell>
        </row>
        <row r="14723">
          <cell r="B14723" t="str">
            <v>.62020.P000</v>
          </cell>
        </row>
        <row r="14724">
          <cell r="B14724" t="str">
            <v>.62020.P000</v>
          </cell>
        </row>
        <row r="14725">
          <cell r="B14725" t="str">
            <v>.62020.P000</v>
          </cell>
        </row>
        <row r="14726">
          <cell r="B14726" t="str">
            <v>.62020.P000</v>
          </cell>
        </row>
        <row r="14727">
          <cell r="B14727" t="str">
            <v>.62020.P000</v>
          </cell>
        </row>
        <row r="14728">
          <cell r="B14728" t="str">
            <v>.62020.P000</v>
          </cell>
        </row>
        <row r="14729">
          <cell r="B14729" t="str">
            <v>.62020.P000</v>
          </cell>
        </row>
        <row r="14730">
          <cell r="B14730" t="str">
            <v>.62020.P000</v>
          </cell>
        </row>
        <row r="14731">
          <cell r="B14731" t="str">
            <v>.62020.P000</v>
          </cell>
        </row>
        <row r="14732">
          <cell r="B14732" t="str">
            <v>.62020.P040</v>
          </cell>
        </row>
        <row r="14733">
          <cell r="B14733" t="str">
            <v>.62020.P040</v>
          </cell>
        </row>
        <row r="14734">
          <cell r="B14734" t="str">
            <v>.99000.P000</v>
          </cell>
        </row>
        <row r="14735">
          <cell r="B14735" t="str">
            <v>.99000.P000</v>
          </cell>
        </row>
        <row r="14736">
          <cell r="B14736" t="str">
            <v>.99000.P000</v>
          </cell>
        </row>
        <row r="14737">
          <cell r="B14737" t="str">
            <v>.99005.P000</v>
          </cell>
        </row>
        <row r="14738">
          <cell r="B14738" t="str">
            <v>.45260.P043</v>
          </cell>
        </row>
        <row r="14739">
          <cell r="B14739" t="str">
            <v>.45260.P043</v>
          </cell>
        </row>
        <row r="14740">
          <cell r="B14740" t="str">
            <v>.45260.P043</v>
          </cell>
        </row>
        <row r="14741">
          <cell r="B14741" t="str">
            <v>.45260.P043</v>
          </cell>
        </row>
        <row r="14742">
          <cell r="B14742" t="str">
            <v>.45260.P028</v>
          </cell>
        </row>
        <row r="14743">
          <cell r="B14743" t="str">
            <v>.45260.P028</v>
          </cell>
        </row>
        <row r="14744">
          <cell r="B14744" t="str">
            <v>.45260.P028</v>
          </cell>
        </row>
        <row r="14745">
          <cell r="B14745" t="str">
            <v>.45260.P028</v>
          </cell>
        </row>
        <row r="14746">
          <cell r="B14746" t="str">
            <v>.45260.P028</v>
          </cell>
        </row>
        <row r="14747">
          <cell r="B14747" t="str">
            <v>.45260.P028</v>
          </cell>
        </row>
        <row r="14748">
          <cell r="B14748" t="str">
            <v>.45260.P028</v>
          </cell>
        </row>
        <row r="14749">
          <cell r="B14749" t="str">
            <v>.45260.P028</v>
          </cell>
        </row>
        <row r="14750">
          <cell r="B14750" t="str">
            <v>.45260.P028</v>
          </cell>
        </row>
        <row r="14751">
          <cell r="B14751" t="str">
            <v>.45260.P028</v>
          </cell>
        </row>
        <row r="14752">
          <cell r="B14752" t="str">
            <v>.45260.P028</v>
          </cell>
        </row>
        <row r="14753">
          <cell r="B14753" t="str">
            <v>.45260.P028</v>
          </cell>
        </row>
        <row r="14754">
          <cell r="B14754" t="str">
            <v>.45260.P028</v>
          </cell>
        </row>
        <row r="14755">
          <cell r="B14755" t="str">
            <v>.45260.P028</v>
          </cell>
        </row>
        <row r="14756">
          <cell r="B14756" t="str">
            <v>.28000.P022</v>
          </cell>
        </row>
        <row r="14757">
          <cell r="B14757" t="str">
            <v>.28000.P022</v>
          </cell>
        </row>
        <row r="14758">
          <cell r="B14758" t="str">
            <v>.28000.P043</v>
          </cell>
        </row>
        <row r="14759">
          <cell r="B14759" t="str">
            <v>.28000.P043</v>
          </cell>
        </row>
        <row r="14760">
          <cell r="B14760" t="str">
            <v>.28000.P043</v>
          </cell>
        </row>
        <row r="14761">
          <cell r="B14761" t="str">
            <v>.28000.P020</v>
          </cell>
        </row>
        <row r="14762">
          <cell r="B14762" t="str">
            <v>.28000.P020</v>
          </cell>
        </row>
        <row r="14763">
          <cell r="B14763" t="str">
            <v>.28000.P028</v>
          </cell>
        </row>
        <row r="14764">
          <cell r="B14764" t="str">
            <v>.45000.P022</v>
          </cell>
        </row>
        <row r="14765">
          <cell r="B14765" t="str">
            <v>.45000.P022</v>
          </cell>
        </row>
        <row r="14766">
          <cell r="B14766" t="str">
            <v>.45000.P028</v>
          </cell>
        </row>
        <row r="14767">
          <cell r="B14767" t="str">
            <v>.20110.P022</v>
          </cell>
        </row>
        <row r="14768">
          <cell r="B14768" t="str">
            <v>.99200.P000</v>
          </cell>
        </row>
        <row r="14769">
          <cell r="B14769" t="str">
            <v>.C1030.C000</v>
          </cell>
        </row>
        <row r="14770">
          <cell r="B14770" t="str">
            <v>.C1030.C000</v>
          </cell>
        </row>
        <row r="14771">
          <cell r="B14771" t="str">
            <v>.C1080.C000</v>
          </cell>
        </row>
        <row r="14772">
          <cell r="B14772" t="str">
            <v>.C1090.C001</v>
          </cell>
        </row>
        <row r="14773">
          <cell r="B14773" t="str">
            <v>.C3010.C000</v>
          </cell>
        </row>
        <row r="14774">
          <cell r="B14774" t="str">
            <v>.A8340.C007</v>
          </cell>
        </row>
        <row r="14775">
          <cell r="B14775" t="str">
            <v>.A8340.C007</v>
          </cell>
        </row>
        <row r="14776">
          <cell r="B14776" t="str">
            <v>.A8340.C007</v>
          </cell>
        </row>
        <row r="14777">
          <cell r="B14777" t="str">
            <v>.A8340.C007</v>
          </cell>
        </row>
        <row r="14778">
          <cell r="B14778" t="str">
            <v>.62020.P000</v>
          </cell>
        </row>
        <row r="14779">
          <cell r="B14779" t="str">
            <v>.62020.P000</v>
          </cell>
        </row>
        <row r="14780">
          <cell r="B14780" t="str">
            <v>.62020.P000</v>
          </cell>
        </row>
        <row r="14781">
          <cell r="B14781" t="str">
            <v>.62040.P450</v>
          </cell>
        </row>
        <row r="14782">
          <cell r="B14782" t="str">
            <v>.62040.P451</v>
          </cell>
        </row>
        <row r="14783">
          <cell r="B14783" t="str">
            <v>.62040.P453</v>
          </cell>
        </row>
        <row r="14784">
          <cell r="B14784" t="str">
            <v>.62040.P454</v>
          </cell>
        </row>
        <row r="14785">
          <cell r="B14785" t="str">
            <v>.62040.P454</v>
          </cell>
        </row>
        <row r="14786">
          <cell r="B14786" t="str">
            <v>.62290.P000</v>
          </cell>
        </row>
        <row r="14787">
          <cell r="B14787" t="str">
            <v>.62290.P000</v>
          </cell>
        </row>
        <row r="14788">
          <cell r="B14788" t="str">
            <v>.62290.P000</v>
          </cell>
        </row>
        <row r="14789">
          <cell r="B14789" t="str">
            <v>.62520.P000</v>
          </cell>
        </row>
        <row r="14790">
          <cell r="B14790" t="str">
            <v>.62040.P450</v>
          </cell>
        </row>
        <row r="14791">
          <cell r="B14791" t="str">
            <v>.62040.P452</v>
          </cell>
        </row>
        <row r="14792">
          <cell r="B14792" t="str">
            <v>.62040.P453</v>
          </cell>
        </row>
        <row r="14793">
          <cell r="B14793" t="str">
            <v>.62290.P000</v>
          </cell>
        </row>
        <row r="14794">
          <cell r="B14794" t="str">
            <v>.62290.P000</v>
          </cell>
        </row>
        <row r="14795">
          <cell r="B14795" t="str">
            <v>.62730.P000</v>
          </cell>
        </row>
        <row r="14796">
          <cell r="B14796" t="str">
            <v>.20110.P022</v>
          </cell>
        </row>
        <row r="14797">
          <cell r="B14797" t="str">
            <v>.62110.P000</v>
          </cell>
        </row>
        <row r="14798">
          <cell r="B14798" t="str">
            <v>.62110.P000</v>
          </cell>
        </row>
        <row r="14799">
          <cell r="B14799" t="str">
            <v>.62520.P000</v>
          </cell>
        </row>
        <row r="14800">
          <cell r="B14800" t="str">
            <v>.62520.P000</v>
          </cell>
        </row>
        <row r="14801">
          <cell r="B14801" t="str">
            <v>.62520.P000</v>
          </cell>
        </row>
        <row r="14802">
          <cell r="B14802" t="str">
            <v>.62520.P000</v>
          </cell>
        </row>
        <row r="14803">
          <cell r="B14803" t="str">
            <v>.62520.P000</v>
          </cell>
        </row>
        <row r="14804">
          <cell r="B14804" t="str">
            <v>.62020.P000</v>
          </cell>
        </row>
        <row r="14805">
          <cell r="B14805" t="str">
            <v>.62020.P000</v>
          </cell>
        </row>
        <row r="14806">
          <cell r="B14806" t="str">
            <v>.62020.P000</v>
          </cell>
        </row>
        <row r="14807">
          <cell r="B14807" t="str">
            <v>.62020.P000</v>
          </cell>
        </row>
        <row r="14808">
          <cell r="B14808" t="str">
            <v>.62020.P000</v>
          </cell>
        </row>
        <row r="14809">
          <cell r="B14809" t="str">
            <v>.62020.P000</v>
          </cell>
        </row>
        <row r="14810">
          <cell r="B14810" t="str">
            <v>.62020.P000</v>
          </cell>
        </row>
        <row r="14811">
          <cell r="B14811" t="str">
            <v>.62020.P000</v>
          </cell>
        </row>
        <row r="14812">
          <cell r="B14812" t="str">
            <v>.62020.P000</v>
          </cell>
        </row>
        <row r="14813">
          <cell r="B14813" t="str">
            <v>.62020.P000</v>
          </cell>
        </row>
        <row r="14814">
          <cell r="B14814" t="str">
            <v>.62020.P000</v>
          </cell>
        </row>
        <row r="14815">
          <cell r="B14815" t="str">
            <v>.62020.P000</v>
          </cell>
        </row>
        <row r="14816">
          <cell r="B14816" t="str">
            <v>.62020.P000</v>
          </cell>
        </row>
        <row r="14817">
          <cell r="B14817" t="str">
            <v>.62020.P000</v>
          </cell>
        </row>
        <row r="14818">
          <cell r="B14818" t="str">
            <v>.62020.P000</v>
          </cell>
        </row>
        <row r="14819">
          <cell r="B14819" t="str">
            <v>.62020.P000</v>
          </cell>
        </row>
        <row r="14820">
          <cell r="B14820" t="str">
            <v>.62020.P000</v>
          </cell>
        </row>
        <row r="14821">
          <cell r="B14821" t="str">
            <v>.62020.P000</v>
          </cell>
        </row>
        <row r="14822">
          <cell r="B14822" t="str">
            <v>.62020.P000</v>
          </cell>
        </row>
        <row r="14823">
          <cell r="B14823" t="str">
            <v>.62020.P000</v>
          </cell>
        </row>
        <row r="14824">
          <cell r="B14824" t="str">
            <v>.62020.P000</v>
          </cell>
        </row>
        <row r="14825">
          <cell r="B14825" t="str">
            <v>.62020.P000</v>
          </cell>
        </row>
        <row r="14826">
          <cell r="B14826" t="str">
            <v>.62020.P040</v>
          </cell>
        </row>
        <row r="14827">
          <cell r="B14827" t="str">
            <v>.62020.P040</v>
          </cell>
        </row>
        <row r="14828">
          <cell r="B14828" t="str">
            <v>.62020.P040</v>
          </cell>
        </row>
        <row r="14829">
          <cell r="B14829" t="str">
            <v>.62020.P040</v>
          </cell>
        </row>
        <row r="14830">
          <cell r="B14830" t="str">
            <v>.62020.P040</v>
          </cell>
        </row>
        <row r="14831">
          <cell r="B14831" t="str">
            <v>.62020.P040</v>
          </cell>
        </row>
        <row r="14832">
          <cell r="B14832" t="str">
            <v>.62020.P040</v>
          </cell>
        </row>
        <row r="14833">
          <cell r="B14833" t="str">
            <v>.62020.P040</v>
          </cell>
        </row>
        <row r="14834">
          <cell r="B14834" t="str">
            <v>.62020.P040</v>
          </cell>
        </row>
        <row r="14835">
          <cell r="B14835" t="str">
            <v>.62020.P040</v>
          </cell>
        </row>
        <row r="14836">
          <cell r="B14836" t="str">
            <v>.62020.P040</v>
          </cell>
        </row>
        <row r="14837">
          <cell r="B14837" t="str">
            <v>.62020.P040</v>
          </cell>
        </row>
        <row r="14838">
          <cell r="B14838" t="str">
            <v>.62020.P040</v>
          </cell>
        </row>
        <row r="14839">
          <cell r="B14839" t="str">
            <v>.62020.P040</v>
          </cell>
        </row>
        <row r="14840">
          <cell r="B14840" t="str">
            <v>.62020.P040</v>
          </cell>
        </row>
        <row r="14841">
          <cell r="B14841" t="str">
            <v>.62350.P000</v>
          </cell>
        </row>
        <row r="14842">
          <cell r="B14842" t="str">
            <v>.62350.P000</v>
          </cell>
        </row>
        <row r="14843">
          <cell r="B14843" t="str">
            <v>.62350.P000</v>
          </cell>
        </row>
        <row r="14844">
          <cell r="B14844" t="str">
            <v>.62350.P000</v>
          </cell>
        </row>
        <row r="14845">
          <cell r="B14845" t="str">
            <v>.C1080.C000</v>
          </cell>
        </row>
        <row r="14846">
          <cell r="B14846" t="str">
            <v>.41991.P203</v>
          </cell>
        </row>
        <row r="14847">
          <cell r="B14847" t="str">
            <v>.41993.P203</v>
          </cell>
        </row>
        <row r="14848">
          <cell r="B14848" t="str">
            <v>.62020.P000</v>
          </cell>
        </row>
        <row r="14849">
          <cell r="B14849" t="str">
            <v>.62020.P000</v>
          </cell>
        </row>
        <row r="14850">
          <cell r="B14850" t="str">
            <v>.62020.P000</v>
          </cell>
        </row>
        <row r="14851">
          <cell r="B14851" t="str">
            <v>.62020.P000</v>
          </cell>
        </row>
        <row r="14852">
          <cell r="B14852" t="str">
            <v>.62020.P000</v>
          </cell>
        </row>
        <row r="14853">
          <cell r="B14853" t="str">
            <v>.62020.P000</v>
          </cell>
        </row>
        <row r="14854">
          <cell r="B14854" t="str">
            <v>.62020.P000</v>
          </cell>
        </row>
        <row r="14855">
          <cell r="B14855" t="str">
            <v>.62020.P000</v>
          </cell>
        </row>
        <row r="14856">
          <cell r="B14856" t="str">
            <v>.62020.P000</v>
          </cell>
        </row>
        <row r="14857">
          <cell r="B14857" t="str">
            <v>.62020.P000</v>
          </cell>
        </row>
        <row r="14858">
          <cell r="B14858" t="str">
            <v>.62020.P000</v>
          </cell>
        </row>
        <row r="14859">
          <cell r="B14859" t="str">
            <v>.62020.P000</v>
          </cell>
        </row>
        <row r="14860">
          <cell r="B14860" t="str">
            <v>.62020.P000</v>
          </cell>
        </row>
        <row r="14861">
          <cell r="B14861" t="str">
            <v>.62020.P000</v>
          </cell>
        </row>
        <row r="14862">
          <cell r="B14862" t="str">
            <v>.62020.P000</v>
          </cell>
        </row>
        <row r="14863">
          <cell r="B14863" t="str">
            <v>.62020.P000</v>
          </cell>
        </row>
        <row r="14864">
          <cell r="B14864" t="str">
            <v>.62020.P000</v>
          </cell>
        </row>
        <row r="14865">
          <cell r="B14865" t="str">
            <v>.62020.P000</v>
          </cell>
        </row>
        <row r="14866">
          <cell r="B14866" t="str">
            <v>.62020.P000</v>
          </cell>
        </row>
        <row r="14867">
          <cell r="B14867" t="str">
            <v>.62020.P000</v>
          </cell>
        </row>
        <row r="14868">
          <cell r="B14868" t="str">
            <v>.62020.P000</v>
          </cell>
        </row>
        <row r="14869">
          <cell r="B14869" t="str">
            <v>.62020.P000</v>
          </cell>
        </row>
        <row r="14870">
          <cell r="B14870" t="str">
            <v>.62020.P000</v>
          </cell>
        </row>
        <row r="14871">
          <cell r="B14871" t="str">
            <v>.62020.P203</v>
          </cell>
        </row>
        <row r="14872">
          <cell r="B14872" t="str">
            <v>.C1080.C000</v>
          </cell>
        </row>
        <row r="14873">
          <cell r="B14873" t="str">
            <v>.C1080.C000</v>
          </cell>
        </row>
        <row r="14874">
          <cell r="B14874" t="str">
            <v>.C1080.C000</v>
          </cell>
        </row>
        <row r="14875">
          <cell r="B14875" t="str">
            <v>.C9990.C001</v>
          </cell>
        </row>
        <row r="14876">
          <cell r="B14876" t="str">
            <v>.C9990.C001</v>
          </cell>
        </row>
        <row r="14877">
          <cell r="B14877" t="str">
            <v>.62020.P000</v>
          </cell>
        </row>
        <row r="14878">
          <cell r="B14878" t="str">
            <v>.62020.P000</v>
          </cell>
        </row>
        <row r="14879">
          <cell r="B14879" t="str">
            <v>.62020.P000</v>
          </cell>
        </row>
        <row r="14880">
          <cell r="B14880" t="str">
            <v>.62020.P000</v>
          </cell>
        </row>
        <row r="14881">
          <cell r="B14881" t="str">
            <v>.62020.P000</v>
          </cell>
        </row>
        <row r="14882">
          <cell r="B14882" t="str">
            <v>.62020.P000</v>
          </cell>
        </row>
        <row r="14883">
          <cell r="B14883" t="str">
            <v>.62020.P000</v>
          </cell>
        </row>
        <row r="14884">
          <cell r="B14884" t="str">
            <v>.62020.P000</v>
          </cell>
        </row>
        <row r="14885">
          <cell r="B14885" t="str">
            <v>.62020.P000</v>
          </cell>
        </row>
        <row r="14886">
          <cell r="B14886" t="str">
            <v>.62020.P000</v>
          </cell>
        </row>
        <row r="14887">
          <cell r="B14887" t="str">
            <v>.62020.P000</v>
          </cell>
        </row>
        <row r="14888">
          <cell r="B14888" t="str">
            <v>.62020.P000</v>
          </cell>
        </row>
        <row r="14889">
          <cell r="B14889" t="str">
            <v>.62020.P000</v>
          </cell>
        </row>
        <row r="14890">
          <cell r="B14890" t="str">
            <v>.62020.P000</v>
          </cell>
        </row>
        <row r="14891">
          <cell r="B14891" t="str">
            <v>.62020.P000</v>
          </cell>
        </row>
        <row r="14892">
          <cell r="B14892" t="str">
            <v>.62020.P000</v>
          </cell>
        </row>
        <row r="14893">
          <cell r="B14893" t="str">
            <v>.62020.P000</v>
          </cell>
        </row>
        <row r="14894">
          <cell r="B14894" t="str">
            <v>.62020.P015</v>
          </cell>
        </row>
        <row r="14895">
          <cell r="B14895" t="str">
            <v>.62010.P000</v>
          </cell>
        </row>
        <row r="14896">
          <cell r="B14896" t="str">
            <v>.62020.P000</v>
          </cell>
        </row>
        <row r="14897">
          <cell r="B14897" t="str">
            <v>.62020.P000</v>
          </cell>
        </row>
        <row r="14898">
          <cell r="B14898" t="str">
            <v>.62020.P000</v>
          </cell>
        </row>
        <row r="14899">
          <cell r="B14899" t="str">
            <v>.62020.P000</v>
          </cell>
        </row>
        <row r="14900">
          <cell r="B14900" t="str">
            <v>.62020.P000</v>
          </cell>
        </row>
        <row r="14901">
          <cell r="B14901" t="str">
            <v>.62020.P000</v>
          </cell>
        </row>
        <row r="14902">
          <cell r="B14902" t="str">
            <v>.62020.P000</v>
          </cell>
        </row>
        <row r="14903">
          <cell r="B14903" t="str">
            <v>.62020.P000</v>
          </cell>
        </row>
        <row r="14904">
          <cell r="B14904" t="str">
            <v>.62020.P000</v>
          </cell>
        </row>
        <row r="14905">
          <cell r="B14905" t="str">
            <v>.62020.P000</v>
          </cell>
        </row>
        <row r="14906">
          <cell r="B14906" t="str">
            <v>.62020.P000</v>
          </cell>
        </row>
        <row r="14907">
          <cell r="B14907" t="str">
            <v>.62020.P000</v>
          </cell>
        </row>
        <row r="14908">
          <cell r="B14908" t="str">
            <v>.62020.P000</v>
          </cell>
        </row>
        <row r="14909">
          <cell r="B14909" t="str">
            <v>.62020.P000</v>
          </cell>
        </row>
        <row r="14910">
          <cell r="B14910" t="str">
            <v>.62020.P000</v>
          </cell>
        </row>
        <row r="14911">
          <cell r="B14911" t="str">
            <v>.62020.P000</v>
          </cell>
        </row>
        <row r="14912">
          <cell r="B14912" t="str">
            <v>.62020.P000</v>
          </cell>
        </row>
        <row r="14913">
          <cell r="B14913" t="str">
            <v>.62020.P000</v>
          </cell>
        </row>
        <row r="14914">
          <cell r="B14914" t="str">
            <v>.62020.P000</v>
          </cell>
        </row>
        <row r="14915">
          <cell r="B14915" t="str">
            <v>.62020.P000</v>
          </cell>
        </row>
        <row r="14916">
          <cell r="B14916" t="str">
            <v>.62020.P000</v>
          </cell>
        </row>
        <row r="14917">
          <cell r="B14917" t="str">
            <v>.62020.P000</v>
          </cell>
        </row>
        <row r="14918">
          <cell r="B14918" t="str">
            <v>.62020.P000</v>
          </cell>
        </row>
        <row r="14919">
          <cell r="B14919" t="str">
            <v>.62020.P000</v>
          </cell>
        </row>
        <row r="14920">
          <cell r="B14920" t="str">
            <v>.62020.P000</v>
          </cell>
        </row>
        <row r="14921">
          <cell r="B14921" t="str">
            <v>.62020.P000</v>
          </cell>
        </row>
        <row r="14922">
          <cell r="B14922" t="str">
            <v>.62020.P000</v>
          </cell>
        </row>
        <row r="14923">
          <cell r="B14923" t="str">
            <v>.62020.P000</v>
          </cell>
        </row>
        <row r="14924">
          <cell r="B14924" t="str">
            <v>.62020.P000</v>
          </cell>
        </row>
        <row r="14925">
          <cell r="B14925" t="str">
            <v>.62020.P000</v>
          </cell>
        </row>
        <row r="14926">
          <cell r="B14926" t="str">
            <v>.62020.P000</v>
          </cell>
        </row>
        <row r="14927">
          <cell r="B14927" t="str">
            <v>.62020.P000</v>
          </cell>
        </row>
        <row r="14928">
          <cell r="B14928" t="str">
            <v>.62020.P000</v>
          </cell>
        </row>
        <row r="14929">
          <cell r="B14929" t="str">
            <v>.62020.P000</v>
          </cell>
        </row>
        <row r="14930">
          <cell r="B14930" t="str">
            <v>.62020.P000</v>
          </cell>
        </row>
        <row r="14931">
          <cell r="B14931" t="str">
            <v>.62020.P000</v>
          </cell>
        </row>
        <row r="14932">
          <cell r="B14932" t="str">
            <v>.62020.P000</v>
          </cell>
        </row>
        <row r="14933">
          <cell r="B14933" t="str">
            <v>.62020.P000</v>
          </cell>
        </row>
        <row r="14934">
          <cell r="B14934" t="str">
            <v>.62020.P000</v>
          </cell>
        </row>
        <row r="14935">
          <cell r="B14935" t="str">
            <v>.62020.P000</v>
          </cell>
        </row>
        <row r="14936">
          <cell r="B14936" t="str">
            <v>.62020.P000</v>
          </cell>
        </row>
        <row r="14937">
          <cell r="B14937" t="str">
            <v>.62020.P000</v>
          </cell>
        </row>
        <row r="14938">
          <cell r="B14938" t="str">
            <v>.62020.P000</v>
          </cell>
        </row>
        <row r="14939">
          <cell r="B14939" t="str">
            <v>.62020.P000</v>
          </cell>
        </row>
        <row r="14940">
          <cell r="B14940" t="str">
            <v>.62020.P000</v>
          </cell>
        </row>
        <row r="14941">
          <cell r="B14941" t="str">
            <v>.62020.P000</v>
          </cell>
        </row>
        <row r="14942">
          <cell r="B14942" t="str">
            <v>.62020.P000</v>
          </cell>
        </row>
        <row r="14943">
          <cell r="B14943" t="str">
            <v>.62020.P000</v>
          </cell>
        </row>
        <row r="14944">
          <cell r="B14944" t="str">
            <v>.62020.P000</v>
          </cell>
        </row>
        <row r="14945">
          <cell r="B14945" t="str">
            <v>.62020.P000</v>
          </cell>
        </row>
        <row r="14946">
          <cell r="B14946" t="str">
            <v>.62020.P000</v>
          </cell>
        </row>
        <row r="14947">
          <cell r="B14947" t="str">
            <v>.62020.P000</v>
          </cell>
        </row>
        <row r="14948">
          <cell r="B14948" t="str">
            <v>.62020.P000</v>
          </cell>
        </row>
        <row r="14949">
          <cell r="B14949" t="str">
            <v>.62020.P000</v>
          </cell>
        </row>
        <row r="14950">
          <cell r="B14950" t="str">
            <v>.62020.P000</v>
          </cell>
        </row>
        <row r="14951">
          <cell r="B14951" t="str">
            <v>.62020.P000</v>
          </cell>
        </row>
        <row r="14952">
          <cell r="B14952" t="str">
            <v>.62020.P000</v>
          </cell>
        </row>
        <row r="14953">
          <cell r="B14953" t="str">
            <v>.62020.P000</v>
          </cell>
        </row>
        <row r="14954">
          <cell r="B14954" t="str">
            <v>.62020.P040</v>
          </cell>
        </row>
        <row r="14955">
          <cell r="B14955" t="str">
            <v>.62580.P000</v>
          </cell>
        </row>
        <row r="14956">
          <cell r="B14956" t="str">
            <v>.62580.P000</v>
          </cell>
        </row>
        <row r="14957">
          <cell r="B14957" t="str">
            <v>.62580.P000</v>
          </cell>
        </row>
        <row r="14958">
          <cell r="B14958" t="str">
            <v>.62580.P000</v>
          </cell>
        </row>
        <row r="14959">
          <cell r="B14959" t="str">
            <v>.62020.P000</v>
          </cell>
        </row>
        <row r="14960">
          <cell r="B14960" t="str">
            <v>.62020.P000</v>
          </cell>
        </row>
        <row r="14961">
          <cell r="B14961" t="str">
            <v>.62020.P000</v>
          </cell>
        </row>
        <row r="14962">
          <cell r="B14962" t="str">
            <v>.62020.P000</v>
          </cell>
        </row>
        <row r="14963">
          <cell r="B14963" t="str">
            <v>.62020.P000</v>
          </cell>
        </row>
        <row r="14964">
          <cell r="B14964" t="str">
            <v>.62020.P000</v>
          </cell>
        </row>
        <row r="14965">
          <cell r="B14965" t="str">
            <v>.62020.P000</v>
          </cell>
        </row>
        <row r="14966">
          <cell r="B14966" t="str">
            <v>.62020.P000</v>
          </cell>
        </row>
        <row r="14967">
          <cell r="B14967" t="str">
            <v>.62020.P000</v>
          </cell>
        </row>
        <row r="14968">
          <cell r="B14968" t="str">
            <v>.62020.P000</v>
          </cell>
        </row>
        <row r="14969">
          <cell r="B14969" t="str">
            <v>.62020.P000</v>
          </cell>
        </row>
        <row r="14970">
          <cell r="B14970" t="str">
            <v>.62020.P000</v>
          </cell>
        </row>
        <row r="14971">
          <cell r="B14971" t="str">
            <v>.62020.P000</v>
          </cell>
        </row>
        <row r="14972">
          <cell r="B14972" t="str">
            <v>.62020.P000</v>
          </cell>
        </row>
        <row r="14973">
          <cell r="B14973" t="str">
            <v>.62020.P000</v>
          </cell>
        </row>
        <row r="14974">
          <cell r="B14974" t="str">
            <v>.62020.P000</v>
          </cell>
        </row>
        <row r="14975">
          <cell r="B14975" t="str">
            <v>.62020.P000</v>
          </cell>
        </row>
        <row r="14976">
          <cell r="B14976" t="str">
            <v>.62020.P000</v>
          </cell>
        </row>
        <row r="14977">
          <cell r="B14977" t="str">
            <v>.62020.P000</v>
          </cell>
        </row>
        <row r="14978">
          <cell r="B14978" t="str">
            <v>.62020.P000</v>
          </cell>
        </row>
        <row r="14979">
          <cell r="B14979" t="str">
            <v>.62010.P000</v>
          </cell>
        </row>
        <row r="14980">
          <cell r="B14980" t="str">
            <v>.62020.P000</v>
          </cell>
        </row>
        <row r="14981">
          <cell r="B14981" t="str">
            <v>.62020.P000</v>
          </cell>
        </row>
        <row r="14982">
          <cell r="B14982" t="str">
            <v>.62020.P000</v>
          </cell>
        </row>
        <row r="14983">
          <cell r="B14983" t="str">
            <v>.62020.P000</v>
          </cell>
        </row>
        <row r="14984">
          <cell r="B14984" t="str">
            <v>.62020.P000</v>
          </cell>
        </row>
        <row r="14985">
          <cell r="B14985" t="str">
            <v>.62020.P000</v>
          </cell>
        </row>
        <row r="14986">
          <cell r="B14986" t="str">
            <v>.62020.P000</v>
          </cell>
        </row>
        <row r="14987">
          <cell r="B14987" t="str">
            <v>.62020.P000</v>
          </cell>
        </row>
        <row r="14988">
          <cell r="B14988" t="str">
            <v>.62020.P000</v>
          </cell>
        </row>
        <row r="14989">
          <cell r="B14989" t="str">
            <v>.62020.P000</v>
          </cell>
        </row>
        <row r="14990">
          <cell r="B14990" t="str">
            <v>.62020.P000</v>
          </cell>
        </row>
        <row r="14991">
          <cell r="B14991" t="str">
            <v>.62020.P000</v>
          </cell>
        </row>
        <row r="14992">
          <cell r="B14992" t="str">
            <v>.62020.P000</v>
          </cell>
        </row>
        <row r="14993">
          <cell r="B14993" t="str">
            <v>.62020.P000</v>
          </cell>
        </row>
        <row r="14994">
          <cell r="B14994" t="str">
            <v>.62020.P000</v>
          </cell>
        </row>
        <row r="14995">
          <cell r="B14995" t="str">
            <v>.62020.P000</v>
          </cell>
        </row>
        <row r="14996">
          <cell r="B14996" t="str">
            <v>.62020.P000</v>
          </cell>
        </row>
        <row r="14997">
          <cell r="B14997" t="str">
            <v>.62020.P000</v>
          </cell>
        </row>
        <row r="14998">
          <cell r="B14998" t="str">
            <v>.62020.P000</v>
          </cell>
        </row>
        <row r="14999">
          <cell r="B14999" t="str">
            <v>.62020.P000</v>
          </cell>
        </row>
        <row r="15000">
          <cell r="B15000" t="str">
            <v>.62020.P000</v>
          </cell>
        </row>
        <row r="15001">
          <cell r="B15001" t="str">
            <v>.62020.P000</v>
          </cell>
        </row>
        <row r="15002">
          <cell r="B15002" t="str">
            <v>.62020.P000</v>
          </cell>
        </row>
        <row r="15003">
          <cell r="B15003" t="str">
            <v>.62020.P000</v>
          </cell>
        </row>
        <row r="15004">
          <cell r="B15004" t="str">
            <v>.62020.P000</v>
          </cell>
        </row>
        <row r="15005">
          <cell r="B15005" t="str">
            <v>.62020.P000</v>
          </cell>
        </row>
        <row r="15006">
          <cell r="B15006" t="str">
            <v>.62020.P000</v>
          </cell>
        </row>
        <row r="15007">
          <cell r="B15007" t="str">
            <v>.62020.P040</v>
          </cell>
        </row>
        <row r="15008">
          <cell r="B15008" t="str">
            <v>.62020.P040</v>
          </cell>
        </row>
        <row r="15009">
          <cell r="B15009" t="str">
            <v>.62020.P040</v>
          </cell>
        </row>
        <row r="15010">
          <cell r="B15010" t="str">
            <v>.62020.P040</v>
          </cell>
        </row>
        <row r="15011">
          <cell r="B15011" t="str">
            <v>.62020.P040</v>
          </cell>
        </row>
        <row r="15012">
          <cell r="B15012" t="str">
            <v>.62020.P040</v>
          </cell>
        </row>
        <row r="15013">
          <cell r="B15013" t="str">
            <v>.62020.P040</v>
          </cell>
        </row>
        <row r="15014">
          <cell r="B15014" t="str">
            <v>.99005.P000</v>
          </cell>
        </row>
        <row r="15015">
          <cell r="B15015" t="str">
            <v>.62880.P000</v>
          </cell>
        </row>
        <row r="15016">
          <cell r="B15016" t="str">
            <v>.62880.P000</v>
          </cell>
        </row>
        <row r="15017">
          <cell r="B15017" t="str">
            <v>.62880.P000</v>
          </cell>
        </row>
        <row r="15018">
          <cell r="B15018" t="str">
            <v>.62880.P000</v>
          </cell>
        </row>
        <row r="15019">
          <cell r="B15019" t="str">
            <v>.62880.P000</v>
          </cell>
        </row>
        <row r="15020">
          <cell r="B15020" t="str">
            <v>.62880.P000</v>
          </cell>
        </row>
        <row r="15021">
          <cell r="B15021" t="str">
            <v>.62880.P000</v>
          </cell>
        </row>
        <row r="15022">
          <cell r="B15022" t="str">
            <v>.62880.P000</v>
          </cell>
        </row>
        <row r="15023">
          <cell r="B15023" t="str">
            <v>.62880.P000</v>
          </cell>
        </row>
        <row r="15024">
          <cell r="B15024" t="str">
            <v>.62880.P000</v>
          </cell>
        </row>
        <row r="15025">
          <cell r="B15025" t="str">
            <v>.62880.P000</v>
          </cell>
        </row>
        <row r="15026">
          <cell r="B15026" t="str">
            <v>.62880.P000</v>
          </cell>
        </row>
        <row r="15027">
          <cell r="B15027" t="str">
            <v>.62880.P000</v>
          </cell>
        </row>
        <row r="15028">
          <cell r="B15028" t="str">
            <v>.62880.P000</v>
          </cell>
        </row>
        <row r="15029">
          <cell r="B15029" t="str">
            <v>.20190.P000</v>
          </cell>
        </row>
        <row r="15030">
          <cell r="B15030" t="str">
            <v>.28000.P650</v>
          </cell>
        </row>
        <row r="15031">
          <cell r="B15031" t="str">
            <v>.L1900.P000</v>
          </cell>
        </row>
        <row r="15032">
          <cell r="B15032" t="str">
            <v>.A8340.C007</v>
          </cell>
        </row>
        <row r="15033">
          <cell r="B15033" t="str">
            <v>.A8640.C007</v>
          </cell>
        </row>
        <row r="15034">
          <cell r="B15034" t="str">
            <v>.62880.P000</v>
          </cell>
        </row>
        <row r="15035">
          <cell r="B15035" t="str">
            <v>.62880.P000</v>
          </cell>
        </row>
        <row r="15036">
          <cell r="B15036" t="str">
            <v>.99000.P000</v>
          </cell>
        </row>
        <row r="15037">
          <cell r="B15037" t="str">
            <v>.28000.P043</v>
          </cell>
        </row>
        <row r="15038">
          <cell r="B15038" t="str">
            <v>.28000.P020</v>
          </cell>
        </row>
        <row r="15039">
          <cell r="B15039" t="str">
            <v>.C1030.C001</v>
          </cell>
        </row>
        <row r="15040">
          <cell r="B15040" t="str">
            <v>.C1030.C001</v>
          </cell>
        </row>
        <row r="15041">
          <cell r="B15041" t="str">
            <v>.C1030.C001</v>
          </cell>
        </row>
        <row r="15042">
          <cell r="B15042" t="str">
            <v>.C1030.C001</v>
          </cell>
        </row>
        <row r="15043">
          <cell r="B15043" t="str">
            <v>.C1030.C001</v>
          </cell>
        </row>
        <row r="15044">
          <cell r="B15044" t="str">
            <v>.C1030.C001</v>
          </cell>
        </row>
        <row r="15045">
          <cell r="B15045" t="str">
            <v>.C2530.C000</v>
          </cell>
        </row>
        <row r="15046">
          <cell r="B15046" t="str">
            <v>.C2530.C000</v>
          </cell>
        </row>
        <row r="15047">
          <cell r="B15047" t="str">
            <v>.C2530.C000</v>
          </cell>
        </row>
        <row r="15048">
          <cell r="B15048" t="str">
            <v>.C2530.C000</v>
          </cell>
        </row>
        <row r="15049">
          <cell r="B15049" t="str">
            <v>.C2530.C000</v>
          </cell>
        </row>
        <row r="15050">
          <cell r="B15050" t="str">
            <v>.C2530.C000</v>
          </cell>
        </row>
        <row r="15051">
          <cell r="B15051" t="str">
            <v>.C2530.C000</v>
          </cell>
        </row>
        <row r="15052">
          <cell r="B15052" t="str">
            <v>.C2530.C000</v>
          </cell>
        </row>
        <row r="15053">
          <cell r="B15053" t="str">
            <v>.A8340.C007</v>
          </cell>
        </row>
        <row r="15054">
          <cell r="B15054" t="str">
            <v>.A8640.C007</v>
          </cell>
        </row>
        <row r="15055">
          <cell r="B15055" t="str">
            <v>.10100.P650</v>
          </cell>
        </row>
        <row r="15056">
          <cell r="B15056" t="str">
            <v>.20100.P650</v>
          </cell>
        </row>
        <row r="15057">
          <cell r="B15057" t="str">
            <v>.20120.P650</v>
          </cell>
        </row>
        <row r="15058">
          <cell r="B15058" t="str">
            <v>.62020.P000</v>
          </cell>
        </row>
        <row r="15059">
          <cell r="B15059" t="str">
            <v>.62020.P000</v>
          </cell>
        </row>
        <row r="15060">
          <cell r="B15060" t="str">
            <v>.62020.P000</v>
          </cell>
        </row>
        <row r="15061">
          <cell r="B15061" t="str">
            <v>.62020.P000</v>
          </cell>
        </row>
        <row r="15062">
          <cell r="B15062" t="str">
            <v>.45010.P650</v>
          </cell>
        </row>
        <row r="15063">
          <cell r="B15063" t="str">
            <v>.45020.P650</v>
          </cell>
        </row>
        <row r="15064">
          <cell r="B15064" t="str">
            <v>.45260.P650</v>
          </cell>
        </row>
        <row r="15065">
          <cell r="B15065" t="str">
            <v>.27900.P000</v>
          </cell>
        </row>
        <row r="15066">
          <cell r="B15066" t="str">
            <v>.27900.P000</v>
          </cell>
        </row>
        <row r="15067">
          <cell r="B15067" t="str">
            <v>.27900.P650</v>
          </cell>
        </row>
        <row r="15068">
          <cell r="B15068" t="str">
            <v>.28000.P650</v>
          </cell>
        </row>
        <row r="15069">
          <cell r="B15069" t="str">
            <v>.45000.P650</v>
          </cell>
        </row>
        <row r="15070">
          <cell r="B15070" t="str">
            <v>.45000.P650</v>
          </cell>
        </row>
        <row r="15071">
          <cell r="B15071" t="str">
            <v>.45000.P650</v>
          </cell>
        </row>
        <row r="15072">
          <cell r="B15072" t="str">
            <v>.C1030.C001</v>
          </cell>
        </row>
        <row r="15073">
          <cell r="B15073" t="str">
            <v>.C1030.C000</v>
          </cell>
        </row>
        <row r="15074">
          <cell r="B15074" t="str">
            <v>.A8340.C007</v>
          </cell>
        </row>
        <row r="15075">
          <cell r="B15075" t="str">
            <v>.A8640.C007</v>
          </cell>
        </row>
        <row r="15076">
          <cell r="B15076" t="str">
            <v>.99100.P000</v>
          </cell>
        </row>
        <row r="15077">
          <cell r="B15077" t="str">
            <v>.20100.P650</v>
          </cell>
        </row>
        <row r="15078">
          <cell r="B15078" t="str">
            <v>.62020.P000</v>
          </cell>
        </row>
        <row r="15079">
          <cell r="B15079" t="str">
            <v>.62020.P000</v>
          </cell>
        </row>
        <row r="15080">
          <cell r="B15080" t="str">
            <v>.62020.P000</v>
          </cell>
        </row>
        <row r="15081">
          <cell r="B15081" t="str">
            <v>.62020.P000</v>
          </cell>
        </row>
        <row r="15082">
          <cell r="B15082" t="str">
            <v>.62020.P000</v>
          </cell>
        </row>
        <row r="15083">
          <cell r="B15083" t="str">
            <v>.62020.P000</v>
          </cell>
        </row>
        <row r="15084">
          <cell r="B15084" t="str">
            <v>.62020.P000</v>
          </cell>
        </row>
        <row r="15085">
          <cell r="B15085" t="str">
            <v>.62020.P000</v>
          </cell>
        </row>
        <row r="15086">
          <cell r="B15086" t="str">
            <v>.62020.P000</v>
          </cell>
        </row>
        <row r="15087">
          <cell r="B15087" t="str">
            <v>.62020.P000</v>
          </cell>
        </row>
        <row r="15088">
          <cell r="B15088" t="str">
            <v>.62020.P000</v>
          </cell>
        </row>
        <row r="15089">
          <cell r="B15089" t="str">
            <v>.62020.P000</v>
          </cell>
        </row>
        <row r="15090">
          <cell r="B15090" t="str">
            <v>.62020.P000</v>
          </cell>
        </row>
        <row r="15091">
          <cell r="B15091" t="str">
            <v>.62020.P000</v>
          </cell>
        </row>
        <row r="15092">
          <cell r="B15092" t="str">
            <v>.62020.P000</v>
          </cell>
        </row>
        <row r="15093">
          <cell r="B15093" t="str">
            <v>.62020.P000</v>
          </cell>
        </row>
        <row r="15094">
          <cell r="B15094" t="str">
            <v>.62020.P000</v>
          </cell>
        </row>
        <row r="15095">
          <cell r="B15095" t="str">
            <v>.62020.P000</v>
          </cell>
        </row>
        <row r="15096">
          <cell r="B15096" t="str">
            <v>.62020.P000</v>
          </cell>
        </row>
        <row r="15097">
          <cell r="B15097" t="str">
            <v>.62020.P000</v>
          </cell>
        </row>
        <row r="15098">
          <cell r="B15098" t="str">
            <v>.62020.P000</v>
          </cell>
        </row>
        <row r="15099">
          <cell r="B15099" t="str">
            <v>.62020.P000</v>
          </cell>
        </row>
        <row r="15100">
          <cell r="B15100" t="str">
            <v>.20190.P000</v>
          </cell>
        </row>
        <row r="15101">
          <cell r="B15101" t="str">
            <v>.27900.P000</v>
          </cell>
        </row>
        <row r="15102">
          <cell r="B15102" t="str">
            <v>.27900.P000</v>
          </cell>
        </row>
        <row r="15103">
          <cell r="B15103" t="str">
            <v>.27900.P650</v>
          </cell>
        </row>
        <row r="15104">
          <cell r="B15104" t="str">
            <v>.28000.P650</v>
          </cell>
        </row>
        <row r="15105">
          <cell r="B15105" t="str">
            <v>.45000.P000</v>
          </cell>
        </row>
        <row r="15106">
          <cell r="B15106" t="str">
            <v>.45000.P650</v>
          </cell>
        </row>
        <row r="15107">
          <cell r="B15107" t="str">
            <v>.45000.P650</v>
          </cell>
        </row>
        <row r="15108">
          <cell r="B15108" t="str">
            <v>.45000.P650</v>
          </cell>
        </row>
        <row r="15109">
          <cell r="B15109" t="str">
            <v>.27900.P000</v>
          </cell>
        </row>
        <row r="15110">
          <cell r="B15110" t="str">
            <v>.27900.P000</v>
          </cell>
        </row>
        <row r="15111">
          <cell r="B15111" t="str">
            <v>.C2050.C000</v>
          </cell>
        </row>
        <row r="15112">
          <cell r="B15112" t="str">
            <v>.C2050.C000</v>
          </cell>
        </row>
        <row r="15113">
          <cell r="B15113" t="str">
            <v>.C2050.C000</v>
          </cell>
        </row>
        <row r="15114">
          <cell r="B15114" t="str">
            <v>.C3041.C000</v>
          </cell>
        </row>
        <row r="15115">
          <cell r="B15115" t="str">
            <v>.C3061.C000</v>
          </cell>
        </row>
        <row r="15116">
          <cell r="B15116" t="str">
            <v>.A8340.C007</v>
          </cell>
        </row>
        <row r="15117">
          <cell r="B15117" t="str">
            <v>.A8640.C007</v>
          </cell>
        </row>
        <row r="15118">
          <cell r="B15118" t="str">
            <v>.62020.P000</v>
          </cell>
        </row>
        <row r="15119">
          <cell r="B15119" t="str">
            <v>.62020.P000</v>
          </cell>
        </row>
        <row r="15120">
          <cell r="B15120" t="str">
            <v>.62020.P000</v>
          </cell>
        </row>
        <row r="15121">
          <cell r="B15121" t="str">
            <v>.62020.P000</v>
          </cell>
        </row>
        <row r="15122">
          <cell r="B15122" t="str">
            <v>.62020.P000</v>
          </cell>
        </row>
        <row r="15123">
          <cell r="B15123" t="str">
            <v>.62020.P000</v>
          </cell>
        </row>
        <row r="15124">
          <cell r="B15124" t="str">
            <v>.62020.P000</v>
          </cell>
        </row>
        <row r="15125">
          <cell r="B15125" t="str">
            <v>.62020.P000</v>
          </cell>
        </row>
        <row r="15126">
          <cell r="B15126" t="str">
            <v>.62020.P000</v>
          </cell>
        </row>
        <row r="15127">
          <cell r="B15127" t="str">
            <v>.62020.P000</v>
          </cell>
        </row>
        <row r="15128">
          <cell r="B15128" t="str">
            <v>.62020.P000</v>
          </cell>
        </row>
        <row r="15129">
          <cell r="B15129" t="str">
            <v>.62020.P000</v>
          </cell>
        </row>
        <row r="15130">
          <cell r="B15130" t="str">
            <v>.62020.P000</v>
          </cell>
        </row>
        <row r="15131">
          <cell r="B15131" t="str">
            <v>.62020.P000</v>
          </cell>
        </row>
        <row r="15132">
          <cell r="B15132" t="str">
            <v>.62020.P000</v>
          </cell>
        </row>
        <row r="15133">
          <cell r="B15133" t="str">
            <v>.62020.P000</v>
          </cell>
        </row>
        <row r="15134">
          <cell r="B15134" t="str">
            <v>.62020.P000</v>
          </cell>
        </row>
        <row r="15135">
          <cell r="B15135" t="str">
            <v>.62020.P000</v>
          </cell>
        </row>
        <row r="15136">
          <cell r="B15136" t="str">
            <v>.62020.P000</v>
          </cell>
        </row>
        <row r="15137">
          <cell r="B15137" t="str">
            <v>.62020.P000</v>
          </cell>
        </row>
        <row r="15138">
          <cell r="B15138" t="str">
            <v>.62020.P000</v>
          </cell>
        </row>
        <row r="15139">
          <cell r="B15139" t="str">
            <v>.62020.P000</v>
          </cell>
        </row>
        <row r="15140">
          <cell r="B15140" t="str">
            <v>.62020.P000</v>
          </cell>
        </row>
        <row r="15141">
          <cell r="B15141" t="str">
            <v>.62020.P000</v>
          </cell>
        </row>
        <row r="15142">
          <cell r="B15142" t="str">
            <v>.62020.P000</v>
          </cell>
        </row>
        <row r="15143">
          <cell r="B15143" t="str">
            <v>.62020.P000</v>
          </cell>
        </row>
        <row r="15144">
          <cell r="B15144" t="str">
            <v>.62020.P000</v>
          </cell>
        </row>
        <row r="15145">
          <cell r="B15145" t="str">
            <v>.62020.P000</v>
          </cell>
        </row>
        <row r="15146">
          <cell r="B15146" t="str">
            <v>.62020.P040</v>
          </cell>
        </row>
        <row r="15147">
          <cell r="B15147" t="str">
            <v>.62020.P040</v>
          </cell>
        </row>
        <row r="15148">
          <cell r="B15148" t="str">
            <v>.62020.P040</v>
          </cell>
        </row>
        <row r="15149">
          <cell r="B15149" t="str">
            <v>.62020.P040</v>
          </cell>
        </row>
        <row r="15150">
          <cell r="B15150" t="str">
            <v>.62020.P040</v>
          </cell>
        </row>
        <row r="15151">
          <cell r="B15151" t="str">
            <v>.62020.P040</v>
          </cell>
        </row>
        <row r="15152">
          <cell r="B15152" t="str">
            <v>.62020.P040</v>
          </cell>
        </row>
        <row r="15153">
          <cell r="B15153" t="str">
            <v>.62020.P040</v>
          </cell>
        </row>
        <row r="15154">
          <cell r="B15154" t="str">
            <v>.62020.P040</v>
          </cell>
        </row>
        <row r="15155">
          <cell r="B15155" t="str">
            <v>.62020.P040</v>
          </cell>
        </row>
        <row r="15156">
          <cell r="B15156" t="str">
            <v>.62020.P040</v>
          </cell>
        </row>
        <row r="15157">
          <cell r="B15157" t="str">
            <v>.62020.P040</v>
          </cell>
        </row>
        <row r="15158">
          <cell r="B15158" t="str">
            <v>.62020.P040</v>
          </cell>
        </row>
        <row r="15159">
          <cell r="B15159" t="str">
            <v>.62020.P040</v>
          </cell>
        </row>
        <row r="15160">
          <cell r="B15160" t="str">
            <v>.62020.P040</v>
          </cell>
        </row>
        <row r="15161">
          <cell r="B15161" t="str">
            <v>.62020.P040</v>
          </cell>
        </row>
        <row r="15162">
          <cell r="B15162" t="str">
            <v>.62020.P040</v>
          </cell>
        </row>
        <row r="15163">
          <cell r="B15163" t="str">
            <v>.62020.P040</v>
          </cell>
        </row>
        <row r="15164">
          <cell r="B15164" t="str">
            <v>.62020.P040</v>
          </cell>
        </row>
        <row r="15165">
          <cell r="B15165" t="str">
            <v>.62020.P040</v>
          </cell>
        </row>
        <row r="15166">
          <cell r="B15166" t="str">
            <v>.62020.P040</v>
          </cell>
        </row>
        <row r="15167">
          <cell r="B15167" t="str">
            <v>.62020.P040</v>
          </cell>
        </row>
        <row r="15168">
          <cell r="B15168" t="str">
            <v>.62020.P040</v>
          </cell>
        </row>
        <row r="15169">
          <cell r="B15169" t="str">
            <v>.62020.P040</v>
          </cell>
        </row>
        <row r="15170">
          <cell r="B15170" t="str">
            <v>.62020.P040</v>
          </cell>
        </row>
        <row r="15171">
          <cell r="B15171" t="str">
            <v>.62020.P040</v>
          </cell>
        </row>
        <row r="15172">
          <cell r="B15172" t="str">
            <v>.62020.P040</v>
          </cell>
        </row>
        <row r="15173">
          <cell r="B15173" t="str">
            <v>.62020.P040</v>
          </cell>
        </row>
        <row r="15174">
          <cell r="B15174" t="str">
            <v>.62020.P040</v>
          </cell>
        </row>
        <row r="15175">
          <cell r="B15175" t="str">
            <v>.62020.P040</v>
          </cell>
        </row>
        <row r="15176">
          <cell r="B15176" t="str">
            <v>.62020.P040</v>
          </cell>
        </row>
        <row r="15177">
          <cell r="B15177" t="str">
            <v>.62020.P040</v>
          </cell>
        </row>
        <row r="15178">
          <cell r="B15178" t="str">
            <v>.62020.P040</v>
          </cell>
        </row>
        <row r="15179">
          <cell r="B15179" t="str">
            <v>.99000.P000</v>
          </cell>
        </row>
        <row r="15180">
          <cell r="B15180" t="str">
            <v>.45000.P022</v>
          </cell>
        </row>
        <row r="15181">
          <cell r="B15181" t="str">
            <v>.62020.P000</v>
          </cell>
        </row>
        <row r="15182">
          <cell r="B15182" t="str">
            <v>.62020.P040</v>
          </cell>
        </row>
        <row r="15183">
          <cell r="B15183" t="str">
            <v>.62020.P040</v>
          </cell>
        </row>
        <row r="15184">
          <cell r="B15184" t="str">
            <v>.62020.P000</v>
          </cell>
        </row>
        <row r="15185">
          <cell r="B15185" t="str">
            <v>.62020.P000</v>
          </cell>
        </row>
        <row r="15186">
          <cell r="B15186" t="str">
            <v>.62020.P040</v>
          </cell>
        </row>
        <row r="15187">
          <cell r="B15187" t="str">
            <v>.62020.P040</v>
          </cell>
        </row>
        <row r="15188">
          <cell r="B15188" t="str">
            <v>.62020.P000</v>
          </cell>
        </row>
        <row r="15189">
          <cell r="B15189" t="str">
            <v>.62020.P040</v>
          </cell>
        </row>
        <row r="15190">
          <cell r="B15190" t="str">
            <v>.62020.P000</v>
          </cell>
        </row>
        <row r="15191">
          <cell r="B15191" t="str">
            <v>.62020.P040</v>
          </cell>
        </row>
        <row r="15192">
          <cell r="B15192" t="str">
            <v>.62020.P040</v>
          </cell>
        </row>
        <row r="15193">
          <cell r="B15193" t="str">
            <v>.C2030.C000</v>
          </cell>
        </row>
        <row r="15194">
          <cell r="B15194" t="str">
            <v>.C2030.C000</v>
          </cell>
        </row>
        <row r="15195">
          <cell r="B15195" t="str">
            <v>.C2030.C000</v>
          </cell>
        </row>
        <row r="15196">
          <cell r="B15196" t="str">
            <v>.62020.P000</v>
          </cell>
        </row>
        <row r="15197">
          <cell r="B15197" t="str">
            <v>.62020.P040</v>
          </cell>
        </row>
        <row r="15198">
          <cell r="B15198" t="str">
            <v>.62020.P040</v>
          </cell>
        </row>
        <row r="15199">
          <cell r="B15199" t="str">
            <v>.62020.P040</v>
          </cell>
        </row>
        <row r="15200">
          <cell r="B15200" t="str">
            <v>.62020.P040</v>
          </cell>
        </row>
        <row r="15201">
          <cell r="B15201" t="str">
            <v>.C2030.C000</v>
          </cell>
        </row>
        <row r="15202">
          <cell r="B15202" t="str">
            <v>.C2030.C000</v>
          </cell>
        </row>
        <row r="15203">
          <cell r="B15203" t="str">
            <v>.C2030.C000</v>
          </cell>
        </row>
        <row r="15204">
          <cell r="B15204" t="str">
            <v>.C2030.C000</v>
          </cell>
        </row>
        <row r="15205">
          <cell r="B15205" t="str">
            <v>.C2030.C000</v>
          </cell>
        </row>
        <row r="15206">
          <cell r="B15206" t="str">
            <v>.C2030.C000</v>
          </cell>
        </row>
        <row r="15207">
          <cell r="B15207" t="str">
            <v>.C2030.C000</v>
          </cell>
        </row>
        <row r="15208">
          <cell r="B15208" t="str">
            <v>.62020.P000</v>
          </cell>
        </row>
        <row r="15209">
          <cell r="B15209" t="str">
            <v>.62020.P000</v>
          </cell>
        </row>
        <row r="15210">
          <cell r="B15210" t="str">
            <v>.62020.P000</v>
          </cell>
        </row>
        <row r="15211">
          <cell r="B15211" t="str">
            <v>.62020.P040</v>
          </cell>
        </row>
        <row r="15212">
          <cell r="B15212" t="str">
            <v>.62020.P040</v>
          </cell>
        </row>
        <row r="15213">
          <cell r="B15213" t="str">
            <v>.62020.P040</v>
          </cell>
        </row>
        <row r="15214">
          <cell r="B15214" t="str">
            <v>.62020.P040</v>
          </cell>
        </row>
        <row r="15215">
          <cell r="B15215" t="str">
            <v>.C1080.C000</v>
          </cell>
        </row>
        <row r="15216">
          <cell r="B15216" t="str">
            <v>.C2010.C001</v>
          </cell>
        </row>
        <row r="15217">
          <cell r="B15217" t="str">
            <v>.C2010.C001</v>
          </cell>
        </row>
        <row r="15218">
          <cell r="B15218" t="str">
            <v>.C2010.C001</v>
          </cell>
        </row>
        <row r="15219">
          <cell r="B15219" t="str">
            <v>.C2010.C001</v>
          </cell>
        </row>
        <row r="15220">
          <cell r="B15220" t="str">
            <v>.C2010.C001</v>
          </cell>
        </row>
        <row r="15221">
          <cell r="B15221" t="str">
            <v>.C2010.C001</v>
          </cell>
        </row>
        <row r="15222">
          <cell r="B15222" t="str">
            <v>.C2010.C001</v>
          </cell>
        </row>
        <row r="15223">
          <cell r="B15223" t="str">
            <v>.C2010.C001</v>
          </cell>
        </row>
        <row r="15224">
          <cell r="B15224" t="str">
            <v>.C2010.C001</v>
          </cell>
        </row>
        <row r="15225">
          <cell r="B15225" t="str">
            <v>.C2010.C000</v>
          </cell>
        </row>
        <row r="15226">
          <cell r="B15226" t="str">
            <v>.C2010.C000</v>
          </cell>
        </row>
        <row r="15227">
          <cell r="B15227" t="str">
            <v>.C2010.C000</v>
          </cell>
        </row>
        <row r="15228">
          <cell r="B15228" t="str">
            <v>.C2010.C000</v>
          </cell>
        </row>
        <row r="15229">
          <cell r="B15229" t="str">
            <v>.C2010.C000</v>
          </cell>
        </row>
        <row r="15230">
          <cell r="B15230" t="str">
            <v>.C2010.C000</v>
          </cell>
        </row>
        <row r="15231">
          <cell r="B15231" t="str">
            <v>.C2010.C000</v>
          </cell>
        </row>
        <row r="15232">
          <cell r="B15232" t="str">
            <v>.C2010.C000</v>
          </cell>
        </row>
        <row r="15233">
          <cell r="B15233" t="str">
            <v>.C2010.C000</v>
          </cell>
        </row>
        <row r="15234">
          <cell r="B15234" t="str">
            <v>.C2010.C000</v>
          </cell>
        </row>
        <row r="15235">
          <cell r="B15235" t="str">
            <v>.C2010.C000</v>
          </cell>
        </row>
        <row r="15236">
          <cell r="B15236" t="str">
            <v>.C2010.C000</v>
          </cell>
        </row>
        <row r="15237">
          <cell r="B15237" t="str">
            <v>.C2010.C000</v>
          </cell>
        </row>
        <row r="15238">
          <cell r="B15238" t="str">
            <v>.C2010.C000</v>
          </cell>
        </row>
        <row r="15239">
          <cell r="B15239" t="str">
            <v>.C2010.C000</v>
          </cell>
        </row>
        <row r="15240">
          <cell r="B15240" t="str">
            <v>.C2010.C000</v>
          </cell>
        </row>
        <row r="15241">
          <cell r="B15241" t="str">
            <v>.C2010.C000</v>
          </cell>
        </row>
        <row r="15242">
          <cell r="B15242" t="str">
            <v>.C2010.C000</v>
          </cell>
        </row>
        <row r="15243">
          <cell r="B15243" t="str">
            <v>.C2010.C000</v>
          </cell>
        </row>
        <row r="15244">
          <cell r="B15244" t="str">
            <v>.C2010.C000</v>
          </cell>
        </row>
        <row r="15245">
          <cell r="B15245" t="str">
            <v>.C2010.C000</v>
          </cell>
        </row>
        <row r="15246">
          <cell r="B15246" t="str">
            <v>.C2010.C000</v>
          </cell>
        </row>
        <row r="15247">
          <cell r="B15247" t="str">
            <v>.C2010.C000</v>
          </cell>
        </row>
        <row r="15248">
          <cell r="B15248" t="str">
            <v>.C2010.C000</v>
          </cell>
        </row>
        <row r="15249">
          <cell r="B15249" t="str">
            <v>.C2010.C000</v>
          </cell>
        </row>
        <row r="15250">
          <cell r="B15250" t="str">
            <v>.C2010.C000</v>
          </cell>
        </row>
        <row r="15251">
          <cell r="B15251" t="str">
            <v>.C2010.C000</v>
          </cell>
        </row>
        <row r="15252">
          <cell r="B15252" t="str">
            <v>.C2010.C000</v>
          </cell>
        </row>
        <row r="15253">
          <cell r="B15253" t="str">
            <v>.C2010.C000</v>
          </cell>
        </row>
        <row r="15254">
          <cell r="B15254" t="str">
            <v>.C2010.C000</v>
          </cell>
        </row>
        <row r="15255">
          <cell r="B15255" t="str">
            <v>.C2010.C000</v>
          </cell>
        </row>
        <row r="15256">
          <cell r="B15256" t="str">
            <v>.C2010.C000</v>
          </cell>
        </row>
        <row r="15257">
          <cell r="B15257" t="str">
            <v>.C2010.C000</v>
          </cell>
        </row>
        <row r="15258">
          <cell r="B15258" t="str">
            <v>.C2010.C000</v>
          </cell>
        </row>
        <row r="15259">
          <cell r="B15259" t="str">
            <v>.C2010.C000</v>
          </cell>
        </row>
        <row r="15260">
          <cell r="B15260" t="str">
            <v>.C2010.C000</v>
          </cell>
        </row>
        <row r="15261">
          <cell r="B15261" t="str">
            <v>.C2010.C000</v>
          </cell>
        </row>
        <row r="15262">
          <cell r="B15262" t="str">
            <v>.C2010.C000</v>
          </cell>
        </row>
        <row r="15263">
          <cell r="B15263" t="str">
            <v>.C2010.C000</v>
          </cell>
        </row>
        <row r="15264">
          <cell r="B15264" t="str">
            <v>.C2010.C000</v>
          </cell>
        </row>
        <row r="15265">
          <cell r="B15265" t="str">
            <v>.C2010.C000</v>
          </cell>
        </row>
        <row r="15266">
          <cell r="B15266" t="str">
            <v>.C2010.C000</v>
          </cell>
        </row>
        <row r="15267">
          <cell r="B15267" t="str">
            <v>.C2010.C000</v>
          </cell>
        </row>
        <row r="15268">
          <cell r="B15268" t="str">
            <v>.C2010.C000</v>
          </cell>
        </row>
        <row r="15269">
          <cell r="B15269" t="str">
            <v>.C2010.C000</v>
          </cell>
        </row>
        <row r="15270">
          <cell r="B15270" t="str">
            <v>.C2010.C000</v>
          </cell>
        </row>
        <row r="15271">
          <cell r="B15271" t="str">
            <v>.C2010.C000</v>
          </cell>
        </row>
        <row r="15272">
          <cell r="B15272" t="str">
            <v>.C2010.C000</v>
          </cell>
        </row>
        <row r="15273">
          <cell r="B15273" t="str">
            <v>.C2010.C000</v>
          </cell>
        </row>
        <row r="15274">
          <cell r="B15274" t="str">
            <v>.C2010.C000</v>
          </cell>
        </row>
        <row r="15275">
          <cell r="B15275" t="str">
            <v>.C2010.C000</v>
          </cell>
        </row>
        <row r="15276">
          <cell r="B15276" t="str">
            <v>.C2010.C000</v>
          </cell>
        </row>
        <row r="15277">
          <cell r="B15277" t="str">
            <v>.C2010.C000</v>
          </cell>
        </row>
        <row r="15278">
          <cell r="B15278" t="str">
            <v>.C2010.C000</v>
          </cell>
        </row>
        <row r="15279">
          <cell r="B15279" t="str">
            <v>.C2010.C000</v>
          </cell>
        </row>
        <row r="15280">
          <cell r="B15280" t="str">
            <v>.C2010.C000</v>
          </cell>
        </row>
        <row r="15281">
          <cell r="B15281" t="str">
            <v>.C2010.C000</v>
          </cell>
        </row>
        <row r="15282">
          <cell r="B15282" t="str">
            <v>.C2010.C000</v>
          </cell>
        </row>
        <row r="15283">
          <cell r="B15283" t="str">
            <v>.C2020.C001</v>
          </cell>
        </row>
        <row r="15284">
          <cell r="B15284" t="str">
            <v>.C2020.C001</v>
          </cell>
        </row>
        <row r="15285">
          <cell r="B15285" t="str">
            <v>.C2020.C001</v>
          </cell>
        </row>
        <row r="15286">
          <cell r="B15286" t="str">
            <v>.C2020.C001</v>
          </cell>
        </row>
        <row r="15287">
          <cell r="B15287" t="str">
            <v>.C2020.C001</v>
          </cell>
        </row>
        <row r="15288">
          <cell r="B15288" t="str">
            <v>.C2020.C001</v>
          </cell>
        </row>
        <row r="15289">
          <cell r="B15289" t="str">
            <v>.C2020.C001</v>
          </cell>
        </row>
        <row r="15290">
          <cell r="B15290" t="str">
            <v>.C2020.C001</v>
          </cell>
        </row>
        <row r="15291">
          <cell r="B15291" t="str">
            <v>.C2020.C001</v>
          </cell>
        </row>
        <row r="15292">
          <cell r="B15292" t="str">
            <v>.C2020.C001</v>
          </cell>
        </row>
        <row r="15293">
          <cell r="B15293" t="str">
            <v>.C2020.C001</v>
          </cell>
        </row>
        <row r="15294">
          <cell r="B15294" t="str">
            <v>.C2020.C001</v>
          </cell>
        </row>
        <row r="15295">
          <cell r="B15295" t="str">
            <v>.C2020.C001</v>
          </cell>
        </row>
        <row r="15296">
          <cell r="B15296" t="str">
            <v>.C2020.C000</v>
          </cell>
        </row>
        <row r="15297">
          <cell r="B15297" t="str">
            <v>.C2020.C000</v>
          </cell>
        </row>
        <row r="15298">
          <cell r="B15298" t="str">
            <v>.C2020.C000</v>
          </cell>
        </row>
        <row r="15299">
          <cell r="B15299" t="str">
            <v>.C2020.C000</v>
          </cell>
        </row>
        <row r="15300">
          <cell r="B15300" t="str">
            <v>.C2020.C000</v>
          </cell>
        </row>
        <row r="15301">
          <cell r="B15301" t="str">
            <v>.C2020.C000</v>
          </cell>
        </row>
        <row r="15302">
          <cell r="B15302" t="str">
            <v>.C2020.C000</v>
          </cell>
        </row>
        <row r="15303">
          <cell r="B15303" t="str">
            <v>.C2020.C000</v>
          </cell>
        </row>
        <row r="15304">
          <cell r="B15304" t="str">
            <v>.C2020.C000</v>
          </cell>
        </row>
        <row r="15305">
          <cell r="B15305" t="str">
            <v>.C2020.C000</v>
          </cell>
        </row>
        <row r="15306">
          <cell r="B15306" t="str">
            <v>.C2020.C000</v>
          </cell>
        </row>
        <row r="15307">
          <cell r="B15307" t="str">
            <v>.C2020.C000</v>
          </cell>
        </row>
        <row r="15308">
          <cell r="B15308" t="str">
            <v>.C2020.C000</v>
          </cell>
        </row>
        <row r="15309">
          <cell r="B15309" t="str">
            <v>.C2020.C000</v>
          </cell>
        </row>
        <row r="15310">
          <cell r="B15310" t="str">
            <v>.C2020.C000</v>
          </cell>
        </row>
        <row r="15311">
          <cell r="B15311" t="str">
            <v>.C2020.C000</v>
          </cell>
        </row>
        <row r="15312">
          <cell r="B15312" t="str">
            <v>.C2020.C000</v>
          </cell>
        </row>
        <row r="15313">
          <cell r="B15313" t="str">
            <v>.C2020.C000</v>
          </cell>
        </row>
        <row r="15314">
          <cell r="B15314" t="str">
            <v>.C2020.C000</v>
          </cell>
        </row>
        <row r="15315">
          <cell r="B15315" t="str">
            <v>.C2020.C000</v>
          </cell>
        </row>
        <row r="15316">
          <cell r="B15316" t="str">
            <v>.C2020.C000</v>
          </cell>
        </row>
        <row r="15317">
          <cell r="B15317" t="str">
            <v>.C2020.C000</v>
          </cell>
        </row>
        <row r="15318">
          <cell r="B15318" t="str">
            <v>.C2020.C000</v>
          </cell>
        </row>
        <row r="15319">
          <cell r="B15319" t="str">
            <v>.C2020.C000</v>
          </cell>
        </row>
        <row r="15320">
          <cell r="B15320" t="str">
            <v>.C2020.C000</v>
          </cell>
        </row>
        <row r="15321">
          <cell r="B15321" t="str">
            <v>.C2020.C000</v>
          </cell>
        </row>
        <row r="15322">
          <cell r="B15322" t="str">
            <v>.C2020.C000</v>
          </cell>
        </row>
        <row r="15323">
          <cell r="B15323" t="str">
            <v>.C2020.C000</v>
          </cell>
        </row>
        <row r="15324">
          <cell r="B15324" t="str">
            <v>.C2020.C000</v>
          </cell>
        </row>
        <row r="15325">
          <cell r="B15325" t="str">
            <v>.C2020.C000</v>
          </cell>
        </row>
        <row r="15326">
          <cell r="B15326" t="str">
            <v>.C2020.C000</v>
          </cell>
        </row>
        <row r="15327">
          <cell r="B15327" t="str">
            <v>.C2020.C000</v>
          </cell>
        </row>
        <row r="15328">
          <cell r="B15328" t="str">
            <v>.C2020.C000</v>
          </cell>
        </row>
        <row r="15329">
          <cell r="B15329" t="str">
            <v>.C2020.C000</v>
          </cell>
        </row>
        <row r="15330">
          <cell r="B15330" t="str">
            <v>.C2020.C000</v>
          </cell>
        </row>
        <row r="15331">
          <cell r="B15331" t="str">
            <v>.C2020.C000</v>
          </cell>
        </row>
        <row r="15332">
          <cell r="B15332" t="str">
            <v>.C2020.C000</v>
          </cell>
        </row>
        <row r="15333">
          <cell r="B15333" t="str">
            <v>.C2020.C000</v>
          </cell>
        </row>
        <row r="15334">
          <cell r="B15334" t="str">
            <v>.C2020.C000</v>
          </cell>
        </row>
        <row r="15335">
          <cell r="B15335" t="str">
            <v>.C2020.C000</v>
          </cell>
        </row>
        <row r="15336">
          <cell r="B15336" t="str">
            <v>.C2020.C000</v>
          </cell>
        </row>
        <row r="15337">
          <cell r="B15337" t="str">
            <v>.C2020.C000</v>
          </cell>
        </row>
        <row r="15338">
          <cell r="B15338" t="str">
            <v>.C2020.C000</v>
          </cell>
        </row>
        <row r="15339">
          <cell r="B15339" t="str">
            <v>.C2020.C000</v>
          </cell>
        </row>
        <row r="15340">
          <cell r="B15340" t="str">
            <v>.C2020.C000</v>
          </cell>
        </row>
        <row r="15341">
          <cell r="B15341" t="str">
            <v>.C2020.C000</v>
          </cell>
        </row>
        <row r="15342">
          <cell r="B15342" t="str">
            <v>.C2020.C000</v>
          </cell>
        </row>
        <row r="15343">
          <cell r="B15343" t="str">
            <v>.C2020.C000</v>
          </cell>
        </row>
        <row r="15344">
          <cell r="B15344" t="str">
            <v>.C2020.C000</v>
          </cell>
        </row>
        <row r="15345">
          <cell r="B15345" t="str">
            <v>.C2020.C000</v>
          </cell>
        </row>
        <row r="15346">
          <cell r="B15346" t="str">
            <v>.C2020.C000</v>
          </cell>
        </row>
        <row r="15347">
          <cell r="B15347" t="str">
            <v>.C2020.C000</v>
          </cell>
        </row>
        <row r="15348">
          <cell r="B15348" t="str">
            <v>.C2020.C000</v>
          </cell>
        </row>
        <row r="15349">
          <cell r="B15349" t="str">
            <v>.C2020.C000</v>
          </cell>
        </row>
        <row r="15350">
          <cell r="B15350" t="str">
            <v>.C2020.C000</v>
          </cell>
        </row>
        <row r="15351">
          <cell r="B15351" t="str">
            <v>.C2020.C000</v>
          </cell>
        </row>
        <row r="15352">
          <cell r="B15352" t="str">
            <v>.C2020.C000</v>
          </cell>
        </row>
        <row r="15353">
          <cell r="B15353" t="str">
            <v>.C2020.C000</v>
          </cell>
        </row>
        <row r="15354">
          <cell r="B15354" t="str">
            <v>.C2020.C000</v>
          </cell>
        </row>
        <row r="15355">
          <cell r="B15355" t="str">
            <v>.C2020.C000</v>
          </cell>
        </row>
        <row r="15356">
          <cell r="B15356" t="str">
            <v>.C2020.C000</v>
          </cell>
        </row>
        <row r="15357">
          <cell r="B15357" t="str">
            <v>.C2020.C000</v>
          </cell>
        </row>
        <row r="15358">
          <cell r="B15358" t="str">
            <v>.C2020.C000</v>
          </cell>
        </row>
        <row r="15359">
          <cell r="B15359" t="str">
            <v>.C2020.C000</v>
          </cell>
        </row>
        <row r="15360">
          <cell r="B15360" t="str">
            <v>.C2020.C000</v>
          </cell>
        </row>
        <row r="15361">
          <cell r="B15361" t="str">
            <v>.C2020.C000</v>
          </cell>
        </row>
        <row r="15362">
          <cell r="B15362" t="str">
            <v>.C2020.C000</v>
          </cell>
        </row>
        <row r="15363">
          <cell r="B15363" t="str">
            <v>.C2020.C000</v>
          </cell>
        </row>
        <row r="15364">
          <cell r="B15364" t="str">
            <v>.C2020.C000</v>
          </cell>
        </row>
        <row r="15365">
          <cell r="B15365" t="str">
            <v>.C2020.C000</v>
          </cell>
        </row>
        <row r="15366">
          <cell r="B15366" t="str">
            <v>.C2020.C000</v>
          </cell>
        </row>
        <row r="15367">
          <cell r="B15367" t="str">
            <v>.C2020.C000</v>
          </cell>
        </row>
        <row r="15368">
          <cell r="B15368" t="str">
            <v>.C2020.C000</v>
          </cell>
        </row>
        <row r="15369">
          <cell r="B15369" t="str">
            <v>.C2020.C000</v>
          </cell>
        </row>
        <row r="15370">
          <cell r="B15370" t="str">
            <v>.C2020.C000</v>
          </cell>
        </row>
        <row r="15371">
          <cell r="B15371" t="str">
            <v>.C2020.C000</v>
          </cell>
        </row>
        <row r="15372">
          <cell r="B15372" t="str">
            <v>.C2020.C000</v>
          </cell>
        </row>
        <row r="15373">
          <cell r="B15373" t="str">
            <v>.C2020.C000</v>
          </cell>
        </row>
        <row r="15374">
          <cell r="B15374" t="str">
            <v>.C2020.P000</v>
          </cell>
        </row>
        <row r="15375">
          <cell r="B15375" t="str">
            <v>.C2020.P000</v>
          </cell>
        </row>
        <row r="15376">
          <cell r="B15376" t="str">
            <v>.C2020.P000</v>
          </cell>
        </row>
        <row r="15377">
          <cell r="B15377" t="str">
            <v>.C2020.P000</v>
          </cell>
        </row>
        <row r="15378">
          <cell r="B15378" t="str">
            <v>.C2030.C001</v>
          </cell>
        </row>
        <row r="15379">
          <cell r="B15379" t="str">
            <v>.C2030.C001</v>
          </cell>
        </row>
        <row r="15380">
          <cell r="B15380" t="str">
            <v>.C2030.C001</v>
          </cell>
        </row>
        <row r="15381">
          <cell r="B15381" t="str">
            <v>.C2030.C001</v>
          </cell>
        </row>
        <row r="15382">
          <cell r="B15382" t="str">
            <v>.C2030.C001</v>
          </cell>
        </row>
        <row r="15383">
          <cell r="B15383" t="str">
            <v>.C2030.C001</v>
          </cell>
        </row>
        <row r="15384">
          <cell r="B15384" t="str">
            <v>.C2030.C001</v>
          </cell>
        </row>
        <row r="15385">
          <cell r="B15385" t="str">
            <v>.C2030.C001</v>
          </cell>
        </row>
        <row r="15386">
          <cell r="B15386" t="str">
            <v>.C2030.C001</v>
          </cell>
        </row>
        <row r="15387">
          <cell r="B15387" t="str">
            <v>.C2030.C001</v>
          </cell>
        </row>
        <row r="15388">
          <cell r="B15388" t="str">
            <v>.C2030.C001</v>
          </cell>
        </row>
        <row r="15389">
          <cell r="B15389" t="str">
            <v>.C2030.C001</v>
          </cell>
        </row>
        <row r="15390">
          <cell r="B15390" t="str">
            <v>.C2030.C000</v>
          </cell>
        </row>
        <row r="15391">
          <cell r="B15391" t="str">
            <v>.C2030.C000</v>
          </cell>
        </row>
        <row r="15392">
          <cell r="B15392" t="str">
            <v>.C2030.C000</v>
          </cell>
        </row>
        <row r="15393">
          <cell r="B15393" t="str">
            <v>.C2030.C000</v>
          </cell>
        </row>
        <row r="15394">
          <cell r="B15394" t="str">
            <v>.C2030.C000</v>
          </cell>
        </row>
        <row r="15395">
          <cell r="B15395" t="str">
            <v>.C2030.C000</v>
          </cell>
        </row>
        <row r="15396">
          <cell r="B15396" t="str">
            <v>.C2030.C000</v>
          </cell>
        </row>
        <row r="15397">
          <cell r="B15397" t="str">
            <v>.C2030.C000</v>
          </cell>
        </row>
        <row r="15398">
          <cell r="B15398" t="str">
            <v>.C2030.C000</v>
          </cell>
        </row>
        <row r="15399">
          <cell r="B15399" t="str">
            <v>.C2030.C000</v>
          </cell>
        </row>
        <row r="15400">
          <cell r="B15400" t="str">
            <v>.C2030.C000</v>
          </cell>
        </row>
        <row r="15401">
          <cell r="B15401" t="str">
            <v>.C2030.C000</v>
          </cell>
        </row>
        <row r="15402">
          <cell r="B15402" t="str">
            <v>.C2030.C000</v>
          </cell>
        </row>
        <row r="15403">
          <cell r="B15403" t="str">
            <v>.C2030.C000</v>
          </cell>
        </row>
        <row r="15404">
          <cell r="B15404" t="str">
            <v>.C2030.C000</v>
          </cell>
        </row>
        <row r="15405">
          <cell r="B15405" t="str">
            <v>.C2030.C000</v>
          </cell>
        </row>
        <row r="15406">
          <cell r="B15406" t="str">
            <v>.C2030.C000</v>
          </cell>
        </row>
        <row r="15407">
          <cell r="B15407" t="str">
            <v>.C2030.C000</v>
          </cell>
        </row>
        <row r="15408">
          <cell r="B15408" t="str">
            <v>.C2030.C000</v>
          </cell>
        </row>
        <row r="15409">
          <cell r="B15409" t="str">
            <v>.C2030.C000</v>
          </cell>
        </row>
        <row r="15410">
          <cell r="B15410" t="str">
            <v>.C2030.C000</v>
          </cell>
        </row>
        <row r="15411">
          <cell r="B15411" t="str">
            <v>.C2030.C000</v>
          </cell>
        </row>
        <row r="15412">
          <cell r="B15412" t="str">
            <v>.C2030.C000</v>
          </cell>
        </row>
        <row r="15413">
          <cell r="B15413" t="str">
            <v>.C2030.C000</v>
          </cell>
        </row>
        <row r="15414">
          <cell r="B15414" t="str">
            <v>.C2030.C000</v>
          </cell>
        </row>
        <row r="15415">
          <cell r="B15415" t="str">
            <v>.C2030.C000</v>
          </cell>
        </row>
        <row r="15416">
          <cell r="B15416" t="str">
            <v>.C2030.C000</v>
          </cell>
        </row>
        <row r="15417">
          <cell r="B15417" t="str">
            <v>.C2030.C000</v>
          </cell>
        </row>
        <row r="15418">
          <cell r="B15418" t="str">
            <v>.C2030.C000</v>
          </cell>
        </row>
        <row r="15419">
          <cell r="B15419" t="str">
            <v>.C2030.C000</v>
          </cell>
        </row>
        <row r="15420">
          <cell r="B15420" t="str">
            <v>.C2030.C000</v>
          </cell>
        </row>
        <row r="15421">
          <cell r="B15421" t="str">
            <v>.C2030.C000</v>
          </cell>
        </row>
        <row r="15422">
          <cell r="B15422" t="str">
            <v>.C2030.C000</v>
          </cell>
        </row>
        <row r="15423">
          <cell r="B15423" t="str">
            <v>.C2030.C000</v>
          </cell>
        </row>
        <row r="15424">
          <cell r="B15424" t="str">
            <v>.C2030.C000</v>
          </cell>
        </row>
        <row r="15425">
          <cell r="B15425" t="str">
            <v>.C2030.C000</v>
          </cell>
        </row>
        <row r="15426">
          <cell r="B15426" t="str">
            <v>.C2030.C000</v>
          </cell>
        </row>
        <row r="15427">
          <cell r="B15427" t="str">
            <v>.C2030.C000</v>
          </cell>
        </row>
        <row r="15428">
          <cell r="B15428" t="str">
            <v>.C2030.C000</v>
          </cell>
        </row>
        <row r="15429">
          <cell r="B15429" t="str">
            <v>.C2030.C000</v>
          </cell>
        </row>
        <row r="15430">
          <cell r="B15430" t="str">
            <v>.C2030.C000</v>
          </cell>
        </row>
        <row r="15431">
          <cell r="B15431" t="str">
            <v>.C2030.C000</v>
          </cell>
        </row>
        <row r="15432">
          <cell r="B15432" t="str">
            <v>.C2030.C000</v>
          </cell>
        </row>
        <row r="15433">
          <cell r="B15433" t="str">
            <v>.C2030.C000</v>
          </cell>
        </row>
        <row r="15434">
          <cell r="B15434" t="str">
            <v>.C2030.C000</v>
          </cell>
        </row>
        <row r="15435">
          <cell r="B15435" t="str">
            <v>.C2030.C000</v>
          </cell>
        </row>
        <row r="15436">
          <cell r="B15436" t="str">
            <v>.C2030.C000</v>
          </cell>
        </row>
        <row r="15437">
          <cell r="B15437" t="str">
            <v>.C2030.C000</v>
          </cell>
        </row>
        <row r="15438">
          <cell r="B15438" t="str">
            <v>.C2030.C000</v>
          </cell>
        </row>
        <row r="15439">
          <cell r="B15439" t="str">
            <v>.C2030.C000</v>
          </cell>
        </row>
        <row r="15440">
          <cell r="B15440" t="str">
            <v>.C2030.C000</v>
          </cell>
        </row>
        <row r="15441">
          <cell r="B15441" t="str">
            <v>.C2030.C000</v>
          </cell>
        </row>
        <row r="15442">
          <cell r="B15442" t="str">
            <v>.C2030.C000</v>
          </cell>
        </row>
        <row r="15443">
          <cell r="B15443" t="str">
            <v>.C2030.C000</v>
          </cell>
        </row>
        <row r="15444">
          <cell r="B15444" t="str">
            <v>.C2030.C000</v>
          </cell>
        </row>
        <row r="15445">
          <cell r="B15445" t="str">
            <v>.C2030.C000</v>
          </cell>
        </row>
        <row r="15446">
          <cell r="B15446" t="str">
            <v>.C2030.C000</v>
          </cell>
        </row>
        <row r="15447">
          <cell r="B15447" t="str">
            <v>.C2030.C000</v>
          </cell>
        </row>
        <row r="15448">
          <cell r="B15448" t="str">
            <v>.C2030.C000</v>
          </cell>
        </row>
        <row r="15449">
          <cell r="B15449" t="str">
            <v>.C2030.C000</v>
          </cell>
        </row>
        <row r="15450">
          <cell r="B15450" t="str">
            <v>.C2030.C000</v>
          </cell>
        </row>
        <row r="15451">
          <cell r="B15451" t="str">
            <v>.C2030.P000</v>
          </cell>
        </row>
        <row r="15452">
          <cell r="B15452" t="str">
            <v>.C2030.P000</v>
          </cell>
        </row>
        <row r="15453">
          <cell r="B15453" t="str">
            <v>.C2030.P000</v>
          </cell>
        </row>
        <row r="15454">
          <cell r="B15454" t="str">
            <v>.C2030.P000</v>
          </cell>
        </row>
        <row r="15455">
          <cell r="B15455" t="str">
            <v>.C2030.P000</v>
          </cell>
        </row>
        <row r="15456">
          <cell r="B15456" t="str">
            <v>.C2030.P000</v>
          </cell>
        </row>
        <row r="15457">
          <cell r="B15457" t="str">
            <v>.C2040.C001</v>
          </cell>
        </row>
        <row r="15458">
          <cell r="B15458" t="str">
            <v>.C2040.C001</v>
          </cell>
        </row>
        <row r="15459">
          <cell r="B15459" t="str">
            <v>.C2040.C001</v>
          </cell>
        </row>
        <row r="15460">
          <cell r="B15460" t="str">
            <v>.C2040.C001</v>
          </cell>
        </row>
        <row r="15461">
          <cell r="B15461" t="str">
            <v>.C2040.C001</v>
          </cell>
        </row>
        <row r="15462">
          <cell r="B15462" t="str">
            <v>.C2040.C001</v>
          </cell>
        </row>
        <row r="15463">
          <cell r="B15463" t="str">
            <v>.C2040.C001</v>
          </cell>
        </row>
        <row r="15464">
          <cell r="B15464" t="str">
            <v>.C2040.C001</v>
          </cell>
        </row>
        <row r="15465">
          <cell r="B15465" t="str">
            <v>.C2040.C001</v>
          </cell>
        </row>
        <row r="15466">
          <cell r="B15466" t="str">
            <v>.C2040.C001</v>
          </cell>
        </row>
        <row r="15467">
          <cell r="B15467" t="str">
            <v>.C2040.C000</v>
          </cell>
        </row>
        <row r="15468">
          <cell r="B15468" t="str">
            <v>.C2040.C000</v>
          </cell>
        </row>
        <row r="15469">
          <cell r="B15469" t="str">
            <v>.C2040.C000</v>
          </cell>
        </row>
        <row r="15470">
          <cell r="B15470" t="str">
            <v>.C2040.C000</v>
          </cell>
        </row>
        <row r="15471">
          <cell r="B15471" t="str">
            <v>.C2040.C000</v>
          </cell>
        </row>
        <row r="15472">
          <cell r="B15472" t="str">
            <v>.C2040.C000</v>
          </cell>
        </row>
        <row r="15473">
          <cell r="B15473" t="str">
            <v>.C2040.C000</v>
          </cell>
        </row>
        <row r="15474">
          <cell r="B15474" t="str">
            <v>.C2040.C000</v>
          </cell>
        </row>
        <row r="15475">
          <cell r="B15475" t="str">
            <v>.C2040.C000</v>
          </cell>
        </row>
        <row r="15476">
          <cell r="B15476" t="str">
            <v>.C2040.C000</v>
          </cell>
        </row>
        <row r="15477">
          <cell r="B15477" t="str">
            <v>.C2040.C000</v>
          </cell>
        </row>
        <row r="15478">
          <cell r="B15478" t="str">
            <v>.C2040.C000</v>
          </cell>
        </row>
        <row r="15479">
          <cell r="B15479" t="str">
            <v>.C2040.C000</v>
          </cell>
        </row>
        <row r="15480">
          <cell r="B15480" t="str">
            <v>.C2040.C000</v>
          </cell>
        </row>
        <row r="15481">
          <cell r="B15481" t="str">
            <v>.C2040.C000</v>
          </cell>
        </row>
        <row r="15482">
          <cell r="B15482" t="str">
            <v>.C2040.C000</v>
          </cell>
        </row>
        <row r="15483">
          <cell r="B15483" t="str">
            <v>.C2040.C000</v>
          </cell>
        </row>
        <row r="15484">
          <cell r="B15484" t="str">
            <v>.C2040.C000</v>
          </cell>
        </row>
        <row r="15485">
          <cell r="B15485" t="str">
            <v>.C2040.C000</v>
          </cell>
        </row>
        <row r="15486">
          <cell r="B15486" t="str">
            <v>.C2040.C000</v>
          </cell>
        </row>
        <row r="15487">
          <cell r="B15487" t="str">
            <v>.C2040.C000</v>
          </cell>
        </row>
        <row r="15488">
          <cell r="B15488" t="str">
            <v>.C2040.C000</v>
          </cell>
        </row>
        <row r="15489">
          <cell r="B15489" t="str">
            <v>.C2040.C000</v>
          </cell>
        </row>
        <row r="15490">
          <cell r="B15490" t="str">
            <v>.C2040.C000</v>
          </cell>
        </row>
        <row r="15491">
          <cell r="B15491" t="str">
            <v>.C2040.C000</v>
          </cell>
        </row>
        <row r="15492">
          <cell r="B15492" t="str">
            <v>.C2040.C000</v>
          </cell>
        </row>
        <row r="15493">
          <cell r="B15493" t="str">
            <v>.C2040.C000</v>
          </cell>
        </row>
        <row r="15494">
          <cell r="B15494" t="str">
            <v>.C2040.C000</v>
          </cell>
        </row>
        <row r="15495">
          <cell r="B15495" t="str">
            <v>.C2040.C000</v>
          </cell>
        </row>
        <row r="15496">
          <cell r="B15496" t="str">
            <v>.C2040.C000</v>
          </cell>
        </row>
        <row r="15497">
          <cell r="B15497" t="str">
            <v>.C2040.C000</v>
          </cell>
        </row>
        <row r="15498">
          <cell r="B15498" t="str">
            <v>.C2040.C000</v>
          </cell>
        </row>
        <row r="15499">
          <cell r="B15499" t="str">
            <v>.C2040.C000</v>
          </cell>
        </row>
        <row r="15500">
          <cell r="B15500" t="str">
            <v>.C2040.C000</v>
          </cell>
        </row>
        <row r="15501">
          <cell r="B15501" t="str">
            <v>.C2040.C000</v>
          </cell>
        </row>
        <row r="15502">
          <cell r="B15502" t="str">
            <v>.C2040.C000</v>
          </cell>
        </row>
        <row r="15503">
          <cell r="B15503" t="str">
            <v>.C2040.C000</v>
          </cell>
        </row>
        <row r="15504">
          <cell r="B15504" t="str">
            <v>.C2040.C000</v>
          </cell>
        </row>
        <row r="15505">
          <cell r="B15505" t="str">
            <v>.C2040.C000</v>
          </cell>
        </row>
        <row r="15506">
          <cell r="B15506" t="str">
            <v>.C2040.C000</v>
          </cell>
        </row>
        <row r="15507">
          <cell r="B15507" t="str">
            <v>.C2040.C000</v>
          </cell>
        </row>
        <row r="15508">
          <cell r="B15508" t="str">
            <v>.C2040.C000</v>
          </cell>
        </row>
        <row r="15509">
          <cell r="B15509" t="str">
            <v>.C2040.C000</v>
          </cell>
        </row>
        <row r="15510">
          <cell r="B15510" t="str">
            <v>.C2040.C000</v>
          </cell>
        </row>
        <row r="15511">
          <cell r="B15511" t="str">
            <v>.C2040.C000</v>
          </cell>
        </row>
        <row r="15512">
          <cell r="B15512" t="str">
            <v>.C2040.C000</v>
          </cell>
        </row>
        <row r="15513">
          <cell r="B15513" t="str">
            <v>.C2040.C000</v>
          </cell>
        </row>
        <row r="15514">
          <cell r="B15514" t="str">
            <v>.C2040.C000</v>
          </cell>
        </row>
        <row r="15515">
          <cell r="B15515" t="str">
            <v>.C2040.C000</v>
          </cell>
        </row>
        <row r="15516">
          <cell r="B15516" t="str">
            <v>.C2040.C000</v>
          </cell>
        </row>
        <row r="15517">
          <cell r="B15517" t="str">
            <v>.C2040.C000</v>
          </cell>
        </row>
        <row r="15518">
          <cell r="B15518" t="str">
            <v>.C2040.C000</v>
          </cell>
        </row>
        <row r="15519">
          <cell r="B15519" t="str">
            <v>.C2040.C000</v>
          </cell>
        </row>
        <row r="15520">
          <cell r="B15520" t="str">
            <v>.C2040.C000</v>
          </cell>
        </row>
        <row r="15521">
          <cell r="B15521" t="str">
            <v>.C2040.C000</v>
          </cell>
        </row>
        <row r="15522">
          <cell r="B15522" t="str">
            <v>.C2040.C000</v>
          </cell>
        </row>
        <row r="15523">
          <cell r="B15523" t="str">
            <v>.C2040.C000</v>
          </cell>
        </row>
        <row r="15524">
          <cell r="B15524" t="str">
            <v>.C2040.C000</v>
          </cell>
        </row>
        <row r="15525">
          <cell r="B15525" t="str">
            <v>.C2040.C000</v>
          </cell>
        </row>
        <row r="15526">
          <cell r="B15526" t="str">
            <v>.C2040.C000</v>
          </cell>
        </row>
        <row r="15527">
          <cell r="B15527" t="str">
            <v>.C2040.C000</v>
          </cell>
        </row>
        <row r="15528">
          <cell r="B15528" t="str">
            <v>.C2040.C000</v>
          </cell>
        </row>
        <row r="15529">
          <cell r="B15529" t="str">
            <v>.C2040.C000</v>
          </cell>
        </row>
        <row r="15530">
          <cell r="B15530" t="str">
            <v>.C2050.C001</v>
          </cell>
        </row>
        <row r="15531">
          <cell r="B15531" t="str">
            <v>.C2050.C001</v>
          </cell>
        </row>
        <row r="15532">
          <cell r="B15532" t="str">
            <v>.C2050.C001</v>
          </cell>
        </row>
        <row r="15533">
          <cell r="B15533" t="str">
            <v>.C2050.C001</v>
          </cell>
        </row>
        <row r="15534">
          <cell r="B15534" t="str">
            <v>.C2050.C001</v>
          </cell>
        </row>
        <row r="15535">
          <cell r="B15535" t="str">
            <v>.C2050.C001</v>
          </cell>
        </row>
        <row r="15536">
          <cell r="B15536" t="str">
            <v>.C2050.C001</v>
          </cell>
        </row>
        <row r="15537">
          <cell r="B15537" t="str">
            <v>.C2050.C001</v>
          </cell>
        </row>
        <row r="15538">
          <cell r="B15538" t="str">
            <v>.C2050.C001</v>
          </cell>
        </row>
        <row r="15539">
          <cell r="B15539" t="str">
            <v>.C2050.C001</v>
          </cell>
        </row>
        <row r="15540">
          <cell r="B15540" t="str">
            <v>.C2050.C000</v>
          </cell>
        </row>
        <row r="15541">
          <cell r="B15541" t="str">
            <v>.C2050.C000</v>
          </cell>
        </row>
        <row r="15542">
          <cell r="B15542" t="str">
            <v>.C2050.C000</v>
          </cell>
        </row>
        <row r="15543">
          <cell r="B15543" t="str">
            <v>.C2050.C000</v>
          </cell>
        </row>
        <row r="15544">
          <cell r="B15544" t="str">
            <v>.C2050.C000</v>
          </cell>
        </row>
        <row r="15545">
          <cell r="B15545" t="str">
            <v>.C2050.C000</v>
          </cell>
        </row>
        <row r="15546">
          <cell r="B15546" t="str">
            <v>.C2050.C000</v>
          </cell>
        </row>
        <row r="15547">
          <cell r="B15547" t="str">
            <v>.C2050.C000</v>
          </cell>
        </row>
        <row r="15548">
          <cell r="B15548" t="str">
            <v>.C2050.C000</v>
          </cell>
        </row>
        <row r="15549">
          <cell r="B15549" t="str">
            <v>.C2050.C000</v>
          </cell>
        </row>
        <row r="15550">
          <cell r="B15550" t="str">
            <v>.C2050.C000</v>
          </cell>
        </row>
        <row r="15551">
          <cell r="B15551" t="str">
            <v>.C2050.C000</v>
          </cell>
        </row>
        <row r="15552">
          <cell r="B15552" t="str">
            <v>.C2050.C000</v>
          </cell>
        </row>
        <row r="15553">
          <cell r="B15553" t="str">
            <v>.C2050.C000</v>
          </cell>
        </row>
        <row r="15554">
          <cell r="B15554" t="str">
            <v>.C2050.C000</v>
          </cell>
        </row>
        <row r="15555">
          <cell r="B15555" t="str">
            <v>.C2050.C000</v>
          </cell>
        </row>
        <row r="15556">
          <cell r="B15556" t="str">
            <v>.C2050.C000</v>
          </cell>
        </row>
        <row r="15557">
          <cell r="B15557" t="str">
            <v>.C2050.C000</v>
          </cell>
        </row>
        <row r="15558">
          <cell r="B15558" t="str">
            <v>.C2050.C000</v>
          </cell>
        </row>
        <row r="15559">
          <cell r="B15559" t="str">
            <v>.C2050.C000</v>
          </cell>
        </row>
        <row r="15560">
          <cell r="B15560" t="str">
            <v>.C2050.C000</v>
          </cell>
        </row>
        <row r="15561">
          <cell r="B15561" t="str">
            <v>.C2050.C000</v>
          </cell>
        </row>
        <row r="15562">
          <cell r="B15562" t="str">
            <v>.C2050.C000</v>
          </cell>
        </row>
        <row r="15563">
          <cell r="B15563" t="str">
            <v>.C2050.C000</v>
          </cell>
        </row>
        <row r="15564">
          <cell r="B15564" t="str">
            <v>.C2050.C000</v>
          </cell>
        </row>
        <row r="15565">
          <cell r="B15565" t="str">
            <v>.C2050.C000</v>
          </cell>
        </row>
        <row r="15566">
          <cell r="B15566" t="str">
            <v>.C2050.C000</v>
          </cell>
        </row>
        <row r="15567">
          <cell r="B15567" t="str">
            <v>.C2050.C000</v>
          </cell>
        </row>
        <row r="15568">
          <cell r="B15568" t="str">
            <v>.C2050.C000</v>
          </cell>
        </row>
        <row r="15569">
          <cell r="B15569" t="str">
            <v>.C2050.C000</v>
          </cell>
        </row>
        <row r="15570">
          <cell r="B15570" t="str">
            <v>.C2050.C000</v>
          </cell>
        </row>
        <row r="15571">
          <cell r="B15571" t="str">
            <v>.C2050.C000</v>
          </cell>
        </row>
        <row r="15572">
          <cell r="B15572" t="str">
            <v>.C2050.C000</v>
          </cell>
        </row>
        <row r="15573">
          <cell r="B15573" t="str">
            <v>.C2050.C000</v>
          </cell>
        </row>
        <row r="15574">
          <cell r="B15574" t="str">
            <v>.C2050.C000</v>
          </cell>
        </row>
        <row r="15575">
          <cell r="B15575" t="str">
            <v>.C2050.C000</v>
          </cell>
        </row>
        <row r="15576">
          <cell r="B15576" t="str">
            <v>.C2050.C000</v>
          </cell>
        </row>
        <row r="15577">
          <cell r="B15577" t="str">
            <v>.C2050.C000</v>
          </cell>
        </row>
        <row r="15578">
          <cell r="B15578" t="str">
            <v>.C2050.C000</v>
          </cell>
        </row>
        <row r="15579">
          <cell r="B15579" t="str">
            <v>.C2050.C000</v>
          </cell>
        </row>
        <row r="15580">
          <cell r="B15580" t="str">
            <v>.C2050.C000</v>
          </cell>
        </row>
        <row r="15581">
          <cell r="B15581" t="str">
            <v>.C2050.C000</v>
          </cell>
        </row>
        <row r="15582">
          <cell r="B15582" t="str">
            <v>.C2050.C000</v>
          </cell>
        </row>
        <row r="15583">
          <cell r="B15583" t="str">
            <v>.C2050.C000</v>
          </cell>
        </row>
        <row r="15584">
          <cell r="B15584" t="str">
            <v>.C2050.C000</v>
          </cell>
        </row>
        <row r="15585">
          <cell r="B15585" t="str">
            <v>.C2050.C000</v>
          </cell>
        </row>
        <row r="15586">
          <cell r="B15586" t="str">
            <v>.C2050.C000</v>
          </cell>
        </row>
        <row r="15587">
          <cell r="B15587" t="str">
            <v>.C2050.C000</v>
          </cell>
        </row>
        <row r="15588">
          <cell r="B15588" t="str">
            <v>.C2050.C000</v>
          </cell>
        </row>
        <row r="15589">
          <cell r="B15589" t="str">
            <v>.C2050.C000</v>
          </cell>
        </row>
        <row r="15590">
          <cell r="B15590" t="str">
            <v>.C2050.C000</v>
          </cell>
        </row>
        <row r="15591">
          <cell r="B15591" t="str">
            <v>.C2050.C000</v>
          </cell>
        </row>
        <row r="15592">
          <cell r="B15592" t="str">
            <v>.C2050.C000</v>
          </cell>
        </row>
        <row r="15593">
          <cell r="B15593" t="str">
            <v>.C2050.C000</v>
          </cell>
        </row>
        <row r="15594">
          <cell r="B15594" t="str">
            <v>.C2050.C000</v>
          </cell>
        </row>
        <row r="15595">
          <cell r="B15595" t="str">
            <v>.C2050.C000</v>
          </cell>
        </row>
        <row r="15596">
          <cell r="B15596" t="str">
            <v>.C2050.C000</v>
          </cell>
        </row>
        <row r="15597">
          <cell r="B15597" t="str">
            <v>.C2050.C000</v>
          </cell>
        </row>
        <row r="15598">
          <cell r="B15598" t="str">
            <v>.C2050.C000</v>
          </cell>
        </row>
        <row r="15599">
          <cell r="B15599" t="str">
            <v>.C2050.C000</v>
          </cell>
        </row>
        <row r="15600">
          <cell r="B15600" t="str">
            <v>.C2050.C000</v>
          </cell>
        </row>
        <row r="15601">
          <cell r="B15601" t="str">
            <v>.C2050.C000</v>
          </cell>
        </row>
        <row r="15602">
          <cell r="B15602" t="str">
            <v>.C2050.C000</v>
          </cell>
        </row>
        <row r="15603">
          <cell r="B15603" t="str">
            <v>.C2050.C000</v>
          </cell>
        </row>
        <row r="15604">
          <cell r="B15604" t="str">
            <v>.C2050.C000</v>
          </cell>
        </row>
        <row r="15605">
          <cell r="B15605" t="str">
            <v>.C2050.C000</v>
          </cell>
        </row>
        <row r="15606">
          <cell r="B15606" t="str">
            <v>.C2060.C001</v>
          </cell>
        </row>
        <row r="15607">
          <cell r="B15607" t="str">
            <v>.C2060.C001</v>
          </cell>
        </row>
        <row r="15608">
          <cell r="B15608" t="str">
            <v>.C2060.C001</v>
          </cell>
        </row>
        <row r="15609">
          <cell r="B15609" t="str">
            <v>.C2060.C001</v>
          </cell>
        </row>
        <row r="15610">
          <cell r="B15610" t="str">
            <v>.C2060.C001</v>
          </cell>
        </row>
        <row r="15611">
          <cell r="B15611" t="str">
            <v>.C2060.C001</v>
          </cell>
        </row>
        <row r="15612">
          <cell r="B15612" t="str">
            <v>.C2060.C001</v>
          </cell>
        </row>
        <row r="15613">
          <cell r="B15613" t="str">
            <v>.C2060.C001</v>
          </cell>
        </row>
        <row r="15614">
          <cell r="B15614" t="str">
            <v>.C2060.C001</v>
          </cell>
        </row>
        <row r="15615">
          <cell r="B15615" t="str">
            <v>.C2060.C000</v>
          </cell>
        </row>
        <row r="15616">
          <cell r="B15616" t="str">
            <v>.C2060.C000</v>
          </cell>
        </row>
        <row r="15617">
          <cell r="B15617" t="str">
            <v>.C2060.C000</v>
          </cell>
        </row>
        <row r="15618">
          <cell r="B15618" t="str">
            <v>.C2060.C000</v>
          </cell>
        </row>
        <row r="15619">
          <cell r="B15619" t="str">
            <v>.C2060.C000</v>
          </cell>
        </row>
        <row r="15620">
          <cell r="B15620" t="str">
            <v>.C2060.C000</v>
          </cell>
        </row>
        <row r="15621">
          <cell r="B15621" t="str">
            <v>.C2060.C000</v>
          </cell>
        </row>
        <row r="15622">
          <cell r="B15622" t="str">
            <v>.C2060.C000</v>
          </cell>
        </row>
        <row r="15623">
          <cell r="B15623" t="str">
            <v>.C2060.C000</v>
          </cell>
        </row>
        <row r="15624">
          <cell r="B15624" t="str">
            <v>.C2060.C000</v>
          </cell>
        </row>
        <row r="15625">
          <cell r="B15625" t="str">
            <v>.C2060.C000</v>
          </cell>
        </row>
        <row r="15626">
          <cell r="B15626" t="str">
            <v>.C2060.C000</v>
          </cell>
        </row>
        <row r="15627">
          <cell r="B15627" t="str">
            <v>.C2060.C000</v>
          </cell>
        </row>
        <row r="15628">
          <cell r="B15628" t="str">
            <v>.C2060.C000</v>
          </cell>
        </row>
        <row r="15629">
          <cell r="B15629" t="str">
            <v>.C2060.C000</v>
          </cell>
        </row>
        <row r="15630">
          <cell r="B15630" t="str">
            <v>.C2060.C000</v>
          </cell>
        </row>
        <row r="15631">
          <cell r="B15631" t="str">
            <v>.C2060.C000</v>
          </cell>
        </row>
        <row r="15632">
          <cell r="B15632" t="str">
            <v>.C2060.C000</v>
          </cell>
        </row>
        <row r="15633">
          <cell r="B15633" t="str">
            <v>.C2060.C000</v>
          </cell>
        </row>
        <row r="15634">
          <cell r="B15634" t="str">
            <v>.C2060.C000</v>
          </cell>
        </row>
        <row r="15635">
          <cell r="B15635" t="str">
            <v>.C2060.C000</v>
          </cell>
        </row>
        <row r="15636">
          <cell r="B15636" t="str">
            <v>.C2060.C000</v>
          </cell>
        </row>
        <row r="15637">
          <cell r="B15637" t="str">
            <v>.C2060.C000</v>
          </cell>
        </row>
        <row r="15638">
          <cell r="B15638" t="str">
            <v>.C2060.C000</v>
          </cell>
        </row>
        <row r="15639">
          <cell r="B15639" t="str">
            <v>.C2060.C000</v>
          </cell>
        </row>
        <row r="15640">
          <cell r="B15640" t="str">
            <v>.C2060.C000</v>
          </cell>
        </row>
        <row r="15641">
          <cell r="B15641" t="str">
            <v>.C2060.C000</v>
          </cell>
        </row>
        <row r="15642">
          <cell r="B15642" t="str">
            <v>.C2060.C000</v>
          </cell>
        </row>
        <row r="15643">
          <cell r="B15643" t="str">
            <v>.C2060.C000</v>
          </cell>
        </row>
        <row r="15644">
          <cell r="B15644" t="str">
            <v>.C2060.C000</v>
          </cell>
        </row>
        <row r="15645">
          <cell r="B15645" t="str">
            <v>.C2060.C000</v>
          </cell>
        </row>
        <row r="15646">
          <cell r="B15646" t="str">
            <v>.C2060.C000</v>
          </cell>
        </row>
        <row r="15647">
          <cell r="B15647" t="str">
            <v>.C2060.C000</v>
          </cell>
        </row>
        <row r="15648">
          <cell r="B15648" t="str">
            <v>.C2060.C000</v>
          </cell>
        </row>
        <row r="15649">
          <cell r="B15649" t="str">
            <v>.C2060.C000</v>
          </cell>
        </row>
        <row r="15650">
          <cell r="B15650" t="str">
            <v>.C2060.C000</v>
          </cell>
        </row>
        <row r="15651">
          <cell r="B15651" t="str">
            <v>.C2060.C000</v>
          </cell>
        </row>
        <row r="15652">
          <cell r="B15652" t="str">
            <v>.C2060.C000</v>
          </cell>
        </row>
        <row r="15653">
          <cell r="B15653" t="str">
            <v>.C2060.C000</v>
          </cell>
        </row>
        <row r="15654">
          <cell r="B15654" t="str">
            <v>.C2060.C000</v>
          </cell>
        </row>
        <row r="15655">
          <cell r="B15655" t="str">
            <v>.C2060.C000</v>
          </cell>
        </row>
        <row r="15656">
          <cell r="B15656" t="str">
            <v>.C2060.C000</v>
          </cell>
        </row>
        <row r="15657">
          <cell r="B15657" t="str">
            <v>.C2060.C000</v>
          </cell>
        </row>
        <row r="15658">
          <cell r="B15658" t="str">
            <v>.C2060.C000</v>
          </cell>
        </row>
        <row r="15659">
          <cell r="B15659" t="str">
            <v>.C2060.C000</v>
          </cell>
        </row>
        <row r="15660">
          <cell r="B15660" t="str">
            <v>.C2060.C000</v>
          </cell>
        </row>
        <row r="15661">
          <cell r="B15661" t="str">
            <v>.C2060.C000</v>
          </cell>
        </row>
        <row r="15662">
          <cell r="B15662" t="str">
            <v>.C2060.C000</v>
          </cell>
        </row>
        <row r="15663">
          <cell r="B15663" t="str">
            <v>.C2070.C001</v>
          </cell>
        </row>
        <row r="15664">
          <cell r="B15664" t="str">
            <v>.C2070.C001</v>
          </cell>
        </row>
        <row r="15665">
          <cell r="B15665" t="str">
            <v>.C2070.C001</v>
          </cell>
        </row>
        <row r="15666">
          <cell r="B15666" t="str">
            <v>.C2070.C000</v>
          </cell>
        </row>
        <row r="15667">
          <cell r="B15667" t="str">
            <v>.C2070.C000</v>
          </cell>
        </row>
        <row r="15668">
          <cell r="B15668" t="str">
            <v>.C2070.C000</v>
          </cell>
        </row>
        <row r="15669">
          <cell r="B15669" t="str">
            <v>.C2070.C000</v>
          </cell>
        </row>
        <row r="15670">
          <cell r="B15670" t="str">
            <v>.C2070.C000</v>
          </cell>
        </row>
        <row r="15671">
          <cell r="B15671" t="str">
            <v>.C2070.C000</v>
          </cell>
        </row>
        <row r="15672">
          <cell r="B15672" t="str">
            <v>.C2070.C000</v>
          </cell>
        </row>
        <row r="15673">
          <cell r="B15673" t="str">
            <v>.C2070.C000</v>
          </cell>
        </row>
        <row r="15674">
          <cell r="B15674" t="str">
            <v>.C2070.C000</v>
          </cell>
        </row>
        <row r="15675">
          <cell r="B15675" t="str">
            <v>.C2070.C000</v>
          </cell>
        </row>
        <row r="15676">
          <cell r="B15676" t="str">
            <v>.C2070.C000</v>
          </cell>
        </row>
        <row r="15677">
          <cell r="B15677" t="str">
            <v>.C2070.C000</v>
          </cell>
        </row>
        <row r="15678">
          <cell r="B15678" t="str">
            <v>.C2070.C000</v>
          </cell>
        </row>
        <row r="15679">
          <cell r="B15679" t="str">
            <v>.C2070.C000</v>
          </cell>
        </row>
        <row r="15680">
          <cell r="B15680" t="str">
            <v>.C2070.C000</v>
          </cell>
        </row>
        <row r="15681">
          <cell r="B15681" t="str">
            <v>.C2070.C000</v>
          </cell>
        </row>
        <row r="15682">
          <cell r="B15682" t="str">
            <v>.C2070.C000</v>
          </cell>
        </row>
        <row r="15683">
          <cell r="B15683" t="str">
            <v>.C2075.C001</v>
          </cell>
        </row>
        <row r="15684">
          <cell r="B15684" t="str">
            <v>.C2075.C001</v>
          </cell>
        </row>
        <row r="15685">
          <cell r="B15685" t="str">
            <v>.C2075.C001</v>
          </cell>
        </row>
        <row r="15686">
          <cell r="B15686" t="str">
            <v>.C2075.C000</v>
          </cell>
        </row>
        <row r="15687">
          <cell r="B15687" t="str">
            <v>.C2075.C000</v>
          </cell>
        </row>
        <row r="15688">
          <cell r="B15688" t="str">
            <v>.C2075.C000</v>
          </cell>
        </row>
        <row r="15689">
          <cell r="B15689" t="str">
            <v>.C2075.C000</v>
          </cell>
        </row>
        <row r="15690">
          <cell r="B15690" t="str">
            <v>.C2075.C000</v>
          </cell>
        </row>
        <row r="15691">
          <cell r="B15691" t="str">
            <v>.C2080.C001</v>
          </cell>
        </row>
        <row r="15692">
          <cell r="B15692" t="str">
            <v>.C2080.C001</v>
          </cell>
        </row>
        <row r="15693">
          <cell r="B15693" t="str">
            <v>.C2080.C001</v>
          </cell>
        </row>
        <row r="15694">
          <cell r="B15694" t="str">
            <v>.C2080.C001</v>
          </cell>
        </row>
        <row r="15695">
          <cell r="B15695" t="str">
            <v>.C2080.C001</v>
          </cell>
        </row>
        <row r="15696">
          <cell r="B15696" t="str">
            <v>.C2080.C001</v>
          </cell>
        </row>
        <row r="15697">
          <cell r="B15697" t="str">
            <v>.C2080.C001</v>
          </cell>
        </row>
        <row r="15698">
          <cell r="B15698" t="str">
            <v>.C2080.C000</v>
          </cell>
        </row>
        <row r="15699">
          <cell r="B15699" t="str">
            <v>.C2080.C000</v>
          </cell>
        </row>
        <row r="15700">
          <cell r="B15700" t="str">
            <v>.C2080.C000</v>
          </cell>
        </row>
        <row r="15701">
          <cell r="B15701" t="str">
            <v>.C2080.C000</v>
          </cell>
        </row>
        <row r="15702">
          <cell r="B15702" t="str">
            <v>.C2080.C000</v>
          </cell>
        </row>
        <row r="15703">
          <cell r="B15703" t="str">
            <v>.C2080.C000</v>
          </cell>
        </row>
        <row r="15704">
          <cell r="B15704" t="str">
            <v>.C2080.C000</v>
          </cell>
        </row>
        <row r="15705">
          <cell r="B15705" t="str">
            <v>.C2080.C000</v>
          </cell>
        </row>
        <row r="15706">
          <cell r="B15706" t="str">
            <v>.C2080.C000</v>
          </cell>
        </row>
        <row r="15707">
          <cell r="B15707" t="str">
            <v>.C2080.C000</v>
          </cell>
        </row>
        <row r="15708">
          <cell r="B15708" t="str">
            <v>.C2080.C000</v>
          </cell>
        </row>
        <row r="15709">
          <cell r="B15709" t="str">
            <v>.C2080.C000</v>
          </cell>
        </row>
        <row r="15710">
          <cell r="B15710" t="str">
            <v>.C2080.C000</v>
          </cell>
        </row>
        <row r="15711">
          <cell r="B15711" t="str">
            <v>.C2080.C000</v>
          </cell>
        </row>
        <row r="15712">
          <cell r="B15712" t="str">
            <v>.C2080.C000</v>
          </cell>
        </row>
        <row r="15713">
          <cell r="B15713" t="str">
            <v>.C2080.C000</v>
          </cell>
        </row>
        <row r="15714">
          <cell r="B15714" t="str">
            <v>.C2080.C000</v>
          </cell>
        </row>
        <row r="15715">
          <cell r="B15715" t="str">
            <v>.C2080.C000</v>
          </cell>
        </row>
        <row r="15716">
          <cell r="B15716" t="str">
            <v>.C2080.C000</v>
          </cell>
        </row>
        <row r="15717">
          <cell r="B15717" t="str">
            <v>.C2080.C000</v>
          </cell>
        </row>
        <row r="15718">
          <cell r="B15718" t="str">
            <v>.C2080.C000</v>
          </cell>
        </row>
        <row r="15719">
          <cell r="B15719" t="str">
            <v>.C2080.C000</v>
          </cell>
        </row>
        <row r="15720">
          <cell r="B15720" t="str">
            <v>.C2080.C000</v>
          </cell>
        </row>
        <row r="15721">
          <cell r="B15721" t="str">
            <v>.C2080.C000</v>
          </cell>
        </row>
        <row r="15722">
          <cell r="B15722" t="str">
            <v>.C2080.C000</v>
          </cell>
        </row>
        <row r="15723">
          <cell r="B15723" t="str">
            <v>.C2080.C000</v>
          </cell>
        </row>
        <row r="15724">
          <cell r="B15724" t="str">
            <v>.C2080.C000</v>
          </cell>
        </row>
        <row r="15725">
          <cell r="B15725" t="str">
            <v>.C2080.C000</v>
          </cell>
        </row>
        <row r="15726">
          <cell r="B15726" t="str">
            <v>.C2080.C000</v>
          </cell>
        </row>
        <row r="15727">
          <cell r="B15727" t="str">
            <v>.C2080.C000</v>
          </cell>
        </row>
        <row r="15728">
          <cell r="B15728" t="str">
            <v>.C2080.C000</v>
          </cell>
        </row>
        <row r="15729">
          <cell r="B15729" t="str">
            <v>.C2080.C000</v>
          </cell>
        </row>
        <row r="15730">
          <cell r="B15730" t="str">
            <v>.C2080.C000</v>
          </cell>
        </row>
        <row r="15731">
          <cell r="B15731" t="str">
            <v>.C2080.C000</v>
          </cell>
        </row>
        <row r="15732">
          <cell r="B15732" t="str">
            <v>.C2080.C000</v>
          </cell>
        </row>
        <row r="15733">
          <cell r="B15733" t="str">
            <v>.C2080.C000</v>
          </cell>
        </row>
        <row r="15734">
          <cell r="B15734" t="str">
            <v>.C2080.C000</v>
          </cell>
        </row>
        <row r="15735">
          <cell r="B15735" t="str">
            <v>.C2080.C000</v>
          </cell>
        </row>
        <row r="15736">
          <cell r="B15736" t="str">
            <v>.C2080.C000</v>
          </cell>
        </row>
        <row r="15737">
          <cell r="B15737" t="str">
            <v>.C2080.C000</v>
          </cell>
        </row>
        <row r="15738">
          <cell r="B15738" t="str">
            <v>.C2080.C000</v>
          </cell>
        </row>
        <row r="15739">
          <cell r="B15739" t="str">
            <v>.C2080.C000</v>
          </cell>
        </row>
        <row r="15740">
          <cell r="B15740" t="str">
            <v>.C2080.C000</v>
          </cell>
        </row>
        <row r="15741">
          <cell r="B15741" t="str">
            <v>.C2080.C000</v>
          </cell>
        </row>
        <row r="15742">
          <cell r="B15742" t="str">
            <v>.C2080.C000</v>
          </cell>
        </row>
        <row r="15743">
          <cell r="B15743" t="str">
            <v>.C2090.C000</v>
          </cell>
        </row>
        <row r="15744">
          <cell r="B15744" t="str">
            <v>.C2090.C000</v>
          </cell>
        </row>
        <row r="15745">
          <cell r="B15745" t="str">
            <v>.C2090.C000</v>
          </cell>
        </row>
        <row r="15746">
          <cell r="B15746" t="str">
            <v>.C2090.C000</v>
          </cell>
        </row>
        <row r="15747">
          <cell r="B15747" t="str">
            <v>.C2090.C000</v>
          </cell>
        </row>
        <row r="15748">
          <cell r="B15748" t="str">
            <v>.C2090.C000</v>
          </cell>
        </row>
        <row r="15749">
          <cell r="B15749" t="str">
            <v>.C2090.C000</v>
          </cell>
        </row>
        <row r="15750">
          <cell r="B15750" t="str">
            <v>.C2090.C000</v>
          </cell>
        </row>
        <row r="15751">
          <cell r="B15751" t="str">
            <v>.C2090.C000</v>
          </cell>
        </row>
        <row r="15752">
          <cell r="B15752" t="str">
            <v>.C2090.C000</v>
          </cell>
        </row>
        <row r="15753">
          <cell r="B15753" t="str">
            <v>.C2090.C000</v>
          </cell>
        </row>
        <row r="15754">
          <cell r="B15754" t="str">
            <v>.C2095.C001</v>
          </cell>
        </row>
        <row r="15755">
          <cell r="B15755" t="str">
            <v>.C2095.C001</v>
          </cell>
        </row>
        <row r="15756">
          <cell r="B15756" t="str">
            <v>.C2095.C001</v>
          </cell>
        </row>
        <row r="15757">
          <cell r="B15757" t="str">
            <v>.C2095.C001</v>
          </cell>
        </row>
        <row r="15758">
          <cell r="B15758" t="str">
            <v>.C2095.C001</v>
          </cell>
        </row>
        <row r="15759">
          <cell r="B15759" t="str">
            <v>.C2095.C001</v>
          </cell>
        </row>
        <row r="15760">
          <cell r="B15760" t="str">
            <v>.C2095.C000</v>
          </cell>
        </row>
        <row r="15761">
          <cell r="B15761" t="str">
            <v>.C2095.C000</v>
          </cell>
        </row>
        <row r="15762">
          <cell r="B15762" t="str">
            <v>.C2095.C000</v>
          </cell>
        </row>
        <row r="15763">
          <cell r="B15763" t="str">
            <v>.C2095.C000</v>
          </cell>
        </row>
        <row r="15764">
          <cell r="B15764" t="str">
            <v>.C2095.C000</v>
          </cell>
        </row>
        <row r="15765">
          <cell r="B15765" t="str">
            <v>.C2095.C000</v>
          </cell>
        </row>
        <row r="15766">
          <cell r="B15766" t="str">
            <v>.C2095.C000</v>
          </cell>
        </row>
        <row r="15767">
          <cell r="B15767" t="str">
            <v>.C2095.C000</v>
          </cell>
        </row>
        <row r="15768">
          <cell r="B15768" t="str">
            <v>.C2095.C000</v>
          </cell>
        </row>
        <row r="15769">
          <cell r="B15769" t="str">
            <v>.C2095.C000</v>
          </cell>
        </row>
        <row r="15770">
          <cell r="B15770" t="str">
            <v>.C2095.C000</v>
          </cell>
        </row>
        <row r="15771">
          <cell r="B15771" t="str">
            <v>.C2095.C000</v>
          </cell>
        </row>
        <row r="15772">
          <cell r="B15772" t="str">
            <v>.C2095.C000</v>
          </cell>
        </row>
        <row r="15773">
          <cell r="B15773" t="str">
            <v>.C2095.C000</v>
          </cell>
        </row>
        <row r="15774">
          <cell r="B15774" t="str">
            <v>.C2095.C000</v>
          </cell>
        </row>
        <row r="15775">
          <cell r="B15775" t="str">
            <v>.C2095.C000</v>
          </cell>
        </row>
        <row r="15776">
          <cell r="B15776" t="str">
            <v>.C2095.C000</v>
          </cell>
        </row>
        <row r="15777">
          <cell r="B15777" t="str">
            <v>.C2095.C000</v>
          </cell>
        </row>
        <row r="15778">
          <cell r="B15778" t="str">
            <v>.C2095.C000</v>
          </cell>
        </row>
        <row r="15779">
          <cell r="B15779" t="str">
            <v>.C2095.C000</v>
          </cell>
        </row>
        <row r="15780">
          <cell r="B15780" t="str">
            <v>.C2095.C000</v>
          </cell>
        </row>
        <row r="15781">
          <cell r="B15781" t="str">
            <v>.C2095.C000</v>
          </cell>
        </row>
        <row r="15782">
          <cell r="B15782" t="str">
            <v>.C2095.C000</v>
          </cell>
        </row>
        <row r="15783">
          <cell r="B15783" t="str">
            <v>.C2095.C000</v>
          </cell>
        </row>
        <row r="15784">
          <cell r="B15784" t="str">
            <v>.C2095.C000</v>
          </cell>
        </row>
        <row r="15785">
          <cell r="B15785" t="str">
            <v>.C2095.C000</v>
          </cell>
        </row>
        <row r="15786">
          <cell r="B15786" t="str">
            <v>.C2095.C000</v>
          </cell>
        </row>
        <row r="15787">
          <cell r="B15787" t="str">
            <v>.C2095.C000</v>
          </cell>
        </row>
        <row r="15788">
          <cell r="B15788" t="str">
            <v>.C2095.C000</v>
          </cell>
        </row>
        <row r="15789">
          <cell r="B15789" t="str">
            <v>.C2095.C000</v>
          </cell>
        </row>
        <row r="15790">
          <cell r="B15790" t="str">
            <v>.C2095.C000</v>
          </cell>
        </row>
        <row r="15791">
          <cell r="B15791" t="str">
            <v>.C2095.C000</v>
          </cell>
        </row>
        <row r="15792">
          <cell r="B15792" t="str">
            <v>.C2095.C000</v>
          </cell>
        </row>
        <row r="15793">
          <cell r="B15793" t="str">
            <v>.C2095.C000</v>
          </cell>
        </row>
        <row r="15794">
          <cell r="B15794" t="str">
            <v>.C2095.C000</v>
          </cell>
        </row>
        <row r="15795">
          <cell r="B15795" t="str">
            <v>.C2095.C000</v>
          </cell>
        </row>
        <row r="15796">
          <cell r="B15796" t="str">
            <v>.C2095.C000</v>
          </cell>
        </row>
        <row r="15797">
          <cell r="B15797" t="str">
            <v>.C2095.C000</v>
          </cell>
        </row>
        <row r="15798">
          <cell r="B15798" t="str">
            <v>.C2095.C000</v>
          </cell>
        </row>
        <row r="15799">
          <cell r="B15799" t="str">
            <v>.C2095.C000</v>
          </cell>
        </row>
        <row r="15800">
          <cell r="B15800" t="str">
            <v>.C2096.C001</v>
          </cell>
        </row>
        <row r="15801">
          <cell r="B15801" t="str">
            <v>.C2096.C001</v>
          </cell>
        </row>
        <row r="15802">
          <cell r="B15802" t="str">
            <v>.C2096.C001</v>
          </cell>
        </row>
        <row r="15803">
          <cell r="B15803" t="str">
            <v>.C2096.C000</v>
          </cell>
        </row>
        <row r="15804">
          <cell r="B15804" t="str">
            <v>.C2096.C000</v>
          </cell>
        </row>
        <row r="15805">
          <cell r="B15805" t="str">
            <v>.C2096.C000</v>
          </cell>
        </row>
        <row r="15806">
          <cell r="B15806" t="str">
            <v>.C2096.C000</v>
          </cell>
        </row>
        <row r="15807">
          <cell r="B15807" t="str">
            <v>.C2510.C000</v>
          </cell>
        </row>
        <row r="15808">
          <cell r="B15808" t="str">
            <v>.C2520.C000</v>
          </cell>
        </row>
        <row r="15809">
          <cell r="B15809" t="str">
            <v>.C2520.C000</v>
          </cell>
        </row>
        <row r="15810">
          <cell r="B15810" t="str">
            <v>.C2520.C000</v>
          </cell>
        </row>
        <row r="15811">
          <cell r="B15811" t="str">
            <v>.C2520.C000</v>
          </cell>
        </row>
        <row r="15812">
          <cell r="B15812" t="str">
            <v>.C2520.C000</v>
          </cell>
        </row>
        <row r="15813">
          <cell r="B15813" t="str">
            <v>.C2520.C000</v>
          </cell>
        </row>
        <row r="15814">
          <cell r="B15814" t="str">
            <v>.C2540.C000</v>
          </cell>
        </row>
        <row r="15815">
          <cell r="B15815" t="str">
            <v>.C2540.C000</v>
          </cell>
        </row>
        <row r="15816">
          <cell r="B15816" t="str">
            <v>.C2545.C000</v>
          </cell>
        </row>
        <row r="15817">
          <cell r="B15817" t="str">
            <v>.C2545.C000</v>
          </cell>
        </row>
        <row r="15818">
          <cell r="B15818" t="str">
            <v>.C2545.C000</v>
          </cell>
        </row>
        <row r="15819">
          <cell r="B15819" t="str">
            <v>.C2545.C000</v>
          </cell>
        </row>
        <row r="15820">
          <cell r="B15820" t="str">
            <v>.C2545.C000</v>
          </cell>
        </row>
        <row r="15821">
          <cell r="B15821" t="str">
            <v>.C2545.C000</v>
          </cell>
        </row>
        <row r="15822">
          <cell r="B15822" t="str">
            <v>.C2545.C000</v>
          </cell>
        </row>
        <row r="15823">
          <cell r="B15823" t="str">
            <v>.C2550.C000</v>
          </cell>
        </row>
        <row r="15824">
          <cell r="B15824" t="str">
            <v>.C2550.C000</v>
          </cell>
        </row>
        <row r="15825">
          <cell r="B15825" t="str">
            <v>.C2550.C000</v>
          </cell>
        </row>
        <row r="15826">
          <cell r="B15826" t="str">
            <v>.C2550.C000</v>
          </cell>
        </row>
        <row r="15827">
          <cell r="B15827" t="str">
            <v>.C2550.C000</v>
          </cell>
        </row>
        <row r="15828">
          <cell r="B15828" t="str">
            <v>.C2550.C000</v>
          </cell>
        </row>
        <row r="15829">
          <cell r="B15829" t="str">
            <v>.C2550.C000</v>
          </cell>
        </row>
        <row r="15830">
          <cell r="B15830" t="str">
            <v>.C2565.C000</v>
          </cell>
        </row>
        <row r="15831">
          <cell r="B15831" t="str">
            <v>.C2565.C000</v>
          </cell>
        </row>
        <row r="15832">
          <cell r="B15832" t="str">
            <v>.C2565.C000</v>
          </cell>
        </row>
        <row r="15833">
          <cell r="B15833" t="str">
            <v>.C2565.C000</v>
          </cell>
        </row>
        <row r="15834">
          <cell r="B15834" t="str">
            <v>.C2570.C000</v>
          </cell>
        </row>
        <row r="15835">
          <cell r="B15835" t="str">
            <v>.C2570.C000</v>
          </cell>
        </row>
        <row r="15836">
          <cell r="B15836" t="str">
            <v>.C2570.C000</v>
          </cell>
        </row>
        <row r="15837">
          <cell r="B15837" t="str">
            <v>.C2570.C000</v>
          </cell>
        </row>
        <row r="15838">
          <cell r="B15838" t="str">
            <v>.C2570.C000</v>
          </cell>
        </row>
        <row r="15839">
          <cell r="B15839" t="str">
            <v>.C2595.C000</v>
          </cell>
        </row>
        <row r="15840">
          <cell r="B15840" t="str">
            <v>.C3041.C000</v>
          </cell>
        </row>
        <row r="15841">
          <cell r="B15841" t="str">
            <v>.C9990.C000</v>
          </cell>
        </row>
        <row r="15842">
          <cell r="B15842" t="str">
            <v>.A8340.C007</v>
          </cell>
        </row>
        <row r="15843">
          <cell r="B15843" t="str">
            <v>.A8640.C007</v>
          </cell>
        </row>
        <row r="15844">
          <cell r="B15844" t="str">
            <v>.A2995.P000</v>
          </cell>
        </row>
        <row r="15845">
          <cell r="B15845" t="str">
            <v>.42100.P002</v>
          </cell>
        </row>
        <row r="15846">
          <cell r="B15846" t="str">
            <v>.42100.P002</v>
          </cell>
        </row>
        <row r="15847">
          <cell r="B15847" t="str">
            <v>.42100.P002</v>
          </cell>
        </row>
        <row r="15848">
          <cell r="B15848" t="str">
            <v>.42100.P002</v>
          </cell>
        </row>
        <row r="15849">
          <cell r="B15849" t="str">
            <v>.42100.P051</v>
          </cell>
        </row>
        <row r="15850">
          <cell r="B15850" t="str">
            <v>.42100.P051</v>
          </cell>
        </row>
        <row r="15851">
          <cell r="B15851" t="str">
            <v>.42100.P051</v>
          </cell>
        </row>
        <row r="15852">
          <cell r="B15852" t="str">
            <v>.42100.P051</v>
          </cell>
        </row>
        <row r="15853">
          <cell r="B15853" t="str">
            <v>.42100.P051</v>
          </cell>
        </row>
        <row r="15854">
          <cell r="B15854" t="str">
            <v>.42100.P051</v>
          </cell>
        </row>
        <row r="15855">
          <cell r="B15855" t="str">
            <v>.42100.P051</v>
          </cell>
        </row>
        <row r="15856">
          <cell r="B15856" t="str">
            <v>.42100.P051</v>
          </cell>
        </row>
        <row r="15857">
          <cell r="B15857" t="str">
            <v>.42100.P051</v>
          </cell>
        </row>
        <row r="15858">
          <cell r="B15858" t="str">
            <v>.42100.P051</v>
          </cell>
        </row>
        <row r="15859">
          <cell r="B15859" t="str">
            <v>.42100.P051</v>
          </cell>
        </row>
        <row r="15860">
          <cell r="B15860" t="str">
            <v>.42100.P051</v>
          </cell>
        </row>
        <row r="15861">
          <cell r="B15861" t="str">
            <v>.42100.P051</v>
          </cell>
        </row>
        <row r="15862">
          <cell r="B15862" t="str">
            <v>.42100.P051</v>
          </cell>
        </row>
        <row r="15863">
          <cell r="B15863" t="str">
            <v>.42100.P051</v>
          </cell>
        </row>
        <row r="15864">
          <cell r="B15864" t="str">
            <v>.42100.P051</v>
          </cell>
        </row>
        <row r="15865">
          <cell r="B15865" t="str">
            <v>.42100.P051</v>
          </cell>
        </row>
        <row r="15866">
          <cell r="B15866" t="str">
            <v>.42100.P051</v>
          </cell>
        </row>
        <row r="15867">
          <cell r="B15867" t="str">
            <v>.42100.P051</v>
          </cell>
        </row>
        <row r="15868">
          <cell r="B15868" t="str">
            <v>.42100.P051</v>
          </cell>
        </row>
        <row r="15869">
          <cell r="B15869" t="str">
            <v>.42100.P051</v>
          </cell>
        </row>
        <row r="15870">
          <cell r="B15870" t="str">
            <v>.42100.P051</v>
          </cell>
        </row>
        <row r="15871">
          <cell r="B15871" t="str">
            <v>.42100.P051</v>
          </cell>
        </row>
        <row r="15872">
          <cell r="B15872" t="str">
            <v>.42100.P055</v>
          </cell>
        </row>
        <row r="15873">
          <cell r="B15873" t="str">
            <v>.42100.P055</v>
          </cell>
        </row>
        <row r="15874">
          <cell r="B15874" t="str">
            <v>.42100.P055</v>
          </cell>
        </row>
        <row r="15875">
          <cell r="B15875" t="str">
            <v>.42100.P061</v>
          </cell>
        </row>
        <row r="15876">
          <cell r="B15876" t="str">
            <v>.42100.P061</v>
          </cell>
        </row>
        <row r="15877">
          <cell r="B15877" t="str">
            <v>.42100.P061</v>
          </cell>
        </row>
        <row r="15878">
          <cell r="B15878" t="str">
            <v>.42100.P061</v>
          </cell>
        </row>
        <row r="15879">
          <cell r="B15879" t="str">
            <v>.42100.P061</v>
          </cell>
        </row>
        <row r="15880">
          <cell r="B15880" t="str">
            <v>.42100.P061</v>
          </cell>
        </row>
        <row r="15881">
          <cell r="B15881" t="str">
            <v>.42100.P061</v>
          </cell>
        </row>
        <row r="15882">
          <cell r="B15882" t="str">
            <v>.42100.P061</v>
          </cell>
        </row>
        <row r="15883">
          <cell r="B15883" t="str">
            <v>.42100.P061</v>
          </cell>
        </row>
        <row r="15884">
          <cell r="B15884" t="str">
            <v>.42100.P061</v>
          </cell>
        </row>
        <row r="15885">
          <cell r="B15885" t="str">
            <v>.42100.P061</v>
          </cell>
        </row>
        <row r="15886">
          <cell r="B15886" t="str">
            <v>.42100.P061</v>
          </cell>
        </row>
        <row r="15887">
          <cell r="B15887" t="str">
            <v>.42100.P001</v>
          </cell>
        </row>
        <row r="15888">
          <cell r="B15888" t="str">
            <v>.42100.P001</v>
          </cell>
        </row>
        <row r="15889">
          <cell r="B15889" t="str">
            <v>.42100.P001</v>
          </cell>
        </row>
        <row r="15890">
          <cell r="B15890" t="str">
            <v>.42200.P031</v>
          </cell>
        </row>
        <row r="15891">
          <cell r="B15891" t="str">
            <v>.42200.P031</v>
          </cell>
        </row>
        <row r="15892">
          <cell r="B15892" t="str">
            <v>.42200.P031</v>
          </cell>
        </row>
        <row r="15893">
          <cell r="B15893" t="str">
            <v>.42200.P031</v>
          </cell>
        </row>
        <row r="15894">
          <cell r="B15894" t="str">
            <v>.42200.P031</v>
          </cell>
        </row>
        <row r="15895">
          <cell r="B15895" t="str">
            <v>.42200.P031</v>
          </cell>
        </row>
        <row r="15896">
          <cell r="B15896" t="str">
            <v>.42200.P031</v>
          </cell>
        </row>
        <row r="15897">
          <cell r="B15897" t="str">
            <v>.42200.P001</v>
          </cell>
        </row>
        <row r="15898">
          <cell r="B15898" t="str">
            <v>.42200.P001</v>
          </cell>
        </row>
        <row r="15899">
          <cell r="B15899" t="str">
            <v>.42200.P001</v>
          </cell>
        </row>
        <row r="15900">
          <cell r="B15900" t="str">
            <v>.42200.P001</v>
          </cell>
        </row>
        <row r="15901">
          <cell r="B15901" t="str">
            <v>.42200.P001</v>
          </cell>
        </row>
        <row r="15902">
          <cell r="B15902" t="str">
            <v>.42200.P001</v>
          </cell>
        </row>
        <row r="15903">
          <cell r="B15903" t="str">
            <v>.42200.P001</v>
          </cell>
        </row>
        <row r="15904">
          <cell r="B15904" t="str">
            <v>.42200.P001</v>
          </cell>
        </row>
        <row r="15905">
          <cell r="B15905" t="str">
            <v>.42200.P001</v>
          </cell>
        </row>
        <row r="15906">
          <cell r="B15906" t="str">
            <v>.10100.P000</v>
          </cell>
        </row>
        <row r="15907">
          <cell r="B15907" t="str">
            <v>.10100.P200</v>
          </cell>
        </row>
        <row r="15908">
          <cell r="B15908" t="str">
            <v>.10100.P200</v>
          </cell>
        </row>
        <row r="15909">
          <cell r="B15909" t="str">
            <v>.10100.P200</v>
          </cell>
        </row>
        <row r="15910">
          <cell r="B15910" t="str">
            <v>.10100.P200</v>
          </cell>
        </row>
        <row r="15911">
          <cell r="B15911" t="str">
            <v>.20095.P051</v>
          </cell>
        </row>
        <row r="15912">
          <cell r="B15912" t="str">
            <v>.20095.P061</v>
          </cell>
        </row>
        <row r="15913">
          <cell r="B15913" t="str">
            <v>.62020.P000</v>
          </cell>
        </row>
        <row r="15914">
          <cell r="B15914" t="str">
            <v>.62020.P000</v>
          </cell>
        </row>
        <row r="15915">
          <cell r="B15915" t="str">
            <v>.62020.P000</v>
          </cell>
        </row>
        <row r="15916">
          <cell r="B15916" t="str">
            <v>.62020.P000</v>
          </cell>
        </row>
        <row r="15917">
          <cell r="B15917" t="str">
            <v>.62020.P000</v>
          </cell>
        </row>
        <row r="15918">
          <cell r="B15918" t="str">
            <v>.62020.P000</v>
          </cell>
        </row>
        <row r="15919">
          <cell r="B15919" t="str">
            <v>.62020.P000</v>
          </cell>
        </row>
        <row r="15920">
          <cell r="B15920" t="str">
            <v>.62020.P000</v>
          </cell>
        </row>
        <row r="15921">
          <cell r="B15921" t="str">
            <v>.62020.P000</v>
          </cell>
        </row>
        <row r="15922">
          <cell r="B15922" t="str">
            <v>.62020.P000</v>
          </cell>
        </row>
        <row r="15923">
          <cell r="B15923" t="str">
            <v>.62020.P040</v>
          </cell>
        </row>
        <row r="15924">
          <cell r="B15924" t="str">
            <v>.62020.P040</v>
          </cell>
        </row>
        <row r="15925">
          <cell r="B15925" t="str">
            <v>.62020.P040</v>
          </cell>
        </row>
        <row r="15926">
          <cell r="B15926" t="str">
            <v>.62020.P040</v>
          </cell>
        </row>
        <row r="15927">
          <cell r="B15927" t="str">
            <v>.62020.P040</v>
          </cell>
        </row>
        <row r="15928">
          <cell r="B15928" t="str">
            <v>.62020.P040</v>
          </cell>
        </row>
        <row r="15929">
          <cell r="B15929" t="str">
            <v>.62020.P040</v>
          </cell>
        </row>
        <row r="15930">
          <cell r="B15930" t="str">
            <v>.62020.P040</v>
          </cell>
        </row>
        <row r="15931">
          <cell r="B15931" t="str">
            <v>.62230.P000</v>
          </cell>
        </row>
        <row r="15932">
          <cell r="B15932" t="str">
            <v>.62230.P000</v>
          </cell>
        </row>
        <row r="15933">
          <cell r="B15933" t="str">
            <v>.99000.P000</v>
          </cell>
        </row>
        <row r="15934">
          <cell r="B15934" t="str">
            <v>.99000.P000</v>
          </cell>
        </row>
        <row r="15935">
          <cell r="B15935" t="str">
            <v>.20160.P012</v>
          </cell>
        </row>
      </sheetData>
      <sheetData sheetId="18" refreshError="1"/>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put &gt;"/>
      <sheetName val="Cost Estimates"/>
      <sheetName val="Assumption"/>
      <sheetName val="Analysis &gt;"/>
      <sheetName val="Asset_Plan"/>
      <sheetName val="Output &gt;"/>
      <sheetName val="OUTPUT"/>
      <sheetName val="Charts"/>
      <sheetName val="Escalations"/>
    </sheetNames>
    <sheetDataSet>
      <sheetData sheetId="0"/>
      <sheetData sheetId="1"/>
      <sheetData sheetId="2"/>
      <sheetData sheetId="3">
        <row r="6">
          <cell r="G6" t="str">
            <v>BASE</v>
          </cell>
        </row>
        <row r="68">
          <cell r="G68">
            <v>1000</v>
          </cell>
        </row>
        <row r="113">
          <cell r="E113" t="str">
            <v>Level of LED implementation</v>
          </cell>
          <cell r="F113" t="str">
            <v>Estimated Overall Opex Savings</v>
          </cell>
        </row>
        <row r="114">
          <cell r="E114">
            <v>0</v>
          </cell>
          <cell r="F114">
            <v>0</v>
          </cell>
        </row>
        <row r="115">
          <cell r="E115">
            <v>0.05</v>
          </cell>
          <cell r="F115">
            <v>1.2665255057106029E-2</v>
          </cell>
        </row>
        <row r="116">
          <cell r="E116">
            <v>0.1</v>
          </cell>
          <cell r="F116">
            <v>2.5330510114211946E-2</v>
          </cell>
        </row>
        <row r="117">
          <cell r="E117">
            <v>0.15</v>
          </cell>
          <cell r="F117">
            <v>3.7995765171317974E-2</v>
          </cell>
        </row>
        <row r="118">
          <cell r="E118">
            <v>0.2</v>
          </cell>
          <cell r="F118">
            <v>5.0661020228423892E-2</v>
          </cell>
        </row>
        <row r="119">
          <cell r="E119">
            <v>0.25</v>
          </cell>
          <cell r="F119">
            <v>6.332627528552992E-2</v>
          </cell>
        </row>
        <row r="120">
          <cell r="E120">
            <v>0.3</v>
          </cell>
          <cell r="F120">
            <v>7.5991530342635949E-2</v>
          </cell>
        </row>
        <row r="121">
          <cell r="E121">
            <v>0.35</v>
          </cell>
          <cell r="F121">
            <v>8.8656785399741866E-2</v>
          </cell>
        </row>
        <row r="122">
          <cell r="E122">
            <v>0.4</v>
          </cell>
          <cell r="F122">
            <v>0.10132204045684789</v>
          </cell>
        </row>
        <row r="123">
          <cell r="E123">
            <v>0.45</v>
          </cell>
          <cell r="F123">
            <v>0.11398729551395381</v>
          </cell>
        </row>
        <row r="124">
          <cell r="E124">
            <v>0.5</v>
          </cell>
          <cell r="F124">
            <v>0.12665255057105984</v>
          </cell>
        </row>
        <row r="125">
          <cell r="E125">
            <v>0.55000000000000004</v>
          </cell>
          <cell r="F125">
            <v>0.13931780562816587</v>
          </cell>
        </row>
        <row r="126">
          <cell r="E126">
            <v>0.6</v>
          </cell>
          <cell r="F126">
            <v>0.15198306068527179</v>
          </cell>
        </row>
        <row r="127">
          <cell r="E127">
            <v>0.65</v>
          </cell>
          <cell r="F127">
            <v>0.16464831574237782</v>
          </cell>
        </row>
        <row r="128">
          <cell r="E128">
            <v>0.7</v>
          </cell>
          <cell r="F128">
            <v>0.17731357079948373</v>
          </cell>
        </row>
        <row r="129">
          <cell r="E129">
            <v>0.75</v>
          </cell>
          <cell r="F129">
            <v>0.18997882585658976</v>
          </cell>
        </row>
        <row r="130">
          <cell r="E130">
            <v>0.8</v>
          </cell>
          <cell r="F130">
            <v>0.20264408091369579</v>
          </cell>
        </row>
        <row r="131">
          <cell r="E131">
            <v>0.85</v>
          </cell>
          <cell r="F131">
            <v>0.21530933597080171</v>
          </cell>
        </row>
        <row r="132">
          <cell r="E132">
            <v>0.9</v>
          </cell>
          <cell r="F132">
            <v>0.22797459102790774</v>
          </cell>
        </row>
        <row r="133">
          <cell r="E133">
            <v>0.95</v>
          </cell>
          <cell r="F133">
            <v>0.24063984608501365</v>
          </cell>
        </row>
        <row r="134">
          <cell r="E134">
            <v>1</v>
          </cell>
          <cell r="F134">
            <v>0.25330510114211968</v>
          </cell>
        </row>
        <row r="161">
          <cell r="F161">
            <v>365</v>
          </cell>
        </row>
        <row r="162">
          <cell r="F162">
            <v>3.0999999999999999E-3</v>
          </cell>
        </row>
      </sheetData>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
      <sheetName val="Inputs &amp; Assumptions"/>
      <sheetName val="EnergySavings ALL"/>
      <sheetName val="EnergySavings Customer"/>
      <sheetName val="Summary Customer"/>
      <sheetName val="PricingModel"/>
      <sheetName val="EnergyUsage"/>
      <sheetName val="Scenario High"/>
      <sheetName val="Scenario Low"/>
      <sheetName val="Inputs="/>
      <sheetName val="Data1"/>
      <sheetName val="Data2"/>
      <sheetName val="ERG Vol Scenarios"/>
      <sheetName val="Replacement Mapping"/>
      <sheetName val="Hours"/>
      <sheetName val="Tbls"/>
      <sheetName val="zMapping Wattage"/>
      <sheetName val="Scenario1 100% LEDs"/>
      <sheetName val="Scenario2 60% LEDs"/>
    </sheetNames>
    <sheetDataSet>
      <sheetData sheetId="0"/>
      <sheetData sheetId="1">
        <row r="6">
          <cell r="D6">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23">
          <cell r="B23" t="str">
            <v>BALONNE SHIRE CCL STREET LIGHTING</v>
          </cell>
        </row>
        <row r="24">
          <cell r="B24" t="str">
            <v>BANANA SHIRE COUNCIL STREET LIGHTING</v>
          </cell>
        </row>
        <row r="25">
          <cell r="B25" t="str">
            <v>BARCALDINE REG CCL STREET LIGHTING</v>
          </cell>
        </row>
        <row r="26">
          <cell r="B26" t="str">
            <v>BARCOO SHIRE COUNCIL STREET LIGHTING</v>
          </cell>
        </row>
        <row r="27">
          <cell r="B27" t="str">
            <v>BLACKALL TAMBO REG C STREET LIGHTING</v>
          </cell>
        </row>
        <row r="28">
          <cell r="B28" t="str">
            <v>BLACKALL TAMBO REG STREET LIGHTING</v>
          </cell>
        </row>
        <row r="29">
          <cell r="B29" t="str">
            <v>BOULIA SHIRE COUNCIL STREET LIGHTING</v>
          </cell>
        </row>
        <row r="30">
          <cell r="B30" t="str">
            <v>BULLOO SHIRE COUNCIL STREET LIGHTING</v>
          </cell>
        </row>
        <row r="31">
          <cell r="B31" t="str">
            <v>BUNDABERG REGIONAL C STREET LIGHTING</v>
          </cell>
        </row>
        <row r="32">
          <cell r="B32" t="str">
            <v>BURDEKIN SHIRE CCL STREET LIGHTING</v>
          </cell>
        </row>
        <row r="33">
          <cell r="B33" t="str">
            <v>BURKE SHIRE COUNCIL STREET LIGHTING</v>
          </cell>
        </row>
        <row r="34">
          <cell r="B34" t="str">
            <v>CAIRNS REGIONAL CCL STREET LIGHTING</v>
          </cell>
        </row>
        <row r="35">
          <cell r="B35" t="str">
            <v>CARPENTARIA SHIRE CL STREET LIGHTING</v>
          </cell>
        </row>
        <row r="36">
          <cell r="B36" t="str">
            <v>CASSOWARY COAST REG C STREET LIGHTING</v>
          </cell>
        </row>
        <row r="37">
          <cell r="B37" t="str">
            <v>CENRAL HIGHLANDS R C STREET LIGHTING</v>
          </cell>
        </row>
        <row r="38">
          <cell r="B38" t="str">
            <v>CH TOWERS REGIONAL C STREET LIGHTING</v>
          </cell>
        </row>
        <row r="39">
          <cell r="B39" t="str">
            <v>CHARTERS TOWERS REG C STREET LIGHTING</v>
          </cell>
        </row>
        <row r="40">
          <cell r="B40" t="str">
            <v>CHERBOURG ABORIGINAL STREET LIGHTING</v>
          </cell>
        </row>
        <row r="41">
          <cell r="B41" t="str">
            <v>CLONCURRY SHIRE CCL STREET LIGHTING</v>
          </cell>
        </row>
        <row r="42">
          <cell r="B42" t="str">
            <v>COOK CHIRE COUNCIL STREET LIGHTING</v>
          </cell>
        </row>
        <row r="43">
          <cell r="B43" t="str">
            <v>COOK SHIRE COUNCIL STREET LIGHTING</v>
          </cell>
        </row>
        <row r="44">
          <cell r="B44" t="str">
            <v>CROYDON SHIRE COINCIL STREET LIGHTING</v>
          </cell>
        </row>
        <row r="45">
          <cell r="B45" t="str">
            <v>CROYDON SHIRE COUNCIL STREET LIGHTING</v>
          </cell>
        </row>
        <row r="46">
          <cell r="B46" t="str">
            <v>DEPT TRANS &amp; MAIN RD STREET LIGHTING</v>
          </cell>
        </row>
        <row r="47">
          <cell r="B47" t="str">
            <v>DEPT TRANS &amp; MAIN RD STREET LIGHTING</v>
          </cell>
        </row>
        <row r="48">
          <cell r="B48" t="str">
            <v>DIAMANTINA SHIRE CCL STREET LIGHTING</v>
          </cell>
        </row>
        <row r="49">
          <cell r="B49" t="str">
            <v>DOOMADGEE</v>
          </cell>
        </row>
        <row r="50">
          <cell r="B50" t="str">
            <v>DOUGLAS SHIRE COUNCIL STREET LIGHTING</v>
          </cell>
        </row>
        <row r="51">
          <cell r="B51" t="str">
            <v>ETHERIDGE SHIRE CCL STREET LIGHTING</v>
          </cell>
        </row>
        <row r="52">
          <cell r="B52" t="str">
            <v>FLINDERS SHIRE CCL STREET LIGHTING</v>
          </cell>
        </row>
        <row r="53">
          <cell r="B53" t="str">
            <v>FRASER COAST REG CCL STREET LIGHTING</v>
          </cell>
        </row>
        <row r="54">
          <cell r="B54" t="str">
            <v>GLADSTONE REGIONAL C</v>
          </cell>
        </row>
        <row r="55">
          <cell r="B55" t="str">
            <v>GLADSTONE REGIONAL C STREET LIGHTING</v>
          </cell>
        </row>
        <row r="56">
          <cell r="B56" t="str">
            <v>GLADSTONE REGIONAL CL STREET LIGHTING</v>
          </cell>
        </row>
        <row r="57">
          <cell r="B57" t="str">
            <v>GOONDIWINDI REG CCL STREET LIGHTING</v>
          </cell>
        </row>
        <row r="58">
          <cell r="B58" t="str">
            <v>GYMPIE REGIONAL CCL STREET LIGHTING</v>
          </cell>
        </row>
        <row r="59">
          <cell r="B59" t="str">
            <v>HINCHINBROOK SHIRE C STREET LIGHTING</v>
          </cell>
        </row>
        <row r="60">
          <cell r="B60" t="str">
            <v>HOPE VALE ABORIGINAL STREET LIGHTING</v>
          </cell>
        </row>
        <row r="61">
          <cell r="B61" t="str">
            <v>HOPEVALE ABORIGINAL STREET LIGHTING</v>
          </cell>
        </row>
        <row r="62">
          <cell r="B62" t="str">
            <v>ISAAC REGIONAL CCL STREETLIGHTING</v>
          </cell>
        </row>
        <row r="63">
          <cell r="B63" t="str">
            <v>KOWANYAMA</v>
          </cell>
        </row>
        <row r="64">
          <cell r="B64" t="str">
            <v>LIVINGSTONE SHIRE CCL STREET LIGHTING</v>
          </cell>
        </row>
        <row r="65">
          <cell r="B65" t="str">
            <v>LOCKHART</v>
          </cell>
        </row>
        <row r="66">
          <cell r="B66" t="str">
            <v>LOCKYER VALLEY REG C STREET LIGHTING</v>
          </cell>
        </row>
        <row r="67">
          <cell r="B67" t="str">
            <v>LONGREACH REGIONAL CL STREET LIGHTING</v>
          </cell>
        </row>
        <row r="68">
          <cell r="B68" t="str">
            <v>MACKAY REGIONAL CCL STREET LIGHTING</v>
          </cell>
        </row>
        <row r="69">
          <cell r="B69" t="str">
            <v>MARANOA REGIONAL CCL STREET LIGHTING</v>
          </cell>
        </row>
        <row r="70">
          <cell r="B70" t="str">
            <v>MAREEBA SHIRE COUNCIL STREET LIGHTING</v>
          </cell>
        </row>
        <row r="71">
          <cell r="B71" t="str">
            <v>MCKINLAY SHIRE CCL STREET LIGHTING</v>
          </cell>
        </row>
        <row r="72">
          <cell r="B72" t="str">
            <v>MORNINGTON</v>
          </cell>
        </row>
        <row r="73">
          <cell r="B73" t="str">
            <v>MOUNT ISA CITY CCL STREET LIGHTS</v>
          </cell>
        </row>
        <row r="74">
          <cell r="B74" t="str">
            <v>MURWEH SHIRE COUNCIL STREET LIGHTING</v>
          </cell>
        </row>
        <row r="75">
          <cell r="B75" t="str">
            <v>NAPRANUM</v>
          </cell>
        </row>
        <row r="76">
          <cell r="B76" t="str">
            <v>NORTH BURNETT REG CCL STREET LIGHTING</v>
          </cell>
        </row>
        <row r="77">
          <cell r="B77" t="str">
            <v>NORTHERN PENINSULA</v>
          </cell>
        </row>
        <row r="78">
          <cell r="B78" t="str">
            <v>PALM ISLAND</v>
          </cell>
        </row>
        <row r="79">
          <cell r="B79" t="str">
            <v>PAROO SHIRE COUNCIL STREET LIGHTING</v>
          </cell>
        </row>
        <row r="80">
          <cell r="B80" t="str">
            <v>PORMPURAAW</v>
          </cell>
        </row>
        <row r="81">
          <cell r="B81" t="str">
            <v>QUILPIE SHIRE COUNCIL STREET LIGHTING</v>
          </cell>
        </row>
        <row r="82">
          <cell r="B82" t="str">
            <v>RICHMOND SHIRE CCL STREET LIGHTING</v>
          </cell>
        </row>
        <row r="83">
          <cell r="B83" t="str">
            <v>RICHMOND SHIRE CCN STREET LIGHTING</v>
          </cell>
        </row>
        <row r="84">
          <cell r="B84" t="str">
            <v>ROCKHAMPTON REG CCN STREET LIGHTING</v>
          </cell>
        </row>
        <row r="85">
          <cell r="B85" t="str">
            <v>SOUTH BURNETT REG CCL STREET LIGHTING</v>
          </cell>
        </row>
        <row r="86">
          <cell r="B86" t="str">
            <v>SOUTHERN DOWNS REG C STREET LIGHTING</v>
          </cell>
        </row>
        <row r="87">
          <cell r="B87" t="str">
            <v>TABLELANDS REG CCL STREET LIGHTING</v>
          </cell>
        </row>
        <row r="88">
          <cell r="B88" t="str">
            <v>TOOWOOMBA REG COUNCIL STREET LIGHTING</v>
          </cell>
        </row>
        <row r="89">
          <cell r="B89" t="str">
            <v>TORRES SHIRE</v>
          </cell>
        </row>
        <row r="90">
          <cell r="B90" t="str">
            <v>TORRES STRAIT ISLAND</v>
          </cell>
        </row>
        <row r="91">
          <cell r="B91" t="str">
            <v>TOWNSVILLE CITY CCL STREET LIGHTING</v>
          </cell>
        </row>
        <row r="92">
          <cell r="B92" t="str">
            <v>WESTERN DOWNS REG CCL STREET LIGHTING</v>
          </cell>
        </row>
        <row r="93">
          <cell r="B93" t="str">
            <v>WHITSUNDAY REG CCL STREET LIGHTING</v>
          </cell>
        </row>
        <row r="94">
          <cell r="B94" t="str">
            <v>WINTON CHIRE COUNCIL STREET LIGHTING</v>
          </cell>
        </row>
        <row r="95">
          <cell r="B95" t="str">
            <v>WINTON SHIRE COUNCIL STREET LIGHTING</v>
          </cell>
        </row>
        <row r="96">
          <cell r="B96" t="str">
            <v>WOORABINDA ABORIGINAL STREET LIGHTING</v>
          </cell>
        </row>
        <row r="97">
          <cell r="B97" t="str">
            <v>WUJAL WUJAL ABORIGINAL STREET LIGHTING</v>
          </cell>
        </row>
        <row r="98">
          <cell r="B98" t="str">
            <v>YARRABAH ABORIGINAL C STREET LIGHTING</v>
          </cell>
        </row>
      </sheetData>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2C6F7-4139-4D6E-B988-A0685859CCF1}">
  <sheetPr>
    <tabColor rgb="FF92D050"/>
  </sheetPr>
  <dimension ref="A1:F23"/>
  <sheetViews>
    <sheetView tabSelected="1" workbookViewId="0">
      <selection activeCell="D14" sqref="D14"/>
    </sheetView>
  </sheetViews>
  <sheetFormatPr defaultRowHeight="15" x14ac:dyDescent="0.25"/>
  <cols>
    <col min="2" max="2" width="38.85546875" bestFit="1" customWidth="1"/>
    <col min="3" max="6" width="20.85546875" customWidth="1"/>
  </cols>
  <sheetData>
    <row r="1" spans="1:6" ht="18.75" x14ac:dyDescent="0.3">
      <c r="A1" s="169" t="s">
        <v>138</v>
      </c>
    </row>
    <row r="2" spans="1:6" ht="18.75" x14ac:dyDescent="0.3">
      <c r="A2" s="169"/>
    </row>
    <row r="3" spans="1:6" ht="18.75" x14ac:dyDescent="0.3">
      <c r="A3" s="169"/>
      <c r="B3" s="177"/>
      <c r="C3" s="177" t="s">
        <v>43</v>
      </c>
      <c r="D3" s="177" t="s">
        <v>44</v>
      </c>
      <c r="E3" s="177" t="s">
        <v>45</v>
      </c>
    </row>
    <row r="4" spans="1:6" ht="18.75" x14ac:dyDescent="0.3">
      <c r="A4" s="169"/>
      <c r="B4" s="13" t="s">
        <v>137</v>
      </c>
      <c r="C4" s="182">
        <f>Inputs!C52</f>
        <v>-0.02</v>
      </c>
      <c r="D4" s="182">
        <f>Inputs!D52</f>
        <v>-0.02</v>
      </c>
      <c r="E4" s="182">
        <f>Inputs!E52</f>
        <v>-0.02</v>
      </c>
    </row>
    <row r="5" spans="1:6" ht="18.75" x14ac:dyDescent="0.3">
      <c r="A5" s="169"/>
    </row>
    <row r="7" spans="1:6" x14ac:dyDescent="0.25">
      <c r="C7" s="178" t="s">
        <v>126</v>
      </c>
      <c r="D7" s="178"/>
      <c r="E7" s="178"/>
      <c r="F7" s="178"/>
    </row>
    <row r="8" spans="1:6" x14ac:dyDescent="0.25">
      <c r="B8" s="3" t="s">
        <v>11</v>
      </c>
      <c r="C8" s="170" t="s">
        <v>127</v>
      </c>
      <c r="D8" s="170" t="s">
        <v>128</v>
      </c>
      <c r="E8" s="170" t="s">
        <v>129</v>
      </c>
      <c r="F8" s="170" t="s">
        <v>130</v>
      </c>
    </row>
    <row r="9" spans="1:6" x14ac:dyDescent="0.25">
      <c r="B9" s="12" t="s">
        <v>51</v>
      </c>
      <c r="C9" s="21"/>
    </row>
    <row r="10" spans="1:6" x14ac:dyDescent="0.25">
      <c r="B10" s="13" t="s">
        <v>52</v>
      </c>
      <c r="C10" s="171">
        <f>Output!C6</f>
        <v>468.94914004460276</v>
      </c>
      <c r="D10" s="171">
        <v>472.69516665253781</v>
      </c>
      <c r="E10" s="171">
        <f>C10-D10</f>
        <v>-3.7460266079350504</v>
      </c>
      <c r="F10" s="172">
        <f>E10/D10</f>
        <v>-7.9248252832012298E-3</v>
      </c>
    </row>
    <row r="11" spans="1:6" x14ac:dyDescent="0.25">
      <c r="B11" s="13" t="s">
        <v>53</v>
      </c>
      <c r="C11" s="171">
        <f>Output!C7</f>
        <v>215.51654797514573</v>
      </c>
      <c r="D11" s="171">
        <v>217.2381221379396</v>
      </c>
      <c r="E11" s="171">
        <f t="shared" ref="E11:E13" si="0">C11-D11</f>
        <v>-1.7215741627938712</v>
      </c>
      <c r="F11" s="172">
        <f t="shared" ref="F11:F23" si="1">E11/D11</f>
        <v>-7.9248252832010944E-3</v>
      </c>
    </row>
    <row r="12" spans="1:6" x14ac:dyDescent="0.25">
      <c r="B12" s="13" t="s">
        <v>54</v>
      </c>
      <c r="C12" s="171">
        <f>Output!C8</f>
        <v>163.36886721155804</v>
      </c>
      <c r="D12" s="171">
        <v>164.04118285779975</v>
      </c>
      <c r="E12" s="171">
        <f t="shared" si="0"/>
        <v>-0.67231564624171369</v>
      </c>
      <c r="F12" s="172">
        <f t="shared" si="1"/>
        <v>-4.0984564639753619E-3</v>
      </c>
    </row>
    <row r="13" spans="1:6" x14ac:dyDescent="0.25">
      <c r="B13" s="13" t="s">
        <v>55</v>
      </c>
      <c r="C13" s="171">
        <f>Output!C9</f>
        <v>99.675738110762666</v>
      </c>
      <c r="D13" s="171">
        <v>100.085935961959</v>
      </c>
      <c r="E13" s="171">
        <f t="shared" si="0"/>
        <v>-0.41019785119632957</v>
      </c>
      <c r="F13" s="172">
        <f t="shared" si="1"/>
        <v>-4.0984564639755076E-3</v>
      </c>
    </row>
    <row r="14" spans="1:6" x14ac:dyDescent="0.25">
      <c r="B14" s="13"/>
      <c r="C14" s="171"/>
      <c r="D14" s="171"/>
      <c r="E14" s="171"/>
      <c r="F14" s="172"/>
    </row>
    <row r="15" spans="1:6" x14ac:dyDescent="0.25">
      <c r="B15" s="12" t="s">
        <v>56</v>
      </c>
      <c r="C15" s="171"/>
      <c r="D15" s="171"/>
      <c r="E15" s="171"/>
      <c r="F15" s="172"/>
    </row>
    <row r="16" spans="1:6" x14ac:dyDescent="0.25">
      <c r="B16" s="13" t="s">
        <v>52</v>
      </c>
      <c r="C16" s="171">
        <f>Output!C12</f>
        <v>162.99953938625029</v>
      </c>
      <c r="D16" s="171">
        <v>164.3016008668705</v>
      </c>
      <c r="E16" s="171">
        <f t="shared" ref="E16:E19" si="2">C16-D16</f>
        <v>-1.3020614806202104</v>
      </c>
      <c r="F16" s="172">
        <f t="shared" si="1"/>
        <v>-7.9248252832012176E-3</v>
      </c>
    </row>
    <row r="17" spans="2:6" x14ac:dyDescent="0.25">
      <c r="B17" s="13" t="s">
        <v>53</v>
      </c>
      <c r="C17" s="171">
        <f>Output!C13</f>
        <v>79.045089381817121</v>
      </c>
      <c r="D17" s="171">
        <v>79.676511817142881</v>
      </c>
      <c r="E17" s="171">
        <f t="shared" si="2"/>
        <v>-0.63142243532576003</v>
      </c>
      <c r="F17" s="172">
        <f t="shared" si="1"/>
        <v>-7.9248252832010355E-3</v>
      </c>
    </row>
    <row r="18" spans="2:6" x14ac:dyDescent="0.25">
      <c r="B18" s="13" t="s">
        <v>54</v>
      </c>
      <c r="C18" s="171">
        <f>Output!C14</f>
        <v>83.655654795020709</v>
      </c>
      <c r="D18" s="171">
        <v>83.999924829913297</v>
      </c>
      <c r="E18" s="171">
        <f t="shared" si="2"/>
        <v>-0.34427003489258823</v>
      </c>
      <c r="F18" s="172">
        <f t="shared" si="1"/>
        <v>-4.0984564639751902E-3</v>
      </c>
    </row>
    <row r="19" spans="2:6" x14ac:dyDescent="0.25">
      <c r="B19" s="13" t="s">
        <v>55</v>
      </c>
      <c r="C19" s="171">
        <f>Output!C15</f>
        <v>55.378017496970315</v>
      </c>
      <c r="D19" s="171">
        <v>55.605915922518236</v>
      </c>
      <c r="E19" s="171">
        <f t="shared" si="2"/>
        <v>-0.22789842554792017</v>
      </c>
      <c r="F19" s="172">
        <f t="shared" si="1"/>
        <v>-4.0984564639754487E-3</v>
      </c>
    </row>
    <row r="20" spans="2:6" x14ac:dyDescent="0.25">
      <c r="B20" s="13"/>
      <c r="C20" s="171"/>
      <c r="D20" s="171"/>
      <c r="E20" s="171"/>
      <c r="F20" s="172"/>
    </row>
    <row r="21" spans="2:6" x14ac:dyDescent="0.25">
      <c r="B21" s="12" t="s">
        <v>9</v>
      </c>
      <c r="C21" s="171"/>
      <c r="D21" s="171"/>
      <c r="E21" s="171"/>
      <c r="F21" s="172"/>
    </row>
    <row r="22" spans="2:6" x14ac:dyDescent="0.25">
      <c r="B22" s="13" t="s">
        <v>54</v>
      </c>
      <c r="C22" s="171">
        <f>Output!C18</f>
        <v>158.1760563797996</v>
      </c>
      <c r="D22" s="171">
        <v>158.77996074608481</v>
      </c>
      <c r="E22" s="171">
        <f t="shared" ref="E22:E23" si="3">C22-D22</f>
        <v>-0.60390436628520661</v>
      </c>
      <c r="F22" s="172">
        <f t="shared" si="1"/>
        <v>-3.8034041792650943E-3</v>
      </c>
    </row>
    <row r="23" spans="2:6" x14ac:dyDescent="0.25">
      <c r="B23" s="13" t="s">
        <v>55</v>
      </c>
      <c r="C23" s="171">
        <f>Output!C19</f>
        <v>76.705986787955837</v>
      </c>
      <c r="D23" s="171">
        <v>76.998844514982707</v>
      </c>
      <c r="E23" s="171">
        <f t="shared" si="3"/>
        <v>-0.29285772702687041</v>
      </c>
      <c r="F23" s="172">
        <f t="shared" si="1"/>
        <v>-3.8034041792651204E-3</v>
      </c>
    </row>
  </sheetData>
  <mergeCells count="1">
    <mergeCell ref="C7:F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8BED-5766-4CA0-8FF4-53A37D08A38D}">
  <dimension ref="A1:B3"/>
  <sheetViews>
    <sheetView workbookViewId="0">
      <selection activeCell="L12" sqref="L12"/>
    </sheetView>
  </sheetViews>
  <sheetFormatPr defaultRowHeight="15" x14ac:dyDescent="0.25"/>
  <cols>
    <col min="1" max="1" width="26.7109375" customWidth="1"/>
    <col min="2" max="2" width="70.140625" customWidth="1"/>
  </cols>
  <sheetData>
    <row r="1" spans="1:2" x14ac:dyDescent="0.25">
      <c r="A1" s="175" t="s">
        <v>131</v>
      </c>
      <c r="B1" s="175" t="s">
        <v>132</v>
      </c>
    </row>
    <row r="2" spans="1:2" x14ac:dyDescent="0.25">
      <c r="A2" s="176" t="s">
        <v>133</v>
      </c>
      <c r="B2" t="s">
        <v>134</v>
      </c>
    </row>
    <row r="3" spans="1:2" x14ac:dyDescent="0.25">
      <c r="A3" s="176" t="s">
        <v>135</v>
      </c>
      <c r="B3" t="s">
        <v>136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5F4D7-AC8C-4C59-85AB-2567037403EC}">
  <dimension ref="A1:E3"/>
  <sheetViews>
    <sheetView showGridLines="0" showWhiteSpace="0" zoomScale="140" zoomScaleNormal="140" workbookViewId="0">
      <selection activeCell="P5" sqref="P5"/>
    </sheetView>
  </sheetViews>
  <sheetFormatPr defaultColWidth="8.85546875" defaultRowHeight="14.25" x14ac:dyDescent="0.2"/>
  <cols>
    <col min="1" max="16384" width="8.85546875" style="1"/>
  </cols>
  <sheetData>
    <row r="1" spans="1:5" ht="6" customHeight="1" x14ac:dyDescent="0.2"/>
    <row r="2" spans="1:5" ht="20.25" x14ac:dyDescent="0.3">
      <c r="A2" s="6" t="s">
        <v>0</v>
      </c>
      <c r="B2" s="7"/>
      <c r="C2" s="7"/>
      <c r="D2" s="7"/>
      <c r="E2" s="7"/>
    </row>
    <row r="3" spans="1:5" ht="15" x14ac:dyDescent="0.25">
      <c r="A3" s="8" t="s">
        <v>1</v>
      </c>
      <c r="B3" s="7"/>
      <c r="C3" s="7"/>
      <c r="D3" s="7"/>
      <c r="E3" s="7"/>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77A46-1C99-47AF-A09D-FF80E3EE1030}">
  <dimension ref="A2:I67"/>
  <sheetViews>
    <sheetView zoomScale="80" zoomScaleNormal="80" workbookViewId="0">
      <selection activeCell="D52" sqref="D52"/>
    </sheetView>
  </sheetViews>
  <sheetFormatPr defaultColWidth="8.85546875" defaultRowHeight="14.25" x14ac:dyDescent="0.2"/>
  <cols>
    <col min="1" max="1" width="10.7109375" style="1" customWidth="1"/>
    <col min="2" max="2" width="52.140625" style="1" customWidth="1"/>
    <col min="3" max="7" width="16.7109375" style="1" customWidth="1"/>
    <col min="8" max="8" width="8.85546875" style="1"/>
    <col min="9" max="9" width="9.28515625" style="1" bestFit="1" customWidth="1"/>
    <col min="10" max="16384" width="8.85546875" style="1"/>
  </cols>
  <sheetData>
    <row r="2" spans="1:7" s="11" customFormat="1" ht="20.25" x14ac:dyDescent="0.3">
      <c r="A2" s="10"/>
      <c r="B2" s="2" t="s">
        <v>2</v>
      </c>
    </row>
    <row r="3" spans="1:7" x14ac:dyDescent="0.2">
      <c r="C3" s="48"/>
    </row>
    <row r="4" spans="1:7" ht="15" x14ac:dyDescent="0.25">
      <c r="B4" s="9" t="s">
        <v>3</v>
      </c>
      <c r="C4" s="49"/>
      <c r="D4" s="4"/>
      <c r="E4" s="4"/>
      <c r="F4" s="4"/>
      <c r="G4" s="4"/>
    </row>
    <row r="5" spans="1:7" x14ac:dyDescent="0.2">
      <c r="B5" s="46" t="s">
        <v>4</v>
      </c>
      <c r="C5" s="50" t="s">
        <v>5</v>
      </c>
    </row>
    <row r="6" spans="1:7" x14ac:dyDescent="0.2">
      <c r="B6" s="46" t="s">
        <v>6</v>
      </c>
      <c r="C6" s="51" t="s">
        <v>7</v>
      </c>
    </row>
    <row r="7" spans="1:7" x14ac:dyDescent="0.2">
      <c r="B7" s="46" t="s">
        <v>8</v>
      </c>
      <c r="C7" s="50" t="s">
        <v>9</v>
      </c>
    </row>
    <row r="12" spans="1:7" s="11" customFormat="1" ht="20.25" x14ac:dyDescent="0.3">
      <c r="A12" s="10"/>
      <c r="B12" s="2" t="s">
        <v>10</v>
      </c>
    </row>
    <row r="13" spans="1:7" s="18" customFormat="1" ht="20.25" x14ac:dyDescent="0.3">
      <c r="A13" s="16"/>
      <c r="B13" s="17"/>
    </row>
    <row r="14" spans="1:7" ht="15" customHeight="1" x14ac:dyDescent="0.25">
      <c r="B14" s="3" t="s">
        <v>11</v>
      </c>
      <c r="C14" s="15" t="s">
        <v>12</v>
      </c>
      <c r="D14" s="15" t="s">
        <v>13</v>
      </c>
      <c r="E14" s="15" t="s">
        <v>14</v>
      </c>
      <c r="F14" s="15" t="s">
        <v>15</v>
      </c>
      <c r="G14" s="15" t="s">
        <v>16</v>
      </c>
    </row>
    <row r="15" spans="1:7" ht="15" customHeight="1" x14ac:dyDescent="0.25">
      <c r="B15" s="35" t="s">
        <v>17</v>
      </c>
      <c r="C15" s="14"/>
      <c r="D15" s="14"/>
      <c r="E15" s="14"/>
      <c r="F15" s="14"/>
      <c r="G15" s="14"/>
    </row>
    <row r="16" spans="1:7" x14ac:dyDescent="0.2">
      <c r="B16" s="14" t="s">
        <v>18</v>
      </c>
      <c r="C16" s="174">
        <v>8953944.8502692338</v>
      </c>
      <c r="D16" s="174">
        <v>6608399.1127865063</v>
      </c>
      <c r="E16" s="174">
        <v>4781708.247567907</v>
      </c>
      <c r="F16" s="174">
        <v>2968981.5952157569</v>
      </c>
      <c r="G16" s="174">
        <v>0</v>
      </c>
    </row>
    <row r="17" spans="2:9" x14ac:dyDescent="0.2">
      <c r="B17" s="14" t="s">
        <v>19</v>
      </c>
      <c r="C17" s="174">
        <v>9603048.8149560913</v>
      </c>
      <c r="D17" s="174">
        <v>11734206.035347015</v>
      </c>
      <c r="E17" s="174">
        <v>13540796.397199677</v>
      </c>
      <c r="F17" s="174">
        <v>15280290.195257084</v>
      </c>
      <c r="G17" s="174">
        <v>18225162.998153642</v>
      </c>
    </row>
    <row r="18" spans="2:9" x14ac:dyDescent="0.2">
      <c r="B18" s="152" t="s">
        <v>20</v>
      </c>
      <c r="C18" s="44">
        <f>Calculations!C50*(Calculations!C10+Calculations!C17)+Calculations!C51*(Calculations!C11+Calculations!C18)</f>
        <v>5365641.4693842158</v>
      </c>
      <c r="D18" s="44">
        <f>Calculations!D50*(Calculations!D10+Calculations!D17)+Calculations!D51*(Calculations!D11+Calculations!D18)</f>
        <v>5861067.9991401704</v>
      </c>
      <c r="E18" s="44">
        <f>Calculations!E50*(Calculations!E10+Calculations!E17)+Calculations!E51*(Calculations!E11+Calculations!E18)</f>
        <v>6301150.1585918088</v>
      </c>
      <c r="F18" s="44">
        <f>Calculations!F50*(Calculations!F10+Calculations!F17)+Calculations!F51*(Calculations!F11+Calculations!F18)</f>
        <v>6825158.2584157847</v>
      </c>
      <c r="G18" s="44">
        <f>Calculations!G50*(Calculations!G10+Calculations!G17)+Calculations!G51*(Calculations!G11+Calculations!G18)</f>
        <v>8068327.7110226611</v>
      </c>
    </row>
    <row r="19" spans="2:9" x14ac:dyDescent="0.2">
      <c r="B19" s="152" t="s">
        <v>21</v>
      </c>
      <c r="C19" s="44">
        <f>(Calculations!C50*Calculations!C23)+(Calculations!C51*Calculations!C24)</f>
        <v>4237407.3455718765</v>
      </c>
      <c r="D19" s="44">
        <f>(Calculations!D50*Calculations!D23)+(Calculations!D51*Calculations!D24)</f>
        <v>5873138.0362068433</v>
      </c>
      <c r="E19" s="44">
        <f>(Calculations!E50*Calculations!E23)+(Calculations!E51*Calculations!E24)</f>
        <v>7239646.2386078704</v>
      </c>
      <c r="F19" s="44">
        <f>(Calculations!F50*Calculations!F23)+(Calculations!F51*Calculations!F24)</f>
        <v>8455131.9368412998</v>
      </c>
      <c r="G19" s="44">
        <f>(Calculations!G50*Calculations!G23)+(Calculations!G51*Calculations!G24)</f>
        <v>10156835.287130982</v>
      </c>
    </row>
    <row r="20" spans="2:9" x14ac:dyDescent="0.2">
      <c r="B20" s="14"/>
      <c r="C20" s="14"/>
      <c r="D20" s="14"/>
      <c r="E20" s="14"/>
      <c r="F20" s="14"/>
      <c r="G20" s="14"/>
    </row>
    <row r="21" spans="2:9" ht="15" x14ac:dyDescent="0.25">
      <c r="B21" s="35" t="s">
        <v>22</v>
      </c>
      <c r="C21" s="14"/>
      <c r="D21" s="14"/>
      <c r="E21" s="14"/>
      <c r="F21" s="14"/>
      <c r="G21" s="14"/>
    </row>
    <row r="22" spans="2:9" x14ac:dyDescent="0.2">
      <c r="B22" s="14" t="s">
        <v>23</v>
      </c>
      <c r="C22" s="44"/>
      <c r="D22" s="44"/>
      <c r="E22" s="44"/>
      <c r="F22" s="44"/>
      <c r="G22" s="44"/>
      <c r="I22" s="41"/>
    </row>
    <row r="23" spans="2:9" x14ac:dyDescent="0.2">
      <c r="B23" s="14" t="s">
        <v>24</v>
      </c>
      <c r="C23" s="44"/>
      <c r="D23" s="44"/>
      <c r="E23" s="44"/>
      <c r="F23" s="44"/>
      <c r="G23" s="44"/>
      <c r="I23" s="39"/>
    </row>
    <row r="24" spans="2:9" x14ac:dyDescent="0.2">
      <c r="B24" s="14" t="s">
        <v>25</v>
      </c>
      <c r="C24" s="174">
        <v>18544060.999943044</v>
      </c>
      <c r="D24" s="174">
        <v>15965637.026495568</v>
      </c>
      <c r="E24" s="174">
        <v>16074614.454311199</v>
      </c>
      <c r="F24" s="174">
        <v>15577998.534349626</v>
      </c>
      <c r="G24" s="174">
        <v>12840991.969767466</v>
      </c>
    </row>
    <row r="25" spans="2:9" x14ac:dyDescent="0.2">
      <c r="B25" s="14"/>
      <c r="C25" s="14"/>
      <c r="D25" s="14"/>
      <c r="E25" s="14"/>
      <c r="F25" s="14"/>
      <c r="G25" s="14"/>
    </row>
    <row r="26" spans="2:9" ht="15" x14ac:dyDescent="0.25">
      <c r="B26" s="35" t="s">
        <v>26</v>
      </c>
      <c r="C26" s="14"/>
      <c r="D26" s="14"/>
      <c r="E26" s="14"/>
      <c r="F26" s="14"/>
      <c r="G26" s="14"/>
    </row>
    <row r="27" spans="2:9" x14ac:dyDescent="0.2">
      <c r="B27" s="14" t="s">
        <v>27</v>
      </c>
      <c r="C27" s="174">
        <v>6873258.1885135667</v>
      </c>
      <c r="D27" s="174">
        <v>7137549.5475289468</v>
      </c>
      <c r="E27" s="174">
        <v>8036503.1205611154</v>
      </c>
      <c r="F27" s="174">
        <v>9708917.6568240244</v>
      </c>
      <c r="G27" s="174">
        <v>13700533.064841475</v>
      </c>
      <c r="I27" s="41"/>
    </row>
    <row r="28" spans="2:9" x14ac:dyDescent="0.2">
      <c r="B28" s="14" t="s">
        <v>28</v>
      </c>
      <c r="C28" s="44">
        <v>0</v>
      </c>
      <c r="D28" s="44">
        <v>0</v>
      </c>
      <c r="E28" s="44">
        <v>0</v>
      </c>
      <c r="F28" s="44">
        <v>0</v>
      </c>
      <c r="G28" s="44">
        <v>0</v>
      </c>
      <c r="H28" s="148" t="s">
        <v>29</v>
      </c>
      <c r="I28" s="41"/>
    </row>
    <row r="29" spans="2:9" x14ac:dyDescent="0.2">
      <c r="B29" s="14" t="s">
        <v>30</v>
      </c>
      <c r="C29" s="174">
        <v>0</v>
      </c>
      <c r="D29" s="174">
        <v>5894862.3554833764</v>
      </c>
      <c r="E29" s="174">
        <v>8531074.7377852742</v>
      </c>
      <c r="F29" s="174">
        <v>11329981.203559419</v>
      </c>
      <c r="G29" s="174">
        <v>14299620.623489747</v>
      </c>
      <c r="H29" s="148"/>
    </row>
    <row r="30" spans="2:9" x14ac:dyDescent="0.2">
      <c r="B30" s="14" t="s">
        <v>31</v>
      </c>
      <c r="C30" s="44">
        <f>SUM(C27:C29)</f>
        <v>6873258.1885135667</v>
      </c>
      <c r="D30" s="44">
        <f t="shared" ref="D30:G30" si="0">SUM(D27:D29)</f>
        <v>13032411.903012324</v>
      </c>
      <c r="E30" s="44">
        <f t="shared" si="0"/>
        <v>16567577.85834639</v>
      </c>
      <c r="F30" s="44">
        <f t="shared" si="0"/>
        <v>21038898.860383444</v>
      </c>
      <c r="G30" s="44">
        <f t="shared" si="0"/>
        <v>28000153.688331224</v>
      </c>
    </row>
    <row r="31" spans="2:9" x14ac:dyDescent="0.2">
      <c r="B31" s="14"/>
      <c r="C31" s="14"/>
      <c r="D31" s="14"/>
      <c r="E31" s="14"/>
      <c r="F31" s="14"/>
      <c r="G31" s="14"/>
    </row>
    <row r="32" spans="2:9" ht="15" x14ac:dyDescent="0.25">
      <c r="B32" s="35" t="s">
        <v>32</v>
      </c>
      <c r="C32" s="14"/>
      <c r="D32" s="14"/>
      <c r="E32" s="14"/>
      <c r="F32" s="14"/>
      <c r="G32" s="14"/>
    </row>
    <row r="33" spans="1:7" x14ac:dyDescent="0.2">
      <c r="B33" s="14" t="s">
        <v>18</v>
      </c>
      <c r="C33" s="36">
        <f>C16+C24</f>
        <v>27498005.850212276</v>
      </c>
      <c r="D33" s="36">
        <f t="shared" ref="D33:G33" si="1">D16+D24</f>
        <v>22574036.139282074</v>
      </c>
      <c r="E33" s="36">
        <f t="shared" si="1"/>
        <v>20856322.701879106</v>
      </c>
      <c r="F33" s="36">
        <f t="shared" si="1"/>
        <v>18546980.129565384</v>
      </c>
      <c r="G33" s="36">
        <f t="shared" si="1"/>
        <v>12840991.969767466</v>
      </c>
    </row>
    <row r="34" spans="1:7" x14ac:dyDescent="0.2">
      <c r="B34" s="14" t="s">
        <v>33</v>
      </c>
      <c r="C34" s="36">
        <f>C17+C30</f>
        <v>16476307.003469657</v>
      </c>
      <c r="D34" s="36">
        <f t="shared" ref="D34:G34" si="2">D17+D30</f>
        <v>24766617.938359339</v>
      </c>
      <c r="E34" s="36">
        <f t="shared" si="2"/>
        <v>30108374.255546067</v>
      </c>
      <c r="F34" s="36">
        <f t="shared" si="2"/>
        <v>36319189.055640526</v>
      </c>
      <c r="G34" s="36">
        <f t="shared" si="2"/>
        <v>46225316.686484866</v>
      </c>
    </row>
    <row r="35" spans="1:7" ht="15" x14ac:dyDescent="0.25">
      <c r="B35" s="35" t="s">
        <v>34</v>
      </c>
      <c r="C35" s="37">
        <f>C33+C34</f>
        <v>43974312.853681937</v>
      </c>
      <c r="D35" s="37">
        <f t="shared" ref="D35:G35" si="3">D33+D34</f>
        <v>47340654.077641413</v>
      </c>
      <c r="E35" s="37">
        <f t="shared" si="3"/>
        <v>50964696.957425177</v>
      </c>
      <c r="F35" s="37">
        <f t="shared" si="3"/>
        <v>54866169.185205907</v>
      </c>
      <c r="G35" s="37">
        <f t="shared" si="3"/>
        <v>59066308.656252332</v>
      </c>
    </row>
    <row r="36" spans="1:7" ht="15" x14ac:dyDescent="0.25">
      <c r="B36" s="5"/>
    </row>
    <row r="38" spans="1:7" s="11" customFormat="1" ht="20.25" x14ac:dyDescent="0.3">
      <c r="A38" s="10"/>
      <c r="B38" s="2" t="s">
        <v>35</v>
      </c>
    </row>
    <row r="40" spans="1:7" ht="15" x14ac:dyDescent="0.25">
      <c r="B40" s="33" t="s">
        <v>36</v>
      </c>
      <c r="C40" s="45">
        <v>0.1</v>
      </c>
      <c r="D40" s="148"/>
    </row>
    <row r="41" spans="1:7" ht="15" x14ac:dyDescent="0.25">
      <c r="B41" s="33"/>
      <c r="C41" s="52"/>
    </row>
    <row r="42" spans="1:7" ht="15" x14ac:dyDescent="0.25">
      <c r="B42" s="33" t="s">
        <v>37</v>
      </c>
      <c r="C42" s="52"/>
    </row>
    <row r="43" spans="1:7" x14ac:dyDescent="0.2">
      <c r="B43" s="34" t="s">
        <v>38</v>
      </c>
      <c r="C43" s="53">
        <v>1.5</v>
      </c>
    </row>
    <row r="44" spans="1:7" x14ac:dyDescent="0.2">
      <c r="B44" s="34" t="s">
        <v>39</v>
      </c>
      <c r="C44" s="53">
        <v>1.8</v>
      </c>
    </row>
    <row r="45" spans="1:7" ht="15" x14ac:dyDescent="0.25">
      <c r="B45" s="33"/>
      <c r="C45" s="52"/>
    </row>
    <row r="46" spans="1:7" x14ac:dyDescent="0.2">
      <c r="C46" s="54"/>
    </row>
    <row r="47" spans="1:7" s="11" customFormat="1" ht="20.25" x14ac:dyDescent="0.3">
      <c r="A47" s="10"/>
      <c r="B47" s="2" t="s">
        <v>40</v>
      </c>
      <c r="C47" s="55"/>
    </row>
    <row r="48" spans="1:7" x14ac:dyDescent="0.2">
      <c r="C48" s="54"/>
    </row>
    <row r="49" spans="2:8" ht="15" x14ac:dyDescent="0.25">
      <c r="B49" s="33" t="s">
        <v>41</v>
      </c>
      <c r="C49" s="173">
        <v>2.8500000000000001E-2</v>
      </c>
    </row>
    <row r="50" spans="2:8" ht="15" x14ac:dyDescent="0.25">
      <c r="B50" s="109" t="s">
        <v>42</v>
      </c>
      <c r="C50" s="107">
        <v>5.7540005878369146E-2</v>
      </c>
      <c r="D50" s="108">
        <v>5.8017342057685301E-2</v>
      </c>
      <c r="E50" s="108">
        <v>5.8745467609823812E-2</v>
      </c>
      <c r="F50" s="108">
        <v>5.9832552994105968E-2</v>
      </c>
      <c r="G50" s="108">
        <v>6.0942939047335054E-2</v>
      </c>
      <c r="H50" s="43"/>
    </row>
    <row r="51" spans="2:8" ht="15" x14ac:dyDescent="0.2">
      <c r="C51" s="167" t="s">
        <v>43</v>
      </c>
      <c r="D51" s="167" t="s">
        <v>44</v>
      </c>
      <c r="E51" s="167" t="s">
        <v>45</v>
      </c>
      <c r="F51" s="1" t="s">
        <v>46</v>
      </c>
    </row>
    <row r="52" spans="2:8" ht="15" x14ac:dyDescent="0.25">
      <c r="B52" s="33" t="s">
        <v>47</v>
      </c>
      <c r="C52" s="56">
        <v>-0.02</v>
      </c>
      <c r="D52" s="56">
        <v>-0.02</v>
      </c>
      <c r="E52" s="56">
        <v>-0.02</v>
      </c>
    </row>
    <row r="53" spans="2:8" ht="15" x14ac:dyDescent="0.25">
      <c r="B53" s="33" t="s">
        <v>48</v>
      </c>
      <c r="C53" s="56">
        <v>365.25</v>
      </c>
    </row>
    <row r="54" spans="2:8" ht="15" x14ac:dyDescent="0.25">
      <c r="B54" s="156" t="s">
        <v>49</v>
      </c>
      <c r="C54" s="157">
        <v>365</v>
      </c>
      <c r="D54" s="157">
        <v>365</v>
      </c>
      <c r="E54" s="157">
        <v>365</v>
      </c>
      <c r="F54" s="157">
        <v>366</v>
      </c>
      <c r="G54" s="157">
        <v>365</v>
      </c>
    </row>
    <row r="56" spans="2:8" ht="15" x14ac:dyDescent="0.25">
      <c r="B56" s="33" t="s">
        <v>50</v>
      </c>
      <c r="C56" s="33"/>
    </row>
    <row r="57" spans="2:8" ht="15" x14ac:dyDescent="0.25">
      <c r="B57" s="12" t="s">
        <v>51</v>
      </c>
      <c r="C57" s="12"/>
    </row>
    <row r="58" spans="2:8" x14ac:dyDescent="0.2">
      <c r="B58" s="13" t="s">
        <v>52</v>
      </c>
      <c r="C58" s="110">
        <v>1.0698399999999999</v>
      </c>
    </row>
    <row r="59" spans="2:8" x14ac:dyDescent="0.2">
      <c r="B59" s="13" t="s">
        <v>53</v>
      </c>
      <c r="C59" s="110">
        <v>0.49167</v>
      </c>
    </row>
    <row r="60" spans="2:8" x14ac:dyDescent="0.2">
      <c r="B60" s="13" t="s">
        <v>54</v>
      </c>
      <c r="C60" s="110">
        <v>0.41770000000000002</v>
      </c>
    </row>
    <row r="61" spans="2:8" x14ac:dyDescent="0.2">
      <c r="B61" s="13" t="s">
        <v>55</v>
      </c>
      <c r="C61" s="110">
        <v>0.25485000000000002</v>
      </c>
    </row>
    <row r="62" spans="2:8" x14ac:dyDescent="0.2">
      <c r="B62" s="13"/>
      <c r="C62" s="13"/>
    </row>
    <row r="63" spans="2:8" ht="15" x14ac:dyDescent="0.25">
      <c r="B63" s="12" t="s">
        <v>56</v>
      </c>
      <c r="C63" s="12"/>
    </row>
    <row r="64" spans="2:8" x14ac:dyDescent="0.2">
      <c r="B64" s="13" t="s">
        <v>52</v>
      </c>
      <c r="C64" s="110">
        <v>0.37186000000000002</v>
      </c>
    </row>
    <row r="65" spans="2:5" x14ac:dyDescent="0.2">
      <c r="B65" s="13" t="s">
        <v>53</v>
      </c>
      <c r="C65" s="110">
        <v>0.18032999999999999</v>
      </c>
    </row>
    <row r="66" spans="2:5" x14ac:dyDescent="0.2">
      <c r="B66" s="13" t="s">
        <v>54</v>
      </c>
      <c r="C66" s="110">
        <v>0.21389</v>
      </c>
      <c r="E66" s="102"/>
    </row>
    <row r="67" spans="2:5" x14ac:dyDescent="0.2">
      <c r="B67" s="13" t="s">
        <v>55</v>
      </c>
      <c r="C67" s="110">
        <v>0.14158999999999999</v>
      </c>
    </row>
  </sheetData>
  <phoneticPr fontId="1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3D63D-28F4-46D5-B02D-E0F39BB421A1}">
  <sheetPr>
    <pageSetUpPr fitToPage="1"/>
  </sheetPr>
  <dimension ref="A1:AD157"/>
  <sheetViews>
    <sheetView zoomScale="80" zoomScaleNormal="80" workbookViewId="0">
      <pane ySplit="1" topLeftCell="A26" activePane="bottomLeft" state="frozen"/>
      <selection pane="bottomLeft" activeCell="E25" sqref="E25"/>
    </sheetView>
  </sheetViews>
  <sheetFormatPr defaultColWidth="8.85546875" defaultRowHeight="14.25" x14ac:dyDescent="0.2"/>
  <cols>
    <col min="1" max="1" width="10.7109375" style="1" customWidth="1"/>
    <col min="2" max="2" width="68.28515625" style="1" customWidth="1"/>
    <col min="3" max="7" width="16.7109375" style="1" customWidth="1"/>
    <col min="8" max="8" width="11.42578125" style="1" customWidth="1"/>
    <col min="9" max="9" width="12.7109375" style="1" customWidth="1"/>
    <col min="10" max="10" width="16" style="1" customWidth="1"/>
    <col min="11" max="11" width="16.28515625" style="1" customWidth="1"/>
    <col min="12" max="15" width="13.28515625" style="1" bestFit="1" customWidth="1"/>
    <col min="16" max="16" width="9.140625" style="1" bestFit="1" customWidth="1"/>
    <col min="17" max="17" width="19.7109375" style="1" bestFit="1" customWidth="1"/>
    <col min="18" max="23" width="8.85546875" style="1"/>
    <col min="24" max="24" width="13.5703125" style="1" customWidth="1"/>
    <col min="25" max="16384" width="8.85546875" style="1"/>
  </cols>
  <sheetData>
    <row r="1" spans="1:16" ht="26.25" x14ac:dyDescent="0.4">
      <c r="B1" s="104" t="s">
        <v>57</v>
      </c>
    </row>
    <row r="3" spans="1:16" s="123" customFormat="1" ht="20.25" x14ac:dyDescent="0.3">
      <c r="A3" s="2"/>
      <c r="B3" s="2" t="s">
        <v>58</v>
      </c>
      <c r="C3" s="2"/>
      <c r="D3" s="2"/>
      <c r="E3" s="2"/>
      <c r="F3" s="2"/>
      <c r="G3" s="2"/>
      <c r="H3" s="17"/>
    </row>
    <row r="4" spans="1:16" s="18" customFormat="1" ht="20.25" x14ac:dyDescent="0.3">
      <c r="A4" s="16"/>
      <c r="B4" s="17"/>
    </row>
    <row r="5" spans="1:16" ht="15" x14ac:dyDescent="0.25">
      <c r="B5" s="3" t="s">
        <v>11</v>
      </c>
      <c r="C5" s="15" t="s">
        <v>12</v>
      </c>
      <c r="D5" s="15" t="s">
        <v>13</v>
      </c>
      <c r="E5" s="15" t="s">
        <v>14</v>
      </c>
      <c r="F5" s="15" t="s">
        <v>15</v>
      </c>
      <c r="G5" s="15" t="s">
        <v>16</v>
      </c>
      <c r="H5" s="146"/>
    </row>
    <row r="6" spans="1:16" ht="15" x14ac:dyDescent="0.25">
      <c r="B6" s="9" t="s">
        <v>59</v>
      </c>
      <c r="C6" s="4"/>
      <c r="D6" s="4"/>
      <c r="E6" s="4"/>
      <c r="F6" s="4"/>
      <c r="G6" s="4"/>
      <c r="H6" s="147"/>
    </row>
    <row r="7" spans="1:16" ht="15" x14ac:dyDescent="0.25">
      <c r="B7" s="12" t="s">
        <v>51</v>
      </c>
      <c r="C7" s="13"/>
      <c r="D7" s="13"/>
      <c r="E7" s="13"/>
      <c r="F7" s="13"/>
      <c r="G7" s="13"/>
    </row>
    <row r="8" spans="1:16" x14ac:dyDescent="0.2">
      <c r="B8" s="14" t="s">
        <v>52</v>
      </c>
      <c r="C8" s="22">
        <f>'Import Qty'!E18</f>
        <v>19244</v>
      </c>
      <c r="D8" s="22">
        <f>'Import Qty'!F18</f>
        <v>15990</v>
      </c>
      <c r="E8" s="22">
        <f>'Import Qty'!G18</f>
        <v>11877.5</v>
      </c>
      <c r="F8" s="22">
        <f>'Import Qty'!H18</f>
        <v>8160</v>
      </c>
      <c r="G8" s="22">
        <f>'Import Qty'!I18</f>
        <v>3148.5</v>
      </c>
      <c r="H8" s="121"/>
    </row>
    <row r="9" spans="1:16" x14ac:dyDescent="0.2">
      <c r="B9" s="14" t="s">
        <v>53</v>
      </c>
      <c r="C9" s="22">
        <f>'Import Qty'!E19</f>
        <v>48275</v>
      </c>
      <c r="D9" s="22">
        <f>'Import Qty'!F19</f>
        <v>40004.5</v>
      </c>
      <c r="E9" s="22">
        <f>'Import Qty'!G19</f>
        <v>29606</v>
      </c>
      <c r="F9" s="22">
        <f>'Import Qty'!H19</f>
        <v>20232</v>
      </c>
      <c r="G9" s="22">
        <f>'Import Qty'!I19</f>
        <v>7771.5</v>
      </c>
      <c r="H9" s="121"/>
    </row>
    <row r="10" spans="1:16" x14ac:dyDescent="0.2">
      <c r="B10" s="14" t="s">
        <v>54</v>
      </c>
      <c r="C10" s="22">
        <f>'Import Qty'!E20</f>
        <v>23291.5</v>
      </c>
      <c r="D10" s="22">
        <f>'Import Qty'!F20</f>
        <v>26502.5</v>
      </c>
      <c r="E10" s="22">
        <f>'Import Qty'!G20</f>
        <v>31167.5</v>
      </c>
      <c r="F10" s="22">
        <f>'Import Qty'!H20</f>
        <v>35447</v>
      </c>
      <c r="G10" s="22">
        <f>'Import Qty'!I20</f>
        <v>41028.5</v>
      </c>
      <c r="H10" s="121"/>
    </row>
    <row r="11" spans="1:16" x14ac:dyDescent="0.2">
      <c r="B11" s="14" t="s">
        <v>55</v>
      </c>
      <c r="C11" s="22">
        <f>'Import Qty'!E21</f>
        <v>64136</v>
      </c>
      <c r="D11" s="22">
        <f>'Import Qty'!F21</f>
        <v>72520.5</v>
      </c>
      <c r="E11" s="22">
        <f>'Import Qty'!G21</f>
        <v>83914</v>
      </c>
      <c r="F11" s="22">
        <f>'Import Qty'!H21</f>
        <v>94287.5</v>
      </c>
      <c r="G11" s="22">
        <f>'Import Qty'!I21</f>
        <v>107744.5</v>
      </c>
      <c r="H11" s="121"/>
    </row>
    <row r="12" spans="1:16" ht="15" x14ac:dyDescent="0.25">
      <c r="B12" s="12" t="s">
        <v>34</v>
      </c>
      <c r="C12" s="23">
        <f>SUM(C8:C11)</f>
        <v>154946.5</v>
      </c>
      <c r="D12" s="23">
        <f t="shared" ref="D12:G12" si="0">SUM(D8:D11)</f>
        <v>155017.5</v>
      </c>
      <c r="E12" s="23">
        <f t="shared" si="0"/>
        <v>156565</v>
      </c>
      <c r="F12" s="23">
        <f t="shared" si="0"/>
        <v>158126.5</v>
      </c>
      <c r="G12" s="23">
        <f t="shared" si="0"/>
        <v>159693</v>
      </c>
      <c r="H12" s="140"/>
    </row>
    <row r="13" spans="1:16" x14ac:dyDescent="0.2">
      <c r="B13" s="13"/>
      <c r="C13" s="13"/>
      <c r="D13" s="13"/>
      <c r="E13" s="13"/>
      <c r="F13" s="13"/>
      <c r="G13" s="13"/>
    </row>
    <row r="14" spans="1:16" ht="15" x14ac:dyDescent="0.25">
      <c r="B14" s="12" t="s">
        <v>56</v>
      </c>
      <c r="C14" s="13"/>
      <c r="D14" s="13"/>
      <c r="E14" s="13"/>
      <c r="F14" s="13"/>
      <c r="G14" s="13"/>
    </row>
    <row r="15" spans="1:16" ht="15" x14ac:dyDescent="0.25">
      <c r="B15" s="14" t="s">
        <v>52</v>
      </c>
      <c r="C15" s="22">
        <f>'Import Qty'!E36</f>
        <v>39260</v>
      </c>
      <c r="D15" s="22">
        <f>'Import Qty'!F36</f>
        <v>32621</v>
      </c>
      <c r="E15" s="22">
        <f>'Import Qty'!G36</f>
        <v>24232</v>
      </c>
      <c r="F15" s="22">
        <f>'Import Qty'!H36</f>
        <v>16648.5</v>
      </c>
      <c r="G15" s="22">
        <f>'Import Qty'!I36</f>
        <v>6423.5</v>
      </c>
      <c r="H15" s="121"/>
      <c r="I15" s="5"/>
    </row>
    <row r="16" spans="1:16" ht="15" x14ac:dyDescent="0.25">
      <c r="B16" s="14" t="s">
        <v>53</v>
      </c>
      <c r="C16" s="22">
        <f>'Import Qty'!E37</f>
        <v>83137.5</v>
      </c>
      <c r="D16" s="22">
        <f>'Import Qty'!F37</f>
        <v>61054.5</v>
      </c>
      <c r="E16" s="22">
        <f>'Import Qty'!G37</f>
        <v>37008.5</v>
      </c>
      <c r="F16" s="22">
        <f>'Import Qty'!H37</f>
        <v>17227.5</v>
      </c>
      <c r="G16" s="22">
        <f>'Import Qty'!I37</f>
        <v>4045.5</v>
      </c>
      <c r="H16" s="121"/>
      <c r="I16" s="140"/>
      <c r="J16" s="5"/>
      <c r="K16" s="102"/>
      <c r="L16" s="102"/>
      <c r="M16" s="102"/>
      <c r="N16" s="102"/>
      <c r="O16" s="102"/>
      <c r="P16" s="149"/>
    </row>
    <row r="17" spans="2:16" ht="15" x14ac:dyDescent="0.25">
      <c r="B17" s="14" t="s">
        <v>54</v>
      </c>
      <c r="C17" s="22">
        <f>'Import Qty'!E38</f>
        <v>1903</v>
      </c>
      <c r="D17" s="22">
        <f>'Import Qty'!F38</f>
        <v>1988.5</v>
      </c>
      <c r="E17" s="22">
        <f>'Import Qty'!G38</f>
        <v>2042.5</v>
      </c>
      <c r="F17" s="22">
        <f>'Import Qty'!H38</f>
        <v>2099</v>
      </c>
      <c r="G17" s="22">
        <f>'Import Qty'!I38</f>
        <v>2162.5</v>
      </c>
      <c r="H17" s="121"/>
      <c r="I17" s="140"/>
      <c r="J17" s="5"/>
      <c r="K17" s="102"/>
      <c r="L17" s="102"/>
      <c r="M17" s="102"/>
      <c r="N17" s="102"/>
      <c r="O17" s="102"/>
      <c r="P17" s="149"/>
    </row>
    <row r="18" spans="2:16" ht="15" x14ac:dyDescent="0.25">
      <c r="B18" s="14" t="s">
        <v>55</v>
      </c>
      <c r="C18" s="22">
        <f>'Import Qty'!E39</f>
        <v>4234.5</v>
      </c>
      <c r="D18" s="22">
        <f>'Import Qty'!F39</f>
        <v>4440.5</v>
      </c>
      <c r="E18" s="22">
        <f>'Import Qty'!G39</f>
        <v>4536</v>
      </c>
      <c r="F18" s="22">
        <f>'Import Qty'!H39</f>
        <v>4638</v>
      </c>
      <c r="G18" s="22">
        <f>'Import Qty'!I39</f>
        <v>4747.5</v>
      </c>
      <c r="H18" s="121"/>
      <c r="I18" s="140"/>
      <c r="J18" s="5"/>
      <c r="K18" s="149"/>
      <c r="L18" s="149"/>
      <c r="M18" s="149"/>
      <c r="N18" s="149"/>
      <c r="O18" s="149"/>
      <c r="P18" s="149"/>
    </row>
    <row r="19" spans="2:16" ht="15" x14ac:dyDescent="0.25">
      <c r="B19" s="12" t="s">
        <v>34</v>
      </c>
      <c r="C19" s="23">
        <f>SUM(C15:C18)</f>
        <v>128535</v>
      </c>
      <c r="D19" s="23">
        <f t="shared" ref="D19:G19" si="1">SUM(D15:D18)</f>
        <v>100104.5</v>
      </c>
      <c r="E19" s="23">
        <f t="shared" si="1"/>
        <v>67819</v>
      </c>
      <c r="F19" s="23">
        <f t="shared" si="1"/>
        <v>40613</v>
      </c>
      <c r="G19" s="23">
        <f t="shared" si="1"/>
        <v>17379</v>
      </c>
      <c r="H19" s="140"/>
      <c r="I19" s="5"/>
      <c r="J19" s="5"/>
      <c r="K19" s="149"/>
      <c r="L19" s="149"/>
      <c r="M19" s="149"/>
      <c r="N19" s="149"/>
      <c r="O19" s="149"/>
      <c r="P19" s="149"/>
    </row>
    <row r="20" spans="2:16" ht="15" x14ac:dyDescent="0.25">
      <c r="B20" s="22"/>
      <c r="C20" s="22"/>
      <c r="D20" s="22"/>
      <c r="E20" s="22"/>
      <c r="F20" s="22"/>
      <c r="G20" s="22"/>
      <c r="H20" s="140"/>
      <c r="J20" s="5"/>
      <c r="K20" s="149"/>
      <c r="L20" s="149"/>
      <c r="M20" s="149"/>
      <c r="N20" s="149"/>
      <c r="O20" s="149"/>
      <c r="P20" s="149"/>
    </row>
    <row r="21" spans="2:16" ht="15" x14ac:dyDescent="0.25">
      <c r="B21" s="22"/>
      <c r="C21" s="22"/>
      <c r="D21" s="22"/>
      <c r="E21" s="22"/>
      <c r="F21" s="22"/>
      <c r="G21" s="22"/>
      <c r="H21" s="140"/>
    </row>
    <row r="22" spans="2:16" ht="15" x14ac:dyDescent="0.25">
      <c r="B22" s="12" t="s">
        <v>60</v>
      </c>
      <c r="C22" s="22"/>
      <c r="D22" s="22"/>
      <c r="E22" s="22"/>
      <c r="F22" s="22"/>
      <c r="G22" s="22"/>
      <c r="H22" s="140"/>
    </row>
    <row r="23" spans="2:16" ht="15" x14ac:dyDescent="0.25">
      <c r="B23" s="14" t="s">
        <v>54</v>
      </c>
      <c r="C23" s="22">
        <f>'Import Qty'!E50</f>
        <v>17722</v>
      </c>
      <c r="D23" s="22">
        <f>'Import Qty'!F50</f>
        <v>24263</v>
      </c>
      <c r="E23" s="22">
        <f>'Import Qty'!G50</f>
        <v>33359.5</v>
      </c>
      <c r="F23" s="22">
        <f>'Import Qty'!H50</f>
        <v>41662.5</v>
      </c>
      <c r="G23" s="22">
        <f>'Import Qty'!I50</f>
        <v>52616</v>
      </c>
      <c r="K23" s="5"/>
      <c r="L23" s="5"/>
      <c r="M23" s="5"/>
      <c r="N23" s="5"/>
      <c r="O23" s="5"/>
    </row>
    <row r="24" spans="2:16" x14ac:dyDescent="0.2">
      <c r="B24" s="14" t="s">
        <v>55</v>
      </c>
      <c r="C24" s="22">
        <f>'Import Qty'!E51</f>
        <v>57256.5</v>
      </c>
      <c r="D24" s="22">
        <f>'Import Qty'!F51</f>
        <v>83549.5</v>
      </c>
      <c r="E24" s="22">
        <f>'Import Qty'!G51</f>
        <v>108819</v>
      </c>
      <c r="F24" s="22">
        <f>'Import Qty'!H51</f>
        <v>129826</v>
      </c>
      <c r="G24" s="22">
        <f>'Import Qty'!I51</f>
        <v>144243.5</v>
      </c>
    </row>
    <row r="25" spans="2:16" ht="15" x14ac:dyDescent="0.25">
      <c r="B25" s="12" t="s">
        <v>34</v>
      </c>
      <c r="C25" s="23">
        <f>SUM(C23:C24)</f>
        <v>74978.5</v>
      </c>
      <c r="D25" s="23">
        <f t="shared" ref="D25:G25" si="2">SUM(D23:D24)</f>
        <v>107812.5</v>
      </c>
      <c r="E25" s="23">
        <f t="shared" si="2"/>
        <v>142178.5</v>
      </c>
      <c r="F25" s="23">
        <f t="shared" si="2"/>
        <v>171488.5</v>
      </c>
      <c r="G25" s="23">
        <f t="shared" si="2"/>
        <v>196859.5</v>
      </c>
      <c r="K25" s="122"/>
      <c r="L25" s="122"/>
      <c r="M25" s="122"/>
      <c r="N25" s="122"/>
      <c r="O25" s="122"/>
    </row>
    <row r="26" spans="2:16" ht="15" x14ac:dyDescent="0.25">
      <c r="B26" s="24" t="s">
        <v>61</v>
      </c>
      <c r="C26" s="22"/>
      <c r="D26" s="22"/>
      <c r="E26" s="22"/>
      <c r="F26" s="22"/>
      <c r="G26" s="22"/>
    </row>
    <row r="27" spans="2:16" ht="15" x14ac:dyDescent="0.25">
      <c r="B27" s="5"/>
      <c r="C27" s="22"/>
      <c r="D27" s="22"/>
      <c r="E27" s="22"/>
      <c r="F27" s="22"/>
      <c r="G27" s="22"/>
    </row>
    <row r="28" spans="2:16" ht="15" x14ac:dyDescent="0.25">
      <c r="B28" s="26" t="s">
        <v>62</v>
      </c>
      <c r="C28" s="22"/>
      <c r="D28" s="22"/>
      <c r="E28" s="22"/>
      <c r="F28" s="22"/>
      <c r="G28" s="22"/>
    </row>
    <row r="29" spans="2:16" x14ac:dyDescent="0.2">
      <c r="B29" s="27" t="s">
        <v>52</v>
      </c>
      <c r="C29" s="22">
        <f>C8+C15</f>
        <v>58504</v>
      </c>
      <c r="D29" s="22">
        <f t="shared" ref="D29:G29" si="3">D8+D15</f>
        <v>48611</v>
      </c>
      <c r="E29" s="22">
        <f t="shared" si="3"/>
        <v>36109.5</v>
      </c>
      <c r="F29" s="22">
        <f t="shared" si="3"/>
        <v>24808.5</v>
      </c>
      <c r="G29" s="22">
        <f t="shared" si="3"/>
        <v>9572</v>
      </c>
    </row>
    <row r="30" spans="2:16" x14ac:dyDescent="0.2">
      <c r="B30" s="27" t="s">
        <v>53</v>
      </c>
      <c r="C30" s="22">
        <f t="shared" ref="C30:G30" si="4">C9+C16</f>
        <v>131412.5</v>
      </c>
      <c r="D30" s="22">
        <f t="shared" si="4"/>
        <v>101059</v>
      </c>
      <c r="E30" s="22">
        <f t="shared" si="4"/>
        <v>66614.5</v>
      </c>
      <c r="F30" s="22">
        <f t="shared" si="4"/>
        <v>37459.5</v>
      </c>
      <c r="G30" s="22">
        <f t="shared" si="4"/>
        <v>11817</v>
      </c>
    </row>
    <row r="31" spans="2:16" x14ac:dyDescent="0.2">
      <c r="B31" s="27" t="s">
        <v>54</v>
      </c>
      <c r="C31" s="22">
        <f t="shared" ref="C31:G31" si="5">C10+C17</f>
        <v>25194.5</v>
      </c>
      <c r="D31" s="22">
        <f t="shared" si="5"/>
        <v>28491</v>
      </c>
      <c r="E31" s="22">
        <f t="shared" si="5"/>
        <v>33210</v>
      </c>
      <c r="F31" s="22">
        <f t="shared" si="5"/>
        <v>37546</v>
      </c>
      <c r="G31" s="22">
        <f t="shared" si="5"/>
        <v>43191</v>
      </c>
    </row>
    <row r="32" spans="2:16" x14ac:dyDescent="0.2">
      <c r="B32" s="27" t="s">
        <v>55</v>
      </c>
      <c r="C32" s="22">
        <f t="shared" ref="C32:G32" si="6">C11+C18</f>
        <v>68370.5</v>
      </c>
      <c r="D32" s="22">
        <f t="shared" si="6"/>
        <v>76961</v>
      </c>
      <c r="E32" s="22">
        <f t="shared" si="6"/>
        <v>88450</v>
      </c>
      <c r="F32" s="22">
        <f t="shared" si="6"/>
        <v>98925.5</v>
      </c>
      <c r="G32" s="22">
        <f t="shared" si="6"/>
        <v>112492</v>
      </c>
    </row>
    <row r="33" spans="1:30" ht="15" x14ac:dyDescent="0.25">
      <c r="B33" s="12" t="s">
        <v>34</v>
      </c>
      <c r="C33" s="23">
        <f>SUM(C29:C32)</f>
        <v>283481.5</v>
      </c>
      <c r="D33" s="23">
        <f t="shared" ref="D33:G33" si="7">SUM(D29:D32)</f>
        <v>255122</v>
      </c>
      <c r="E33" s="23">
        <f t="shared" si="7"/>
        <v>224384</v>
      </c>
      <c r="F33" s="23">
        <f t="shared" si="7"/>
        <v>198739.5</v>
      </c>
      <c r="G33" s="23">
        <f t="shared" si="7"/>
        <v>177072</v>
      </c>
    </row>
    <row r="34" spans="1:30" x14ac:dyDescent="0.2">
      <c r="B34" s="25"/>
      <c r="C34" s="22"/>
      <c r="D34" s="22"/>
      <c r="E34" s="22"/>
      <c r="F34" s="22"/>
      <c r="G34" s="22"/>
    </row>
    <row r="35" spans="1:30" ht="15" x14ac:dyDescent="0.25">
      <c r="B35" s="26" t="s">
        <v>63</v>
      </c>
      <c r="C35" s="25"/>
      <c r="D35" s="25"/>
      <c r="E35" s="25"/>
      <c r="F35" s="25"/>
      <c r="G35" s="25"/>
    </row>
    <row r="36" spans="1:30" x14ac:dyDescent="0.2">
      <c r="B36" s="27" t="s">
        <v>52</v>
      </c>
      <c r="C36" s="28">
        <f t="shared" ref="C36:G37" si="8">C8+C15</f>
        <v>58504</v>
      </c>
      <c r="D36" s="28">
        <f t="shared" si="8"/>
        <v>48611</v>
      </c>
      <c r="E36" s="28">
        <f t="shared" si="8"/>
        <v>36109.5</v>
      </c>
      <c r="F36" s="28">
        <f t="shared" si="8"/>
        <v>24808.5</v>
      </c>
      <c r="G36" s="28">
        <f t="shared" si="8"/>
        <v>9572</v>
      </c>
      <c r="H36" s="121"/>
    </row>
    <row r="37" spans="1:30" x14ac:dyDescent="0.2">
      <c r="B37" s="27" t="s">
        <v>53</v>
      </c>
      <c r="C37" s="28">
        <f t="shared" si="8"/>
        <v>131412.5</v>
      </c>
      <c r="D37" s="28">
        <f t="shared" si="8"/>
        <v>101059</v>
      </c>
      <c r="E37" s="28">
        <f t="shared" si="8"/>
        <v>66614.5</v>
      </c>
      <c r="F37" s="28">
        <f t="shared" si="8"/>
        <v>37459.5</v>
      </c>
      <c r="G37" s="28">
        <f t="shared" si="8"/>
        <v>11817</v>
      </c>
      <c r="H37" s="121"/>
    </row>
    <row r="38" spans="1:30" x14ac:dyDescent="0.2">
      <c r="B38" s="27" t="s">
        <v>54</v>
      </c>
      <c r="C38" s="28">
        <f t="shared" ref="C38:G39" si="9">C10+C17+C23</f>
        <v>42916.5</v>
      </c>
      <c r="D38" s="28">
        <f t="shared" si="9"/>
        <v>52754</v>
      </c>
      <c r="E38" s="28">
        <f t="shared" si="9"/>
        <v>66569.5</v>
      </c>
      <c r="F38" s="28">
        <f t="shared" si="9"/>
        <v>79208.5</v>
      </c>
      <c r="G38" s="28">
        <f t="shared" si="9"/>
        <v>95807</v>
      </c>
      <c r="H38" s="121"/>
    </row>
    <row r="39" spans="1:30" x14ac:dyDescent="0.2">
      <c r="B39" s="27" t="s">
        <v>55</v>
      </c>
      <c r="C39" s="28">
        <f t="shared" si="9"/>
        <v>125627</v>
      </c>
      <c r="D39" s="28">
        <f t="shared" si="9"/>
        <v>160510.5</v>
      </c>
      <c r="E39" s="28">
        <f t="shared" si="9"/>
        <v>197269</v>
      </c>
      <c r="F39" s="28">
        <f t="shared" si="9"/>
        <v>228751.5</v>
      </c>
      <c r="G39" s="28">
        <f t="shared" si="9"/>
        <v>256735.5</v>
      </c>
      <c r="H39" s="121"/>
    </row>
    <row r="40" spans="1:30" ht="15" x14ac:dyDescent="0.25">
      <c r="B40" s="12" t="s">
        <v>34</v>
      </c>
      <c r="C40" s="29">
        <f>SUM(C36:C39)</f>
        <v>358460</v>
      </c>
      <c r="D40" s="29">
        <f t="shared" ref="D40:G40" si="10">SUM(D36:D39)</f>
        <v>362934.5</v>
      </c>
      <c r="E40" s="29">
        <f t="shared" si="10"/>
        <v>366562.5</v>
      </c>
      <c r="F40" s="29">
        <f t="shared" si="10"/>
        <v>370228</v>
      </c>
      <c r="G40" s="29">
        <f t="shared" si="10"/>
        <v>373931.5</v>
      </c>
      <c r="H40" s="140"/>
    </row>
    <row r="43" spans="1:30" s="123" customFormat="1" ht="20.25" x14ac:dyDescent="0.3">
      <c r="A43" s="2"/>
      <c r="B43" s="2" t="s">
        <v>64</v>
      </c>
      <c r="C43" s="2"/>
      <c r="D43" s="2"/>
      <c r="E43" s="2"/>
      <c r="F43" s="2"/>
      <c r="G43" s="2"/>
      <c r="H43" s="17"/>
      <c r="I43" s="5"/>
      <c r="J43" s="5"/>
      <c r="K43" s="5"/>
      <c r="L43" s="5"/>
      <c r="M43" s="5"/>
      <c r="N43" s="5"/>
      <c r="O43" s="5"/>
      <c r="P43" s="5"/>
      <c r="Q43" s="5"/>
      <c r="R43" s="5"/>
      <c r="S43" s="5"/>
      <c r="T43" s="5"/>
      <c r="U43" s="5"/>
      <c r="V43" s="5"/>
    </row>
    <row r="44" spans="1:30" ht="15" x14ac:dyDescent="0.25">
      <c r="I44" s="5"/>
      <c r="J44" s="5"/>
      <c r="K44" s="5"/>
      <c r="L44" s="5"/>
      <c r="M44" s="5"/>
      <c r="N44" s="5"/>
      <c r="O44" s="5"/>
      <c r="P44" s="5"/>
      <c r="Q44" s="5"/>
      <c r="R44" s="5"/>
      <c r="S44" s="5"/>
      <c r="T44" s="5"/>
      <c r="U44" s="5"/>
      <c r="V44" s="5"/>
    </row>
    <row r="45" spans="1:30" ht="15" x14ac:dyDescent="0.25">
      <c r="B45" s="3" t="s">
        <v>11</v>
      </c>
      <c r="C45" s="15" t="s">
        <v>12</v>
      </c>
      <c r="D45" s="15" t="s">
        <v>13</v>
      </c>
      <c r="E45" s="15" t="s">
        <v>14</v>
      </c>
      <c r="F45" s="15" t="s">
        <v>15</v>
      </c>
      <c r="G45" s="15" t="s">
        <v>16</v>
      </c>
      <c r="H45" s="146"/>
      <c r="I45" s="5"/>
      <c r="J45" s="5"/>
      <c r="K45" s="5"/>
      <c r="L45" s="5"/>
      <c r="M45" s="5"/>
      <c r="N45" s="5"/>
      <c r="O45" s="5"/>
      <c r="P45" s="5"/>
      <c r="Q45" s="5"/>
      <c r="R45" s="5"/>
      <c r="S45" s="5"/>
      <c r="T45" s="5"/>
      <c r="U45" s="5"/>
      <c r="V45" s="5"/>
    </row>
    <row r="46" spans="1:30" ht="15" x14ac:dyDescent="0.25">
      <c r="B46" s="12" t="s">
        <v>65</v>
      </c>
      <c r="C46" s="13"/>
      <c r="D46" s="13"/>
      <c r="E46" s="13"/>
      <c r="F46" s="13"/>
      <c r="G46" s="13"/>
      <c r="I46" s="5"/>
      <c r="J46" s="5"/>
      <c r="K46" s="5"/>
      <c r="L46" s="5"/>
      <c r="M46" s="5"/>
      <c r="N46" s="5"/>
      <c r="O46" s="5"/>
      <c r="P46" s="5"/>
      <c r="Q46" s="5"/>
      <c r="R46" s="5"/>
      <c r="S46" s="5"/>
      <c r="T46" s="5"/>
      <c r="U46" s="5"/>
      <c r="V46" s="5"/>
      <c r="W46" s="5"/>
    </row>
    <row r="47" spans="1:30" ht="15" x14ac:dyDescent="0.25">
      <c r="B47" s="35" t="s">
        <v>66</v>
      </c>
      <c r="C47" s="13"/>
      <c r="D47" s="13"/>
      <c r="E47" s="13"/>
      <c r="F47" s="13"/>
      <c r="G47" s="13"/>
      <c r="I47" s="5"/>
      <c r="J47" s="5"/>
      <c r="K47" s="5"/>
      <c r="L47" s="5"/>
      <c r="M47" s="5"/>
      <c r="N47" s="5"/>
      <c r="O47" s="5"/>
      <c r="P47" s="5"/>
      <c r="Q47" s="5"/>
      <c r="R47" s="5"/>
      <c r="S47" s="5"/>
      <c r="T47" s="5"/>
      <c r="U47" s="5"/>
      <c r="V47" s="5"/>
      <c r="W47" s="5"/>
    </row>
    <row r="48" spans="1:30" ht="15" x14ac:dyDescent="0.25">
      <c r="B48" s="14" t="s">
        <v>52</v>
      </c>
      <c r="C48" s="100">
        <f>Inputs!C16/(Calculations!C36+Calculations!C37/Inputs!$C$43)</f>
        <v>61.281239208206713</v>
      </c>
      <c r="D48" s="38">
        <f>Inputs!D16/(Calculations!D36+Calculations!D37/Inputs!$C$43)</f>
        <v>56.976980489665266</v>
      </c>
      <c r="E48" s="38">
        <f>Inputs!E16/(Calculations!E36+Calculations!E37/Inputs!$C$43)</f>
        <v>59.385962939274179</v>
      </c>
      <c r="F48" s="38">
        <f>Inputs!F16/(Calculations!F36+Calculations!F37/Inputs!$C$43)</f>
        <v>59.64025983981513</v>
      </c>
      <c r="G48" s="38">
        <f>Inputs!G16/(Calculations!G36+Calculations!G37/Inputs!$C$43)</f>
        <v>0</v>
      </c>
      <c r="H48" s="141"/>
      <c r="I48" s="5"/>
      <c r="J48" s="5"/>
      <c r="K48" s="5"/>
      <c r="L48" s="5"/>
      <c r="M48" s="5"/>
      <c r="N48" s="5"/>
      <c r="O48" s="5"/>
      <c r="P48" s="5"/>
      <c r="Q48" s="5"/>
      <c r="R48" s="5"/>
      <c r="S48" s="5"/>
      <c r="T48" s="5"/>
      <c r="U48" s="5"/>
      <c r="V48" s="5"/>
      <c r="W48" s="102"/>
      <c r="AD48" s="102"/>
    </row>
    <row r="49" spans="2:30" ht="15" x14ac:dyDescent="0.25">
      <c r="B49" s="14" t="s">
        <v>53</v>
      </c>
      <c r="C49" s="38">
        <f>C48/Inputs!$C$43</f>
        <v>40.854159472137809</v>
      </c>
      <c r="D49" s="38">
        <f>D48/Inputs!$C$43</f>
        <v>37.984653659776846</v>
      </c>
      <c r="E49" s="38">
        <f>E48/Inputs!$C$43</f>
        <v>39.59064195951612</v>
      </c>
      <c r="F49" s="38">
        <f>F48/Inputs!$C$43</f>
        <v>39.760173226543422</v>
      </c>
      <c r="G49" s="38">
        <f>G48/Inputs!$C$43</f>
        <v>0</v>
      </c>
      <c r="H49" s="141"/>
      <c r="I49" s="5"/>
      <c r="J49" s="5"/>
      <c r="K49" s="5"/>
      <c r="L49" s="5"/>
      <c r="M49" s="5"/>
      <c r="N49" s="5"/>
      <c r="O49" s="5"/>
      <c r="P49" s="5"/>
      <c r="Q49" s="5"/>
      <c r="R49" s="5"/>
      <c r="S49" s="5"/>
      <c r="T49" s="5"/>
      <c r="U49" s="5"/>
      <c r="V49" s="5"/>
      <c r="W49" s="102"/>
      <c r="AD49" s="102"/>
    </row>
    <row r="50" spans="2:30" ht="15" x14ac:dyDescent="0.25">
      <c r="B50" s="14" t="s">
        <v>54</v>
      </c>
      <c r="C50" s="38">
        <f>Inputs!C17/(Calculations!C38+Calculations!C39/Inputs!$C$43)</f>
        <v>75.812844999765204</v>
      </c>
      <c r="D50" s="38">
        <f>Inputs!D17/(Calculations!D38+Calculations!D39/Inputs!$C$43)</f>
        <v>73.448501419914834</v>
      </c>
      <c r="E50" s="38">
        <f>Inputs!E17/(Calculations!E38+Calculations!E39/Inputs!$C$43)</f>
        <v>68.359492553341141</v>
      </c>
      <c r="F50" s="38">
        <f>Inputs!F17/(Calculations!F38+Calculations!F39/Inputs!$C$43)</f>
        <v>65.945894299789543</v>
      </c>
      <c r="G50" s="38">
        <f>Inputs!G17/(Calculations!G38+Calculations!G39/Inputs!$C$43)</f>
        <v>68.268242153075477</v>
      </c>
      <c r="H50" s="141"/>
      <c r="I50" s="5"/>
      <c r="J50" s="5"/>
      <c r="K50" s="5"/>
      <c r="L50" s="5"/>
      <c r="M50" s="5"/>
      <c r="N50" s="5"/>
      <c r="O50" s="5"/>
      <c r="P50" s="5"/>
      <c r="Q50" s="5"/>
      <c r="R50" s="5"/>
      <c r="S50" s="5"/>
      <c r="T50" s="5"/>
      <c r="U50" s="5"/>
      <c r="V50" s="5"/>
      <c r="W50" s="102"/>
      <c r="AD50" s="102"/>
    </row>
    <row r="51" spans="2:30" ht="15" x14ac:dyDescent="0.25">
      <c r="B51" s="14" t="s">
        <v>55</v>
      </c>
      <c r="C51" s="38">
        <f>C50/Inputs!$C$43</f>
        <v>50.541896666510134</v>
      </c>
      <c r="D51" s="38">
        <f>D50/Inputs!$C$43</f>
        <v>48.965667613276558</v>
      </c>
      <c r="E51" s="38">
        <f>E50/Inputs!$C$43</f>
        <v>45.572995035560758</v>
      </c>
      <c r="F51" s="38">
        <f>F50/Inputs!$C$43</f>
        <v>43.963929533193031</v>
      </c>
      <c r="G51" s="38">
        <f>G50/Inputs!$C$43</f>
        <v>45.512161435383653</v>
      </c>
      <c r="H51" s="141"/>
      <c r="I51" s="5"/>
      <c r="J51" s="5"/>
      <c r="K51" s="5"/>
      <c r="L51" s="5"/>
      <c r="M51" s="5"/>
      <c r="N51" s="5"/>
      <c r="O51" s="5"/>
      <c r="P51" s="5"/>
      <c r="Q51" s="5"/>
      <c r="R51" s="5"/>
      <c r="S51" s="5"/>
      <c r="T51" s="5"/>
      <c r="U51" s="5"/>
      <c r="V51" s="5"/>
      <c r="W51" s="102"/>
      <c r="AD51" s="102"/>
    </row>
    <row r="52" spans="2:30" ht="15" x14ac:dyDescent="0.25">
      <c r="B52" s="13"/>
      <c r="C52" s="38"/>
      <c r="D52" s="38"/>
      <c r="E52" s="38"/>
      <c r="F52" s="38"/>
      <c r="G52" s="38"/>
      <c r="H52" s="141"/>
      <c r="I52" s="5"/>
      <c r="J52" s="5"/>
      <c r="K52" s="5"/>
      <c r="L52" s="5"/>
      <c r="M52" s="5"/>
      <c r="N52" s="5"/>
      <c r="O52" s="5"/>
      <c r="P52" s="5"/>
      <c r="Q52" s="5"/>
      <c r="R52" s="5"/>
      <c r="S52" s="5"/>
      <c r="T52" s="5"/>
      <c r="U52" s="5"/>
      <c r="V52" s="5"/>
      <c r="W52" s="149"/>
      <c r="AD52" s="102"/>
    </row>
    <row r="53" spans="2:30" ht="15" x14ac:dyDescent="0.25">
      <c r="B53" s="12" t="s">
        <v>67</v>
      </c>
      <c r="C53" s="38"/>
      <c r="D53" s="38"/>
      <c r="E53" s="38"/>
      <c r="F53" s="38"/>
      <c r="G53" s="38"/>
      <c r="H53" s="141"/>
      <c r="I53" s="5"/>
      <c r="J53" s="5"/>
      <c r="K53" s="5"/>
      <c r="L53" s="5"/>
      <c r="M53" s="5"/>
      <c r="N53" s="5"/>
      <c r="O53" s="5"/>
      <c r="P53" s="5"/>
      <c r="Q53" s="5"/>
      <c r="R53" s="5"/>
      <c r="S53" s="5"/>
      <c r="T53" s="5"/>
      <c r="U53" s="5"/>
      <c r="V53" s="5"/>
      <c r="W53" s="149"/>
    </row>
    <row r="54" spans="2:30" ht="15" x14ac:dyDescent="0.25">
      <c r="B54" s="35" t="s">
        <v>68</v>
      </c>
      <c r="C54" s="38"/>
      <c r="D54" s="38"/>
      <c r="E54" s="38"/>
      <c r="F54" s="38"/>
      <c r="G54" s="38"/>
      <c r="H54" s="141"/>
      <c r="I54" s="5"/>
      <c r="J54" s="5"/>
      <c r="K54" s="5"/>
      <c r="L54" s="5"/>
      <c r="M54" s="5"/>
      <c r="N54" s="5"/>
      <c r="O54" s="5"/>
      <c r="P54" s="5"/>
      <c r="Q54" s="5"/>
      <c r="R54" s="5"/>
      <c r="S54" s="5"/>
      <c r="T54" s="5"/>
      <c r="U54" s="5"/>
      <c r="V54" s="5"/>
    </row>
    <row r="55" spans="2:30" ht="15" x14ac:dyDescent="0.25">
      <c r="B55" s="14" t="s">
        <v>52</v>
      </c>
      <c r="C55" s="138">
        <f>Inputs!C24/(Calculations!C8+Calculations!C9/Inputs!$C$44)*(1-Inputs!$C$40)</f>
        <v>362.31886480129742</v>
      </c>
      <c r="D55" s="40">
        <f>Inputs!D24/(Calculations!D8+Calculations!D9/Inputs!$C$44)*(1-Inputs!$C$40)</f>
        <v>376.00883869542463</v>
      </c>
      <c r="E55" s="40">
        <f>Inputs!E24/(Calculations!E8+Calculations!E9/Inputs!$C$44)*(1-Inputs!$C$40)</f>
        <v>510.75061372319868</v>
      </c>
      <c r="F55" s="40">
        <f>Inputs!F24/(Calculations!F8+Calculations!F9/Inputs!$C$44)*(1-Inputs!$C$40)</f>
        <v>722.69065365539507</v>
      </c>
      <c r="G55" s="40">
        <f>Inputs!G24/(Calculations!G8+Calculations!G9/Inputs!$C$44)*(1-Inputs!$C$40)</f>
        <v>1547.9363478155262</v>
      </c>
      <c r="H55" s="139"/>
      <c r="I55" s="5"/>
      <c r="J55" s="5"/>
      <c r="K55" s="5"/>
      <c r="L55" s="5"/>
      <c r="M55" s="5"/>
      <c r="N55" s="5"/>
      <c r="O55" s="5"/>
      <c r="P55" s="5"/>
      <c r="Q55" s="5"/>
      <c r="R55" s="5"/>
      <c r="S55" s="5"/>
      <c r="T55" s="5"/>
      <c r="U55" s="5"/>
      <c r="V55" s="5"/>
    </row>
    <row r="56" spans="2:30" ht="15" x14ac:dyDescent="0.25">
      <c r="B56" s="14" t="s">
        <v>53</v>
      </c>
      <c r="C56" s="38">
        <f>C55/Inputs!$C$44</f>
        <v>201.288258222943</v>
      </c>
      <c r="D56" s="38">
        <f>D55/Inputs!$C$44</f>
        <v>208.89379927523589</v>
      </c>
      <c r="E56" s="38">
        <f>E55/Inputs!$C$44</f>
        <v>283.75034095733258</v>
      </c>
      <c r="F56" s="38">
        <f>F55/Inputs!$C$44</f>
        <v>401.49480758633058</v>
      </c>
      <c r="G56" s="38">
        <f>G55/Inputs!$C$44</f>
        <v>859.96463767529235</v>
      </c>
      <c r="H56" s="141"/>
      <c r="I56" s="5"/>
      <c r="J56" s="5"/>
      <c r="K56" s="5"/>
      <c r="L56" s="5"/>
      <c r="M56" s="5"/>
      <c r="N56" s="5"/>
      <c r="O56" s="5"/>
      <c r="P56" s="5"/>
      <c r="Q56" s="5"/>
      <c r="R56" s="5"/>
      <c r="S56" s="5"/>
      <c r="T56" s="5"/>
      <c r="U56" s="5"/>
      <c r="V56" s="5"/>
    </row>
    <row r="57" spans="2:30" ht="15" x14ac:dyDescent="0.25">
      <c r="B57" s="14" t="s">
        <v>54</v>
      </c>
      <c r="C57" s="138">
        <f>Inputs!C27/(Calculations!C10+Calculations!C11/Inputs!$C$44)*(1-Inputs!$C$40)</f>
        <v>104.984016373567</v>
      </c>
      <c r="D57" s="40">
        <f>Inputs!D27/(Calculations!D10+Calculations!D11/Inputs!$C$44)*(1-Inputs!$C$40)</f>
        <v>96.176587789535418</v>
      </c>
      <c r="E57" s="40">
        <f>Inputs!E27/(Calculations!E10+Calculations!E11/Inputs!$C$44)*(1-Inputs!$C$40)</f>
        <v>92.983527218836542</v>
      </c>
      <c r="F57" s="40">
        <f>Inputs!F27/(Calculations!F10+Calculations!F11/Inputs!$C$44)*(1-Inputs!$C$40)</f>
        <v>99.48913705400156</v>
      </c>
      <c r="G57" s="40">
        <f>Inputs!G27/(Calculations!G10+Calculations!G11/Inputs!$C$44)*(1-Inputs!$C$40)</f>
        <v>122.22123840443</v>
      </c>
      <c r="H57" s="139"/>
      <c r="I57" s="5"/>
      <c r="J57" s="5"/>
      <c r="K57" s="5"/>
      <c r="L57" s="5"/>
      <c r="M57" s="5"/>
      <c r="N57" s="5"/>
      <c r="O57" s="5"/>
      <c r="P57" s="5"/>
      <c r="Q57" s="5"/>
      <c r="R57" s="5"/>
      <c r="S57" s="5"/>
      <c r="T57" s="5"/>
      <c r="U57" s="5"/>
      <c r="V57" s="5"/>
      <c r="W57" s="5"/>
    </row>
    <row r="58" spans="2:30" ht="15" x14ac:dyDescent="0.25">
      <c r="B58" s="14" t="s">
        <v>55</v>
      </c>
      <c r="C58" s="38">
        <f>C57/Inputs!$C$44</f>
        <v>58.324453540870557</v>
      </c>
      <c r="D58" s="38">
        <f>D57/Inputs!$C$44</f>
        <v>53.431437660853007</v>
      </c>
      <c r="E58" s="38">
        <f>E57/Inputs!$C$44</f>
        <v>51.657515121575855</v>
      </c>
      <c r="F58" s="38">
        <f>F57/Inputs!$C$44</f>
        <v>55.271742807778644</v>
      </c>
      <c r="G58" s="38">
        <f>G57/Inputs!$C$44</f>
        <v>67.900688002461109</v>
      </c>
      <c r="H58" s="141"/>
      <c r="I58" s="5"/>
      <c r="J58" s="5"/>
      <c r="K58" s="5"/>
      <c r="L58" s="5"/>
      <c r="M58" s="5"/>
      <c r="N58" s="5"/>
      <c r="O58" s="5"/>
      <c r="P58" s="5"/>
      <c r="Q58" s="5"/>
      <c r="R58" s="5"/>
      <c r="S58" s="5"/>
      <c r="T58" s="5"/>
      <c r="U58" s="5"/>
      <c r="V58" s="5"/>
      <c r="W58" s="102"/>
    </row>
    <row r="59" spans="2:30" ht="15" x14ac:dyDescent="0.25">
      <c r="B59" s="13"/>
      <c r="C59" s="38"/>
      <c r="D59" s="38"/>
      <c r="E59" s="38"/>
      <c r="F59" s="38"/>
      <c r="G59" s="38"/>
      <c r="H59" s="141"/>
      <c r="I59" s="5"/>
      <c r="J59" s="5"/>
      <c r="K59" s="5"/>
      <c r="L59" s="5"/>
      <c r="M59" s="5"/>
      <c r="N59" s="5"/>
      <c r="O59" s="5"/>
      <c r="P59" s="5"/>
      <c r="Q59" s="5"/>
      <c r="R59" s="5"/>
      <c r="S59" s="5"/>
      <c r="T59" s="5"/>
      <c r="U59" s="5"/>
      <c r="V59" s="5"/>
      <c r="W59" s="102"/>
    </row>
    <row r="60" spans="2:30" ht="15" x14ac:dyDescent="0.25">
      <c r="B60" s="12" t="s">
        <v>69</v>
      </c>
      <c r="C60" s="38"/>
      <c r="D60" s="38"/>
      <c r="E60" s="38"/>
      <c r="F60" s="38"/>
      <c r="G60" s="38"/>
      <c r="H60" s="141"/>
      <c r="I60" s="5"/>
      <c r="J60" s="5"/>
      <c r="K60" s="5"/>
      <c r="L60" s="5"/>
      <c r="M60" s="5"/>
      <c r="N60" s="5"/>
      <c r="O60" s="5"/>
      <c r="P60" s="5"/>
      <c r="Q60" s="5"/>
      <c r="R60" s="5"/>
      <c r="S60" s="5"/>
      <c r="T60" s="5"/>
      <c r="U60" s="5"/>
      <c r="V60" s="5"/>
      <c r="W60" s="102"/>
    </row>
    <row r="61" spans="2:30" ht="15" x14ac:dyDescent="0.25">
      <c r="B61" s="35" t="s">
        <v>70</v>
      </c>
      <c r="C61" s="38"/>
      <c r="D61" s="38"/>
      <c r="E61" s="38"/>
      <c r="F61" s="38"/>
      <c r="G61" s="38"/>
      <c r="H61" s="141"/>
      <c r="I61" s="5"/>
      <c r="J61" s="5"/>
      <c r="K61" s="5"/>
      <c r="L61" s="5"/>
      <c r="M61" s="5"/>
      <c r="N61" s="5"/>
      <c r="O61" s="5"/>
      <c r="P61" s="5"/>
      <c r="Q61" s="5"/>
      <c r="R61" s="5"/>
      <c r="S61" s="5"/>
      <c r="T61" s="5"/>
      <c r="U61" s="5"/>
      <c r="V61" s="5"/>
      <c r="W61" s="102"/>
    </row>
    <row r="62" spans="2:30" ht="15" x14ac:dyDescent="0.25">
      <c r="B62" s="14" t="s">
        <v>52</v>
      </c>
      <c r="C62" s="138">
        <f>Inputs!C24/(Calculations!C29+Calculations!C30/Inputs!$C$44)*Inputs!$C$40</f>
        <v>14.100773953286305</v>
      </c>
      <c r="D62" s="138">
        <f>Inputs!D24/(Calculations!D29+Calculations!D30/Inputs!$C$44)*Inputs!$C$40</f>
        <v>15.240946934161665</v>
      </c>
      <c r="E62" s="138">
        <f>Inputs!E24/(Calculations!E29+Calculations!E30/Inputs!$C$44)*Inputs!$C$40</f>
        <v>21.984616870975017</v>
      </c>
      <c r="F62" s="138">
        <f>Inputs!F24/(Calculations!F29+Calculations!F30/Inputs!$C$44)*Inputs!$C$40</f>
        <v>34.147799619349165</v>
      </c>
      <c r="G62" s="138">
        <f>Inputs!G24/(Calculations!G29+Calculations!G30/Inputs!$C$44)*Inputs!$C$40</f>
        <v>79.574840241479009</v>
      </c>
      <c r="H62" s="139"/>
      <c r="I62" s="5"/>
      <c r="J62" s="5"/>
      <c r="K62" s="5"/>
      <c r="L62" s="5"/>
      <c r="M62" s="5"/>
      <c r="N62" s="5"/>
      <c r="O62" s="5"/>
      <c r="P62" s="5"/>
      <c r="Q62" s="5"/>
      <c r="R62" s="5"/>
      <c r="S62" s="5"/>
      <c r="T62" s="5"/>
      <c r="U62" s="5"/>
      <c r="V62" s="5"/>
      <c r="W62" s="149"/>
      <c r="X62" s="150"/>
    </row>
    <row r="63" spans="2:30" ht="15" x14ac:dyDescent="0.25">
      <c r="B63" s="14" t="s">
        <v>53</v>
      </c>
      <c r="C63" s="38">
        <f>C62/Inputs!$C$44</f>
        <v>7.8337633073812807</v>
      </c>
      <c r="D63" s="38">
        <f>D62/Inputs!$C$44</f>
        <v>8.4671927412009254</v>
      </c>
      <c r="E63" s="38">
        <f>E62/Inputs!$C$44</f>
        <v>12.213676039430565</v>
      </c>
      <c r="F63" s="38">
        <f>F62/Inputs!$C$44</f>
        <v>18.970999788527312</v>
      </c>
      <c r="G63" s="38">
        <f>G62/Inputs!$C$44</f>
        <v>44.208244578599448</v>
      </c>
      <c r="H63" s="141"/>
      <c r="I63" s="5"/>
      <c r="J63" s="5"/>
      <c r="K63" s="5"/>
      <c r="L63" s="5"/>
      <c r="M63" s="5"/>
      <c r="N63" s="5"/>
      <c r="O63" s="5"/>
      <c r="P63" s="5"/>
      <c r="Q63" s="5"/>
      <c r="R63" s="5"/>
      <c r="S63" s="5"/>
      <c r="T63" s="5"/>
      <c r="U63" s="5"/>
      <c r="V63" s="5"/>
      <c r="W63" s="149"/>
      <c r="X63" s="150"/>
    </row>
    <row r="64" spans="2:30" ht="15" x14ac:dyDescent="0.25">
      <c r="B64" s="14" t="s">
        <v>54</v>
      </c>
      <c r="C64" s="38">
        <f>Inputs!C27/(Calculations!C31+Calculations!C32/Inputs!$C$44)*Inputs!$C$40</f>
        <v>10.879176454683163</v>
      </c>
      <c r="D64" s="38">
        <f>Inputs!D27/(Calculations!D31+Calculations!D32/Inputs!$C$44)*Inputs!$C$40</f>
        <v>10.0180195887491</v>
      </c>
      <c r="E64" s="38">
        <f>Inputs!E27/(Calculations!E31+Calculations!E32/Inputs!$C$44)*Inputs!$C$40</f>
        <v>9.7590911413565635</v>
      </c>
      <c r="F64" s="38">
        <f>Inputs!F27/(Calculations!F31+Calculations!F32/Inputs!$C$44)*Inputs!$C$40</f>
        <v>10.495603992283414</v>
      </c>
      <c r="G64" s="38">
        <f>Inputs!G27/(Calculations!G31+Calculations!G32/Inputs!$C$44)*Inputs!$C$40</f>
        <v>12.96336416001334</v>
      </c>
      <c r="H64" s="141"/>
      <c r="I64" s="5"/>
      <c r="J64" s="5"/>
      <c r="K64" s="5"/>
      <c r="L64" s="5"/>
      <c r="M64" s="5"/>
      <c r="N64" s="5"/>
      <c r="O64" s="5"/>
      <c r="P64" s="5"/>
      <c r="Q64" s="5"/>
      <c r="R64" s="5"/>
      <c r="S64" s="5"/>
      <c r="T64" s="5"/>
      <c r="U64" s="5"/>
      <c r="V64" s="5"/>
    </row>
    <row r="65" spans="1:22" ht="15" x14ac:dyDescent="0.25">
      <c r="B65" s="14" t="s">
        <v>55</v>
      </c>
      <c r="C65" s="38">
        <f>C64/Inputs!$C$44</f>
        <v>6.0439869192684235</v>
      </c>
      <c r="D65" s="38">
        <f>D64/Inputs!$C$44</f>
        <v>5.5655664381939447</v>
      </c>
      <c r="E65" s="38">
        <f>E64/Inputs!$C$44</f>
        <v>5.4217173007536461</v>
      </c>
      <c r="F65" s="38">
        <f>F64/Inputs!$C$44</f>
        <v>5.8308911068241187</v>
      </c>
      <c r="G65" s="38">
        <f>G64/Inputs!$C$44</f>
        <v>7.201868977785189</v>
      </c>
      <c r="H65" s="141"/>
      <c r="I65" s="5"/>
      <c r="J65" s="5"/>
      <c r="K65" s="5"/>
      <c r="L65" s="5"/>
      <c r="M65" s="5"/>
      <c r="N65" s="5"/>
      <c r="O65" s="5"/>
      <c r="P65" s="5"/>
      <c r="Q65" s="5"/>
      <c r="R65" s="5"/>
      <c r="S65" s="5"/>
      <c r="T65" s="5"/>
      <c r="U65" s="5"/>
      <c r="V65" s="5"/>
    </row>
    <row r="66" spans="1:22" ht="15" x14ac:dyDescent="0.25">
      <c r="B66" s="14"/>
      <c r="C66" s="38"/>
      <c r="D66" s="38"/>
      <c r="E66" s="38"/>
      <c r="F66" s="38"/>
      <c r="G66" s="38"/>
      <c r="H66" s="141"/>
      <c r="I66" s="5"/>
      <c r="J66" s="5"/>
      <c r="K66" s="5"/>
      <c r="L66" s="5"/>
      <c r="M66" s="5"/>
      <c r="N66" s="5"/>
      <c r="O66" s="5"/>
      <c r="P66" s="5"/>
      <c r="Q66" s="5"/>
      <c r="R66" s="5"/>
      <c r="S66" s="5"/>
      <c r="T66" s="5"/>
      <c r="U66" s="5"/>
      <c r="V66" s="5"/>
    </row>
    <row r="67" spans="1:22" ht="15" x14ac:dyDescent="0.25">
      <c r="B67" s="12" t="s">
        <v>71</v>
      </c>
      <c r="C67" s="38"/>
      <c r="D67" s="38"/>
      <c r="E67" s="38"/>
      <c r="F67" s="38"/>
      <c r="G67" s="38"/>
      <c r="H67" s="141"/>
      <c r="I67" s="5"/>
      <c r="J67" s="5"/>
      <c r="K67" s="5"/>
      <c r="L67" s="5"/>
      <c r="M67" s="5"/>
      <c r="N67" s="5"/>
      <c r="O67" s="5"/>
      <c r="P67" s="5"/>
      <c r="Q67" s="5"/>
      <c r="R67" s="5"/>
      <c r="S67" s="5"/>
      <c r="T67" s="5"/>
      <c r="U67" s="5"/>
      <c r="V67" s="5"/>
    </row>
    <row r="68" spans="1:22" ht="15" x14ac:dyDescent="0.25">
      <c r="B68" s="35" t="s">
        <v>72</v>
      </c>
      <c r="C68" s="38"/>
      <c r="D68" s="38"/>
      <c r="E68" s="38"/>
      <c r="F68" s="38"/>
      <c r="G68" s="38"/>
      <c r="H68" s="141"/>
      <c r="I68" s="5"/>
      <c r="J68" s="5"/>
      <c r="K68" s="5"/>
      <c r="L68" s="5"/>
      <c r="M68" s="5"/>
      <c r="N68" s="5"/>
      <c r="O68" s="5"/>
      <c r="P68" s="5"/>
      <c r="Q68" s="5"/>
      <c r="R68" s="5"/>
      <c r="S68" s="5"/>
      <c r="T68" s="5"/>
      <c r="U68" s="5"/>
      <c r="V68" s="5"/>
    </row>
    <row r="69" spans="1:22" ht="15" x14ac:dyDescent="0.25">
      <c r="B69" s="14" t="s">
        <v>54</v>
      </c>
      <c r="C69" s="38">
        <f>Inputs!C29/(23+C24/Inputs!$C$44)</f>
        <v>0</v>
      </c>
      <c r="D69" s="38">
        <f>Inputs!D29/(D23+D24/Inputs!$C$44)</f>
        <v>83.402848385550698</v>
      </c>
      <c r="E69" s="38">
        <f>Inputs!E29/(E23+E24/Inputs!$C$44)</f>
        <v>90.935566866372199</v>
      </c>
      <c r="F69" s="38">
        <f>Inputs!F29/(F23+F24/Inputs!$C$44)</f>
        <v>99.570918478589363</v>
      </c>
      <c r="G69" s="38">
        <f>Inputs!G29/(G23+G24/Inputs!$C$44)</f>
        <v>107.71738594808062</v>
      </c>
      <c r="H69" s="141"/>
      <c r="I69" s="5"/>
      <c r="J69" s="5"/>
      <c r="K69" s="5"/>
      <c r="L69" s="5"/>
      <c r="M69" s="5"/>
      <c r="N69" s="5"/>
      <c r="O69" s="5"/>
      <c r="P69" s="5"/>
      <c r="Q69" s="5"/>
      <c r="R69" s="5"/>
      <c r="S69" s="5"/>
      <c r="T69" s="5"/>
      <c r="U69" s="5"/>
      <c r="V69" s="5"/>
    </row>
    <row r="70" spans="1:22" ht="15" x14ac:dyDescent="0.25">
      <c r="B70" s="14" t="s">
        <v>55</v>
      </c>
      <c r="C70" s="38">
        <f>C69/Inputs!$C$44</f>
        <v>0</v>
      </c>
      <c r="D70" s="38">
        <f>D69/Inputs!$C$44</f>
        <v>46.334915769750388</v>
      </c>
      <c r="E70" s="38">
        <f>E69/Inputs!$C$44</f>
        <v>50.519759370206778</v>
      </c>
      <c r="F70" s="38">
        <f>F69/Inputs!$C$44</f>
        <v>55.317176932549643</v>
      </c>
      <c r="G70" s="38">
        <f>G69/Inputs!$C$44</f>
        <v>59.842992193378123</v>
      </c>
      <c r="H70" s="141"/>
      <c r="I70" s="5"/>
      <c r="J70" s="5"/>
      <c r="K70" s="5"/>
      <c r="L70" s="5"/>
      <c r="M70" s="5"/>
      <c r="N70" s="5"/>
      <c r="O70" s="5"/>
      <c r="P70" s="5"/>
      <c r="Q70" s="5"/>
      <c r="R70" s="5"/>
      <c r="S70" s="5"/>
      <c r="T70" s="5"/>
      <c r="U70" s="5"/>
      <c r="V70" s="5"/>
    </row>
    <row r="71" spans="1:22" ht="15" x14ac:dyDescent="0.25">
      <c r="B71" s="14"/>
      <c r="C71" s="38"/>
      <c r="D71" s="38"/>
      <c r="E71" s="38"/>
      <c r="F71" s="38"/>
      <c r="G71" s="38"/>
      <c r="H71" s="141"/>
      <c r="I71" s="5"/>
      <c r="J71" s="5"/>
      <c r="K71" s="5"/>
      <c r="L71" s="5"/>
      <c r="M71" s="5"/>
      <c r="N71" s="5"/>
      <c r="O71" s="5"/>
      <c r="P71" s="5"/>
      <c r="Q71" s="5"/>
      <c r="R71" s="5"/>
      <c r="S71" s="5"/>
      <c r="T71" s="5"/>
      <c r="U71" s="5"/>
      <c r="V71" s="5"/>
    </row>
    <row r="72" spans="1:22" ht="15" x14ac:dyDescent="0.25">
      <c r="B72" s="13"/>
      <c r="C72" s="38"/>
      <c r="D72" s="38"/>
      <c r="E72" s="38"/>
      <c r="F72" s="38"/>
      <c r="G72" s="38"/>
      <c r="H72" s="141"/>
      <c r="I72" s="5"/>
      <c r="J72" s="5"/>
      <c r="K72" s="5"/>
      <c r="L72" s="5"/>
      <c r="M72" s="5"/>
      <c r="N72" s="5"/>
      <c r="O72" s="5"/>
      <c r="P72" s="5"/>
      <c r="Q72" s="5"/>
      <c r="R72" s="5"/>
      <c r="S72" s="5"/>
      <c r="T72" s="5"/>
      <c r="U72" s="5"/>
      <c r="V72" s="5"/>
    </row>
    <row r="73" spans="1:22" ht="15" x14ac:dyDescent="0.25">
      <c r="I73" s="5"/>
      <c r="J73" s="5"/>
      <c r="K73" s="5"/>
      <c r="L73" s="5"/>
      <c r="M73" s="5"/>
      <c r="N73" s="5"/>
      <c r="O73" s="5"/>
      <c r="P73" s="5"/>
      <c r="Q73" s="5"/>
      <c r="R73" s="5"/>
      <c r="S73" s="5"/>
      <c r="T73" s="5"/>
      <c r="U73" s="5"/>
      <c r="V73" s="5"/>
    </row>
    <row r="74" spans="1:22" s="123" customFormat="1" ht="20.25" x14ac:dyDescent="0.3">
      <c r="A74" s="2"/>
      <c r="B74" s="2" t="s">
        <v>73</v>
      </c>
      <c r="C74" s="2"/>
      <c r="D74" s="2"/>
      <c r="E74" s="2"/>
      <c r="F74" s="2"/>
      <c r="G74" s="2"/>
      <c r="H74" s="17"/>
      <c r="I74" s="5"/>
      <c r="J74" s="5"/>
      <c r="K74" s="5"/>
      <c r="L74" s="5"/>
      <c r="M74" s="5"/>
      <c r="N74" s="5"/>
      <c r="O74" s="5"/>
      <c r="P74" s="5"/>
      <c r="Q74" s="5"/>
      <c r="R74" s="5"/>
      <c r="S74" s="5"/>
      <c r="T74" s="5"/>
      <c r="U74" s="5"/>
      <c r="V74" s="5"/>
    </row>
    <row r="75" spans="1:22" ht="15" x14ac:dyDescent="0.25">
      <c r="I75" s="5"/>
      <c r="J75" s="5"/>
      <c r="K75" s="5"/>
      <c r="L75" s="5"/>
      <c r="M75" s="5"/>
      <c r="N75" s="5"/>
      <c r="O75" s="5"/>
      <c r="P75" s="5"/>
      <c r="Q75" s="5"/>
      <c r="R75" s="5"/>
      <c r="S75" s="5"/>
      <c r="T75" s="5"/>
      <c r="U75" s="5"/>
      <c r="V75" s="5"/>
    </row>
    <row r="76" spans="1:22" x14ac:dyDescent="0.2">
      <c r="B76" s="32" t="s">
        <v>74</v>
      </c>
      <c r="C76" s="13"/>
      <c r="D76" s="13"/>
      <c r="E76" s="13"/>
      <c r="F76" s="13"/>
      <c r="G76" s="13"/>
    </row>
    <row r="77" spans="1:22" ht="15" x14ac:dyDescent="0.25">
      <c r="B77" s="31" t="s">
        <v>52</v>
      </c>
      <c r="C77" s="119">
        <f>(C48+C55+C62)/Inputs!$C$53</f>
        <v>1.1983596932588376</v>
      </c>
      <c r="D77" s="119">
        <f>(D48+D55+D62)/Inputs!$C$53</f>
        <v>1.2271780044332692</v>
      </c>
      <c r="E77" s="119">
        <f>(E48+E55+E62)/Inputs!$C$53</f>
        <v>1.6211394757931497</v>
      </c>
      <c r="F77" s="119">
        <f>(F48+F55+F62)/Inputs!$C$53</f>
        <v>2.2353968873773016</v>
      </c>
      <c r="G77" s="119">
        <f>(G48+G55+G62)/Inputs!$C$53</f>
        <v>4.4558827872881732</v>
      </c>
      <c r="H77" s="118"/>
      <c r="I77" s="5"/>
    </row>
    <row r="78" spans="1:22" ht="15" x14ac:dyDescent="0.25">
      <c r="B78" s="31" t="s">
        <v>53</v>
      </c>
      <c r="C78" s="119">
        <f>(C49+C56+C63)/Inputs!$C$53</f>
        <v>0.6843974839218675</v>
      </c>
      <c r="D78" s="119">
        <f>(D49+D56+D63)/Inputs!$C$53</f>
        <v>0.6990982770053763</v>
      </c>
      <c r="E78" s="119">
        <f>(E49+E56+E63)/Inputs!$C$53</f>
        <v>0.91869858714929298</v>
      </c>
      <c r="F78" s="119">
        <f>(F49+F56+F63)/Inputs!$C$53</f>
        <v>1.2600300632481898</v>
      </c>
      <c r="G78" s="119">
        <f>(G49+G56+G63)/Inputs!$C$53</f>
        <v>2.4754904373823186</v>
      </c>
      <c r="H78" s="118"/>
      <c r="K78" s="102"/>
      <c r="L78" s="102"/>
      <c r="M78" s="102"/>
      <c r="N78" s="102"/>
      <c r="O78" s="102"/>
      <c r="P78" s="149"/>
      <c r="R78" s="102"/>
      <c r="S78" s="102"/>
      <c r="T78" s="102"/>
      <c r="U78" s="102"/>
      <c r="V78" s="102"/>
    </row>
    <row r="79" spans="1:22" ht="15" x14ac:dyDescent="0.25">
      <c r="B79" s="31" t="s">
        <v>54</v>
      </c>
      <c r="C79" s="120">
        <f>(C50+C57+C64)/Inputs!$C$53</f>
        <v>0.5247803910417943</v>
      </c>
      <c r="D79" s="119">
        <f>(D50+D57+D64)/Inputs!$C$53</f>
        <v>0.49183602682600785</v>
      </c>
      <c r="E79" s="119">
        <f>(E50+E57+E64)/Inputs!$C$53</f>
        <v>0.46845204904458387</v>
      </c>
      <c r="F79" s="119">
        <f>(F50+F57+F64)/Inputs!$C$53</f>
        <v>0.48167182846290074</v>
      </c>
      <c r="G79" s="119">
        <f>(G50+G57+G64)/Inputs!$C$53</f>
        <v>0.55702353105412405</v>
      </c>
      <c r="H79" s="118"/>
      <c r="K79" s="102"/>
      <c r="L79" s="102"/>
      <c r="M79" s="102"/>
      <c r="N79" s="102"/>
      <c r="O79" s="102"/>
      <c r="P79" s="149"/>
    </row>
    <row r="80" spans="1:22" x14ac:dyDescent="0.2">
      <c r="B80" s="31" t="s">
        <v>55</v>
      </c>
      <c r="C80" s="119">
        <f>(C51+C58+C65)/Inputs!$C$53</f>
        <v>0.31460735695181141</v>
      </c>
      <c r="D80" s="119">
        <f>(D51+D58+D65)/Inputs!$C$53</f>
        <v>0.29558568572846955</v>
      </c>
      <c r="E80" s="119">
        <f>(E51+E58+E65)/Inputs!$C$53</f>
        <v>0.28104648174644836</v>
      </c>
      <c r="F80" s="119">
        <f>(F51+F58+F65)/Inputs!$C$53</f>
        <v>0.28765657343681261</v>
      </c>
      <c r="G80" s="119">
        <f>(G51+G58+G65)/Inputs!$C$53</f>
        <v>0.3302251017539492</v>
      </c>
      <c r="H80" s="118"/>
    </row>
    <row r="81" spans="1:19" x14ac:dyDescent="0.2">
      <c r="B81" s="30"/>
      <c r="C81" s="119"/>
      <c r="D81" s="119"/>
      <c r="E81" s="119"/>
      <c r="F81" s="119"/>
      <c r="G81" s="119"/>
      <c r="H81" s="118"/>
      <c r="N81" s="101"/>
      <c r="O81" s="101"/>
      <c r="P81" s="102"/>
    </row>
    <row r="82" spans="1:19" x14ac:dyDescent="0.2">
      <c r="B82" s="32" t="s">
        <v>75</v>
      </c>
      <c r="C82" s="119"/>
      <c r="D82" s="119"/>
      <c r="E82" s="119"/>
      <c r="F82" s="119"/>
      <c r="G82" s="119"/>
      <c r="H82" s="118"/>
    </row>
    <row r="83" spans="1:19" x14ac:dyDescent="0.2">
      <c r="B83" s="31" t="s">
        <v>52</v>
      </c>
      <c r="C83" s="119">
        <f>(C48+C62)/Inputs!$C$53</f>
        <v>0.20638470406979609</v>
      </c>
      <c r="D83" s="119">
        <f>(D48+D62)/Inputs!$C$53</f>
        <v>0.19772190944237353</v>
      </c>
      <c r="E83" s="119">
        <f>(E48+E62)/Inputs!$C$53</f>
        <v>0.22278050598288623</v>
      </c>
      <c r="F83" s="119">
        <f>(F48+F62)/Inputs!$C$53</f>
        <v>0.25677771241386527</v>
      </c>
      <c r="G83" s="119">
        <f>(G48+G62)/Inputs!$C$53</f>
        <v>0.21786403899104451</v>
      </c>
      <c r="H83" s="118"/>
      <c r="Q83" s="103"/>
      <c r="S83" s="102"/>
    </row>
    <row r="84" spans="1:19" x14ac:dyDescent="0.2">
      <c r="B84" s="31" t="s">
        <v>53</v>
      </c>
      <c r="C84" s="119">
        <f>(C49+C63)/Inputs!$C$53</f>
        <v>0.13330026770573331</v>
      </c>
      <c r="D84" s="119">
        <f>(D49+D63)/Inputs!$C$53</f>
        <v>0.12717822423265646</v>
      </c>
      <c r="E84" s="119">
        <f>(E49+E63)/Inputs!$C$53</f>
        <v>0.14183249281025787</v>
      </c>
      <c r="F84" s="119">
        <f>(F49+F63)/Inputs!$C$53</f>
        <v>0.16079718826850303</v>
      </c>
      <c r="G84" s="119">
        <f>(G49+G63)/Inputs!$C$53</f>
        <v>0.12103557721724695</v>
      </c>
      <c r="H84" s="118"/>
      <c r="O84" s="101"/>
      <c r="Q84" s="103"/>
      <c r="S84" s="102"/>
    </row>
    <row r="85" spans="1:19" x14ac:dyDescent="0.2">
      <c r="B85" s="31" t="s">
        <v>54</v>
      </c>
      <c r="C85" s="119">
        <f>(C50+C64)/Inputs!$C$53</f>
        <v>0.23734981917713446</v>
      </c>
      <c r="D85" s="119">
        <f>(D50+D64)/Inputs!$C$53</f>
        <v>0.22851888024274861</v>
      </c>
      <c r="E85" s="119">
        <f>(E50+E64)/Inputs!$C$53</f>
        <v>0.21387702585817306</v>
      </c>
      <c r="F85" s="119">
        <f>(F50+F64)/Inputs!$C$53</f>
        <v>0.20928541626850913</v>
      </c>
      <c r="G85" s="119">
        <f>(G50+G64)/Inputs!$C$53</f>
        <v>0.2224000172842952</v>
      </c>
      <c r="H85" s="118"/>
    </row>
    <row r="86" spans="1:19" x14ac:dyDescent="0.2">
      <c r="B86" s="31" t="s">
        <v>55</v>
      </c>
      <c r="C86" s="119">
        <f>(C51+C65)/Inputs!$C$53</f>
        <v>0.15492370591588928</v>
      </c>
      <c r="D86" s="119">
        <f>(D51+D65)/Inputs!$C$53</f>
        <v>0.14929838207110338</v>
      </c>
      <c r="E86" s="119">
        <f>(E51+E65)/Inputs!$C$53</f>
        <v>0.13961591330955347</v>
      </c>
      <c r="F86" s="119">
        <f>(F51+F65)/Inputs!$C$53</f>
        <v>0.13633078888437275</v>
      </c>
      <c r="G86" s="119">
        <f>(G51+G65)/Inputs!$C$53</f>
        <v>0.14432314965959983</v>
      </c>
      <c r="H86" s="118"/>
      <c r="S86" s="102"/>
    </row>
    <row r="87" spans="1:19" x14ac:dyDescent="0.2">
      <c r="B87" s="151"/>
      <c r="C87" s="151"/>
      <c r="D87" s="151"/>
      <c r="E87" s="151"/>
      <c r="F87" s="151"/>
      <c r="G87" s="151"/>
      <c r="H87" s="118"/>
      <c r="S87" s="102"/>
    </row>
    <row r="88" spans="1:19" x14ac:dyDescent="0.2">
      <c r="B88" s="32" t="s">
        <v>76</v>
      </c>
      <c r="C88" s="151"/>
      <c r="D88" s="151"/>
      <c r="E88" s="151"/>
      <c r="F88" s="151"/>
      <c r="G88" s="151"/>
      <c r="H88" s="118"/>
      <c r="S88" s="102"/>
    </row>
    <row r="89" spans="1:19" x14ac:dyDescent="0.2">
      <c r="B89" s="31" t="s">
        <v>54</v>
      </c>
      <c r="C89" s="119">
        <f>(C50+C69)/Inputs!$C$53</f>
        <v>0.20756425735733117</v>
      </c>
      <c r="D89" s="119">
        <f>(D50+D69)/Inputs!$C$53</f>
        <v>0.42943559152762639</v>
      </c>
      <c r="E89" s="119">
        <f>(E50+E69)/Inputs!$C$53</f>
        <v>0.43612610381851702</v>
      </c>
      <c r="F89" s="119">
        <f>(F50+F69)/Inputs!$C$53</f>
        <v>0.45316033614888129</v>
      </c>
      <c r="G89" s="119">
        <f>(G50+G69)/Inputs!$C$53</f>
        <v>0.48182239042068747</v>
      </c>
      <c r="H89" s="118"/>
      <c r="S89" s="102"/>
    </row>
    <row r="90" spans="1:19" x14ac:dyDescent="0.2">
      <c r="B90" s="31" t="s">
        <v>55</v>
      </c>
      <c r="C90" s="119">
        <f>(C51+C70)/Inputs!$C$53</f>
        <v>0.1383761715715541</v>
      </c>
      <c r="D90" s="119">
        <f>(D51+D70)/Inputs!$C$53</f>
        <v>0.26091877722936879</v>
      </c>
      <c r="E90" s="119">
        <f>(E51+E70)/Inputs!$C$53</f>
        <v>0.26308762328752233</v>
      </c>
      <c r="F90" s="119">
        <f>(F51+F70)/Inputs!$C$53</f>
        <v>0.27181685548457957</v>
      </c>
      <c r="G90" s="119">
        <f>(G51+G70)/Inputs!$C$53</f>
        <v>0.28844669029092884</v>
      </c>
      <c r="H90" s="118"/>
      <c r="S90" s="102"/>
    </row>
    <row r="91" spans="1:19" x14ac:dyDescent="0.2">
      <c r="B91" s="151"/>
      <c r="C91" s="151"/>
      <c r="D91" s="151"/>
      <c r="E91" s="151"/>
      <c r="F91" s="151"/>
      <c r="G91" s="151"/>
      <c r="H91" s="118"/>
      <c r="S91" s="102"/>
    </row>
    <row r="92" spans="1:19" x14ac:dyDescent="0.2">
      <c r="B92" s="151"/>
      <c r="C92" s="151"/>
      <c r="D92" s="151"/>
      <c r="E92" s="151"/>
      <c r="F92" s="151"/>
      <c r="G92" s="151"/>
    </row>
    <row r="93" spans="1:19" s="123" customFormat="1" ht="20.25" x14ac:dyDescent="0.3">
      <c r="A93" s="2"/>
      <c r="B93" s="2" t="s">
        <v>77</v>
      </c>
      <c r="C93" s="2"/>
      <c r="D93" s="2"/>
      <c r="E93" s="2"/>
      <c r="F93" s="2"/>
      <c r="G93" s="2"/>
      <c r="H93" s="17"/>
    </row>
    <row r="95" spans="1:19" x14ac:dyDescent="0.2">
      <c r="B95" s="32" t="s">
        <v>74</v>
      </c>
      <c r="C95" s="13"/>
      <c r="D95" s="13"/>
      <c r="E95" s="13"/>
      <c r="F95" s="13"/>
      <c r="G95" s="13"/>
    </row>
    <row r="96" spans="1:19" x14ac:dyDescent="0.2">
      <c r="B96" s="31" t="s">
        <v>52</v>
      </c>
      <c r="C96" s="120">
        <f>Inputs!C58*(1+Inputs!$C$49)*(1-$C$146)</f>
        <v>1.2847921645057609</v>
      </c>
      <c r="D96" s="119">
        <f>C96*(1+Inputs!$C$49)*(1-Inputs!$C$52)</f>
        <v>1.3478369160180586</v>
      </c>
      <c r="E96" s="119">
        <f>D96*(1+Inputs!$C$49)*(1-Inputs!$C$52)</f>
        <v>1.4139752734870648</v>
      </c>
      <c r="F96" s="119">
        <f>E96*(1+Inputs!$C$49)*(1-Inputs!$C$52)</f>
        <v>1.4833590401570751</v>
      </c>
      <c r="G96" s="119">
        <f>F96*(1+Inputs!$C$49)*(1-Inputs!$C$52)</f>
        <v>1.5561474682575829</v>
      </c>
      <c r="H96" s="118"/>
      <c r="I96" s="124"/>
      <c r="J96" s="125"/>
      <c r="K96" s="124"/>
    </row>
    <row r="97" spans="1:11" x14ac:dyDescent="0.2">
      <c r="B97" s="31" t="s">
        <v>53</v>
      </c>
      <c r="C97" s="119">
        <f>Inputs!C59*(1+Inputs!$C$49)*(1-$C$146)</f>
        <v>0.59045629582231707</v>
      </c>
      <c r="D97" s="119">
        <f>C97*(1+Inputs!$C$49)*(1-Inputs!$C$52)</f>
        <v>0.61942998625831813</v>
      </c>
      <c r="E97" s="119">
        <f>D97*(1+Inputs!$C$49)*(1-Inputs!$C$52)</f>
        <v>0.64982541568401375</v>
      </c>
      <c r="F97" s="119">
        <f>E97*(1+Inputs!$C$49)*(1-Inputs!$C$52)</f>
        <v>0.68171234883162835</v>
      </c>
      <c r="G97" s="119">
        <f>F97*(1+Inputs!$C$49)*(1-Inputs!$C$52)</f>
        <v>0.71516397378879637</v>
      </c>
      <c r="H97" s="118"/>
      <c r="I97" s="124"/>
      <c r="J97" s="125"/>
      <c r="K97" s="20"/>
    </row>
    <row r="98" spans="1:11" x14ac:dyDescent="0.2">
      <c r="B98" s="31" t="s">
        <v>54</v>
      </c>
      <c r="C98" s="119">
        <f>Inputs!C60*(1+Inputs!$C$49)*(1-$C$147)</f>
        <v>0.44758593756591247</v>
      </c>
      <c r="D98" s="119">
        <f>C98*(1+Inputs!$C$49)*(1-Inputs!$D$52)</f>
        <v>0.46954897952227176</v>
      </c>
      <c r="E98" s="119">
        <f>D98*(1+Inputs!$C$49)*(1-Inputs!$D$52)</f>
        <v>0.49258974794742966</v>
      </c>
      <c r="F98" s="119">
        <f>E98*(1+Inputs!$C$49)*(1-Inputs!$D$52)</f>
        <v>0.51676112687921005</v>
      </c>
      <c r="G98" s="119">
        <f>F98*(1+Inputs!$C$49)*(1-Inputs!$D$52)</f>
        <v>0.54211859537517293</v>
      </c>
      <c r="H98" s="118"/>
      <c r="I98" s="124"/>
      <c r="J98" s="126"/>
      <c r="K98" s="127"/>
    </row>
    <row r="99" spans="1:11" x14ac:dyDescent="0.2">
      <c r="B99" s="31" t="s">
        <v>55</v>
      </c>
      <c r="C99" s="119">
        <f>Inputs!C61*(1+Inputs!$C$49)*(1-$C$147)</f>
        <v>0.27308421400208949</v>
      </c>
      <c r="D99" s="119">
        <f>C99*(1+Inputs!$C$49)*(1-Inputs!$D$52)</f>
        <v>0.28648445638317199</v>
      </c>
      <c r="E99" s="119">
        <f>D99*(1+Inputs!$C$49)*(1-Inputs!$D$52)</f>
        <v>0.30054224865789425</v>
      </c>
      <c r="F99" s="119">
        <f>E99*(1+Inputs!$C$49)*(1-Inputs!$D$52)</f>
        <v>0.31528985679953708</v>
      </c>
      <c r="G99" s="119">
        <f>F99*(1+Inputs!$C$49)*(1-Inputs!$D$52)</f>
        <v>0.33076113007269037</v>
      </c>
      <c r="H99" s="118"/>
      <c r="I99" s="124"/>
      <c r="J99" s="125"/>
      <c r="K99" s="127"/>
    </row>
    <row r="100" spans="1:11" x14ac:dyDescent="0.2">
      <c r="B100" s="30"/>
      <c r="C100" s="119"/>
      <c r="D100" s="119"/>
      <c r="E100" s="119"/>
      <c r="F100" s="119"/>
      <c r="G100" s="119"/>
      <c r="H100" s="118"/>
      <c r="I100" s="124"/>
      <c r="J100" s="125"/>
      <c r="K100" s="124"/>
    </row>
    <row r="101" spans="1:11" x14ac:dyDescent="0.2">
      <c r="B101" s="32" t="s">
        <v>75</v>
      </c>
      <c r="C101" s="119"/>
      <c r="D101" s="119"/>
      <c r="E101" s="119"/>
      <c r="F101" s="119"/>
      <c r="G101" s="119"/>
      <c r="H101" s="118"/>
      <c r="I101" s="124"/>
      <c r="J101" s="124"/>
      <c r="K101" s="124"/>
    </row>
    <row r="102" spans="1:11" x14ac:dyDescent="0.2">
      <c r="B102" s="31" t="s">
        <v>52</v>
      </c>
      <c r="C102" s="119">
        <f>Inputs!C64*(1+Inputs!$C$49)*(1-$C$146)</f>
        <v>0.44657408051027481</v>
      </c>
      <c r="D102" s="119">
        <f>C102*(1+Inputs!$C$49)*(1-Inputs!$C$52)</f>
        <v>0.46848747064091401</v>
      </c>
      <c r="E102" s="119">
        <f>D102*(1+Inputs!$C$49)*(1-Inputs!$C$52)</f>
        <v>0.49147615082526369</v>
      </c>
      <c r="F102" s="119">
        <f>E102*(1+Inputs!$C$49)*(1-Inputs!$C$52)</f>
        <v>0.51559288554625948</v>
      </c>
      <c r="G102" s="119">
        <f>F102*(1+Inputs!$C$49)*(1-Inputs!$C$52)</f>
        <v>0.54089302844001452</v>
      </c>
      <c r="H102" s="118"/>
      <c r="I102" s="124"/>
      <c r="J102" s="124"/>
      <c r="K102" s="124"/>
    </row>
    <row r="103" spans="1:11" x14ac:dyDescent="0.2">
      <c r="B103" s="31" t="s">
        <v>53</v>
      </c>
      <c r="C103" s="119">
        <f>Inputs!C65*(1+Inputs!$C$49)*(1-$C$146)</f>
        <v>0.21656188871730717</v>
      </c>
      <c r="D103" s="119">
        <f>C103*(1+Inputs!$C$49)*(1-Inputs!$C$52)</f>
        <v>0.22718858059666541</v>
      </c>
      <c r="E103" s="119">
        <f>D103*(1+Inputs!$C$49)*(1-Inputs!$C$52)</f>
        <v>0.23833672424654379</v>
      </c>
      <c r="F103" s="119">
        <f>E103*(1+Inputs!$C$49)*(1-Inputs!$C$52)</f>
        <v>0.25003190730532171</v>
      </c>
      <c r="G103" s="119">
        <f>F103*(1+Inputs!$C$49)*(1-Inputs!$C$52)</f>
        <v>0.26230097299679384</v>
      </c>
      <c r="H103" s="118"/>
      <c r="I103" s="124"/>
      <c r="J103" s="124"/>
      <c r="K103" s="124"/>
    </row>
    <row r="104" spans="1:11" x14ac:dyDescent="0.2">
      <c r="B104" s="31" t="s">
        <v>54</v>
      </c>
      <c r="C104" s="119">
        <f>Inputs!C66*(1+Inputs!$C$49)*(1-$C$147)</f>
        <v>0.22919357478087865</v>
      </c>
      <c r="D104" s="119">
        <f>C104*(1+Inputs!$C$49)*(1-Inputs!$D$52)</f>
        <v>0.24044010349537637</v>
      </c>
      <c r="E104" s="119">
        <f>D104*(1+Inputs!$C$49)*(1-Inputs!$D$52)</f>
        <v>0.25223849937389448</v>
      </c>
      <c r="F104" s="119">
        <f>E104*(1+Inputs!$C$49)*(1-Inputs!$D$52)</f>
        <v>0.2646158425381715</v>
      </c>
      <c r="G104" s="119">
        <f>F104*(1+Inputs!$C$49)*(1-Inputs!$D$52)</f>
        <v>0.27760054193151956</v>
      </c>
      <c r="H104" s="118"/>
      <c r="I104" s="124"/>
      <c r="J104" s="124"/>
      <c r="K104" s="124"/>
    </row>
    <row r="105" spans="1:11" x14ac:dyDescent="0.2">
      <c r="B105" s="31" t="s">
        <v>55</v>
      </c>
      <c r="C105" s="119">
        <f>Inputs!C67*(1+Inputs!$C$49)*(1-$C$147)</f>
        <v>0.15172059588211045</v>
      </c>
      <c r="D105" s="119">
        <f>C105*(1+Inputs!$C$49)*(1-Inputs!$D$52)</f>
        <v>0.1591655255220456</v>
      </c>
      <c r="E105" s="119">
        <f>D105*(1+Inputs!$C$49)*(1-Inputs!$D$52)</f>
        <v>0.16697577785941237</v>
      </c>
      <c r="F105" s="119">
        <f>E105*(1+Inputs!$C$49)*(1-Inputs!$D$52)</f>
        <v>0.17516927927897374</v>
      </c>
      <c r="G105" s="119">
        <f>F105*(1+Inputs!$C$49)*(1-Inputs!$D$52)</f>
        <v>0.18376483581319297</v>
      </c>
      <c r="H105" s="118"/>
      <c r="I105" s="124"/>
      <c r="J105" s="124"/>
      <c r="K105" s="124"/>
    </row>
    <row r="106" spans="1:11" x14ac:dyDescent="0.2">
      <c r="B106" s="32"/>
      <c r="C106" s="119"/>
      <c r="D106" s="119"/>
      <c r="E106" s="119"/>
      <c r="F106" s="119"/>
      <c r="G106" s="119"/>
      <c r="H106" s="118"/>
      <c r="I106" s="124"/>
      <c r="J106" s="124"/>
      <c r="K106" s="124"/>
    </row>
    <row r="107" spans="1:11" x14ac:dyDescent="0.2">
      <c r="B107" s="32" t="s">
        <v>9</v>
      </c>
      <c r="C107" s="119"/>
      <c r="D107" s="119"/>
      <c r="E107" s="119"/>
      <c r="F107" s="119"/>
      <c r="G107" s="119"/>
      <c r="H107" s="118"/>
      <c r="I107" s="124"/>
      <c r="J107" s="124"/>
      <c r="K107" s="124"/>
    </row>
    <row r="108" spans="1:11" x14ac:dyDescent="0.2">
      <c r="B108" s="31" t="s">
        <v>54</v>
      </c>
      <c r="C108" s="119">
        <f>Inputs!C64*(1+Inputs!$C$49)*(1-$C$148)</f>
        <v>0.43335905857479345</v>
      </c>
      <c r="D108" s="119">
        <f>C108*(1+Inputs!$C$49)*(1-Inputs!$E$52)</f>
        <v>0.45462398757905859</v>
      </c>
      <c r="E108" s="119">
        <f>D108*(1+Inputs!$C$49)*(1-Inputs!$E$52)</f>
        <v>0.476932386649563</v>
      </c>
      <c r="F108" s="119">
        <f>E108*(1+Inputs!$C$49)*(1-Inputs!$E$52)</f>
        <v>0.50033545886245712</v>
      </c>
      <c r="G108" s="119">
        <f>F108*(1+Inputs!$C$49)*(1-Inputs!$E$52)</f>
        <v>0.52488691982883795</v>
      </c>
      <c r="H108" s="142"/>
      <c r="I108" s="124"/>
      <c r="J108" s="124"/>
      <c r="K108" s="124"/>
    </row>
    <row r="109" spans="1:11" x14ac:dyDescent="0.2">
      <c r="B109" s="31" t="s">
        <v>55</v>
      </c>
      <c r="C109" s="119">
        <f>Inputs!C65*(1+Inputs!$C$49)*(1-$C$148)</f>
        <v>0.21015338846015297</v>
      </c>
      <c r="D109" s="119">
        <f>C109*(1+Inputs!$C$49)*(1-Inputs!$E$52)</f>
        <v>0.22046561523189265</v>
      </c>
      <c r="E109" s="119">
        <f>D109*(1+Inputs!$C$49)*(1-Inputs!$E$52)</f>
        <v>0.23128386297132164</v>
      </c>
      <c r="F109" s="119">
        <f>E109*(1+Inputs!$C$49)*(1-Inputs!$E$52)</f>
        <v>0.24263296212732438</v>
      </c>
      <c r="G109" s="119">
        <f>F109*(1+Inputs!$C$49)*(1-Inputs!$E$52)</f>
        <v>0.2545389615789122</v>
      </c>
      <c r="H109" s="142"/>
      <c r="I109" s="124"/>
      <c r="J109" s="124"/>
      <c r="K109" s="124"/>
    </row>
    <row r="111" spans="1:11" s="123" customFormat="1" ht="20.25" x14ac:dyDescent="0.3">
      <c r="A111" s="2"/>
      <c r="B111" s="2" t="s">
        <v>78</v>
      </c>
      <c r="C111" s="2"/>
      <c r="D111" s="2"/>
      <c r="E111" s="2"/>
      <c r="F111" s="2"/>
      <c r="G111" s="2"/>
      <c r="H111" s="17"/>
    </row>
    <row r="113" spans="2:15" x14ac:dyDescent="0.2">
      <c r="B113" s="13" t="s">
        <v>79</v>
      </c>
      <c r="C113" s="113">
        <f>1*(1+Inputs!C50)</f>
        <v>1.057540005878369</v>
      </c>
      <c r="D113" s="113">
        <f>C113*(1+Inputs!D50)</f>
        <v>1.118895666139101</v>
      </c>
      <c r="E113" s="113">
        <f>D113*(1+Inputs!E50)</f>
        <v>1.1846257152530477</v>
      </c>
      <c r="F113" s="113">
        <f>E113*(1+Inputs!F50)</f>
        <v>1.2555048961391064</v>
      </c>
      <c r="G113" s="113">
        <f>F113*(1+Inputs!G50)</f>
        <v>1.3320190544981427</v>
      </c>
      <c r="H113" s="143"/>
    </row>
    <row r="114" spans="2:15" x14ac:dyDescent="0.2">
      <c r="C114" s="143"/>
      <c r="D114" s="143"/>
      <c r="E114" s="143"/>
      <c r="F114" s="143"/>
      <c r="G114" s="143"/>
      <c r="H114" s="143"/>
    </row>
    <row r="115" spans="2:15" ht="15" x14ac:dyDescent="0.25">
      <c r="B115" s="5" t="s">
        <v>80</v>
      </c>
    </row>
    <row r="116" spans="2:15" x14ac:dyDescent="0.2">
      <c r="B116" s="13" t="s">
        <v>81</v>
      </c>
      <c r="C116" s="42">
        <f>(SUMPRODUCT(C8:C9,C77:C78)+SUMPRODUCT(C15:C16,C83:C84))*Inputs!$C$53</f>
        <v>27498005.850212283</v>
      </c>
      <c r="D116" s="42">
        <f>(SUMPRODUCT(D8:D9,D77:D78)+SUMPRODUCT(D15:D16,D83:D84))*Inputs!$C$53</f>
        <v>22574036.139282078</v>
      </c>
      <c r="E116" s="42">
        <f>(SUMPRODUCT(E8:E9,E77:E78)+SUMPRODUCT(E15:E16,E83:E84))*Inputs!$C$53</f>
        <v>20856322.70187911</v>
      </c>
      <c r="F116" s="42">
        <f>(SUMPRODUCT(F8:F9,F77:F78)+SUMPRODUCT(F15:F16,F83:F84))*Inputs!$C$53</f>
        <v>18546980.129565384</v>
      </c>
      <c r="G116" s="42">
        <f>(SUMPRODUCT(G8:G9,G77:G78)+SUMPRODUCT(G15:G16,G83:G84))*Inputs!$C$53</f>
        <v>12840991.969767466</v>
      </c>
      <c r="H116" s="144"/>
      <c r="L116" s="128"/>
      <c r="M116" s="128"/>
      <c r="N116" s="128"/>
      <c r="O116" s="128"/>
    </row>
    <row r="117" spans="2:15" x14ac:dyDescent="0.2">
      <c r="B117" s="13" t="s">
        <v>82</v>
      </c>
      <c r="C117" s="42">
        <f>Inputs!C33</f>
        <v>27498005.850212276</v>
      </c>
      <c r="D117" s="42">
        <f>Inputs!D33</f>
        <v>22574036.139282074</v>
      </c>
      <c r="E117" s="42">
        <f>Inputs!E33</f>
        <v>20856322.701879106</v>
      </c>
      <c r="F117" s="42">
        <f>Inputs!F33</f>
        <v>18546980.129565384</v>
      </c>
      <c r="G117" s="42">
        <f>Inputs!G33</f>
        <v>12840991.969767466</v>
      </c>
      <c r="H117" s="144"/>
    </row>
    <row r="118" spans="2:15" ht="15" x14ac:dyDescent="0.25">
      <c r="B118" s="111" t="s">
        <v>83</v>
      </c>
      <c r="C118" s="114">
        <f>C116-C117</f>
        <v>0</v>
      </c>
      <c r="D118" s="114">
        <f t="shared" ref="D118:G118" si="11">D116-D117</f>
        <v>0</v>
      </c>
      <c r="E118" s="114">
        <f t="shared" si="11"/>
        <v>0</v>
      </c>
      <c r="F118" s="114">
        <f t="shared" si="11"/>
        <v>0</v>
      </c>
      <c r="G118" s="114">
        <f t="shared" si="11"/>
        <v>0</v>
      </c>
      <c r="H118" s="145"/>
    </row>
    <row r="119" spans="2:15" ht="15" x14ac:dyDescent="0.25">
      <c r="B119" s="154"/>
      <c r="C119" s="114"/>
      <c r="D119" s="114"/>
      <c r="E119" s="114"/>
      <c r="F119" s="114"/>
      <c r="G119" s="114"/>
      <c r="H119" s="145"/>
    </row>
    <row r="120" spans="2:15" ht="15" x14ac:dyDescent="0.25">
      <c r="B120" s="33" t="s">
        <v>20</v>
      </c>
      <c r="C120" s="114"/>
      <c r="D120" s="114"/>
      <c r="E120" s="114"/>
      <c r="F120" s="114"/>
      <c r="G120" s="114"/>
      <c r="H120" s="145"/>
    </row>
    <row r="121" spans="2:15" x14ac:dyDescent="0.2">
      <c r="B121" s="13" t="s">
        <v>84</v>
      </c>
      <c r="C121" s="42">
        <f>(SUMPRODUCT(C10:C11,C79:C80)+SUMPRODUCT(C17:C18,C85:C86))*Inputs!$C$53</f>
        <v>12238899.657897783</v>
      </c>
      <c r="D121" s="42">
        <f>(SUMPRODUCT(D10:D11,D79:D80)+SUMPRODUCT(D17:D18,D85:D86))*Inputs!$C$53</f>
        <v>12998617.546669118</v>
      </c>
      <c r="E121" s="42">
        <f>(SUMPRODUCT(E10:E11,E79:E80)+SUMPRODUCT(E17:E18,E85:E86))*Inputs!$C$53</f>
        <v>14337653.279152924</v>
      </c>
      <c r="F121" s="42">
        <f>(SUMPRODUCT(F10:F11,F79:F80)+SUMPRODUCT(F17:F18,F85:F86))*Inputs!$C$53</f>
        <v>16534075.915239813</v>
      </c>
      <c r="G121" s="42">
        <f>(SUMPRODUCT(G10:G11,G79:G80)+SUMPRODUCT(G17:G18,G85:G86))*Inputs!$C$53</f>
        <v>21768860.775864135</v>
      </c>
      <c r="H121" s="144"/>
    </row>
    <row r="122" spans="2:15" x14ac:dyDescent="0.2">
      <c r="B122" s="13" t="s">
        <v>85</v>
      </c>
      <c r="C122" s="42">
        <f>Inputs!C27+Inputs!C18</f>
        <v>12238899.657897782</v>
      </c>
      <c r="D122" s="42">
        <f>Inputs!D27+Inputs!D18</f>
        <v>12998617.546669118</v>
      </c>
      <c r="E122" s="42">
        <f>Inputs!E27+Inputs!E18</f>
        <v>14337653.279152924</v>
      </c>
      <c r="F122" s="42">
        <f>Inputs!F27+Inputs!F18</f>
        <v>16534075.915239809</v>
      </c>
      <c r="G122" s="42">
        <f>Inputs!G27+Inputs!G18</f>
        <v>21768860.775864135</v>
      </c>
      <c r="H122" s="144"/>
    </row>
    <row r="123" spans="2:15" ht="15" x14ac:dyDescent="0.25">
      <c r="B123" s="111" t="s">
        <v>83</v>
      </c>
      <c r="C123" s="114">
        <f>C121-C122</f>
        <v>0</v>
      </c>
      <c r="D123" s="114">
        <f t="shared" ref="D123:G123" si="12">D121-D122</f>
        <v>0</v>
      </c>
      <c r="E123" s="114">
        <f t="shared" si="12"/>
        <v>0</v>
      </c>
      <c r="F123" s="114">
        <f t="shared" si="12"/>
        <v>0</v>
      </c>
      <c r="G123" s="114">
        <f t="shared" si="12"/>
        <v>0</v>
      </c>
      <c r="H123" s="145"/>
    </row>
    <row r="124" spans="2:15" ht="15" x14ac:dyDescent="0.25">
      <c r="B124" s="32"/>
      <c r="C124" s="42"/>
      <c r="D124" s="42"/>
      <c r="E124" s="42"/>
      <c r="F124" s="42"/>
      <c r="G124" s="42"/>
      <c r="H124" s="145"/>
    </row>
    <row r="125" spans="2:15" ht="15" x14ac:dyDescent="0.25">
      <c r="B125" s="33" t="s">
        <v>21</v>
      </c>
      <c r="C125" s="42"/>
      <c r="D125" s="42"/>
      <c r="E125" s="42"/>
      <c r="F125" s="42"/>
      <c r="G125" s="42"/>
      <c r="H125" s="145"/>
    </row>
    <row r="126" spans="2:15" ht="15" x14ac:dyDescent="0.25">
      <c r="B126" s="13" t="s">
        <v>84</v>
      </c>
      <c r="C126" s="42">
        <f>SUMPRODUCT(C23:C24,C89:C90)*Inputs!$C$53</f>
        <v>4237407.3455718765</v>
      </c>
      <c r="D126" s="42">
        <f>SUMPRODUCT(D23:D24,D89:D90)*Inputs!$C$53</f>
        <v>11768000.391690221</v>
      </c>
      <c r="E126" s="42">
        <f>SUMPRODUCT(E23:E24,E89:E90)*Inputs!$C$53</f>
        <v>15770720.976393145</v>
      </c>
      <c r="F126" s="42">
        <f>SUMPRODUCT(F23:F24,F89:F90)*Inputs!$C$53</f>
        <v>19785113.140400719</v>
      </c>
      <c r="G126" s="42">
        <f>SUMPRODUCT(G23:G24,G89:G90)*Inputs!$C$53</f>
        <v>24456455.910620727</v>
      </c>
      <c r="H126" s="145"/>
    </row>
    <row r="127" spans="2:15" x14ac:dyDescent="0.2">
      <c r="B127" s="13" t="s">
        <v>85</v>
      </c>
      <c r="C127" s="42">
        <f>Inputs!C29+Inputs!C19</f>
        <v>4237407.3455718765</v>
      </c>
      <c r="D127" s="42">
        <f>Inputs!D29+Inputs!D19</f>
        <v>11768000.391690221</v>
      </c>
      <c r="E127" s="42">
        <f>Inputs!E29+Inputs!E19</f>
        <v>15770720.976393145</v>
      </c>
      <c r="F127" s="42">
        <f>Inputs!F29+Inputs!F19</f>
        <v>19785113.140400719</v>
      </c>
      <c r="G127" s="42">
        <f>Inputs!G29+Inputs!G19</f>
        <v>24456455.910620727</v>
      </c>
      <c r="H127" s="115"/>
    </row>
    <row r="128" spans="2:15" ht="15" x14ac:dyDescent="0.25">
      <c r="B128" s="111" t="s">
        <v>83</v>
      </c>
      <c r="C128" s="114">
        <f>C126-C127</f>
        <v>0</v>
      </c>
      <c r="D128" s="114">
        <f t="shared" ref="D128:G128" si="13">D126-D127</f>
        <v>0</v>
      </c>
      <c r="E128" s="114">
        <f t="shared" si="13"/>
        <v>0</v>
      </c>
      <c r="F128" s="114">
        <f t="shared" si="13"/>
        <v>0</v>
      </c>
      <c r="G128" s="114">
        <f t="shared" si="13"/>
        <v>0</v>
      </c>
    </row>
    <row r="129" spans="2:8" ht="15" x14ac:dyDescent="0.25">
      <c r="B129" s="111"/>
      <c r="C129" s="42"/>
      <c r="D129" s="42"/>
      <c r="E129" s="42"/>
      <c r="F129" s="42"/>
      <c r="G129" s="42"/>
    </row>
    <row r="130" spans="2:8" x14ac:dyDescent="0.2">
      <c r="B130" s="13" t="s">
        <v>86</v>
      </c>
      <c r="C130" s="42">
        <f>(SUMPRODUCT(C8:C9,C96:C97)+SUMPRODUCT(C15:C16,C102:C103))*Inputs!$C$53</f>
        <v>32421683.071933161</v>
      </c>
      <c r="D130" s="42">
        <f>(SUMPRODUCT(D8:D9,D96:D97)+SUMPRODUCT(D15:D16,D102:D103))*Inputs!$C$53</f>
        <v>27571010.991905399</v>
      </c>
      <c r="E130" s="42">
        <f>(SUMPRODUCT(E8:E9,E96:E97)+SUMPRODUCT(E15:E16,E102:E103))*Inputs!$C$53</f>
        <v>20732743.20881414</v>
      </c>
      <c r="F130" s="42">
        <f>(SUMPRODUCT(F8:F9,F96:F97)+SUMPRODUCT(F15:F16,F102:F103))*Inputs!$C$53</f>
        <v>14167275.670999179</v>
      </c>
      <c r="G130" s="42">
        <f>(SUMPRODUCT(G8:G9,G96:G97)+SUMPRODUCT(G15:G16,G102:G103))*Inputs!$C$53</f>
        <v>5476190.3574214699</v>
      </c>
      <c r="H130" s="144"/>
    </row>
    <row r="131" spans="2:8" x14ac:dyDescent="0.2">
      <c r="B131" s="13" t="s">
        <v>87</v>
      </c>
      <c r="C131" s="42">
        <f>(SUMPRODUCT(C10:C11,C98:C99)+SUMPRODUCT(C17:C18,C104:C105))*Inputs!$C$53</f>
        <v>10598858.559608256</v>
      </c>
      <c r="D131" s="42">
        <f>(SUMPRODUCT(D10:D11,D98:D99)+SUMPRODUCT(D17:D18,D104:D105))*Inputs!$C$53</f>
        <v>12566465.518321903</v>
      </c>
      <c r="E131" s="42">
        <f>(SUMPRODUCT(E10:E11,E98:E99)+SUMPRODUCT(E17:E18,E104:E105))*Inputs!$C$53</f>
        <v>15283920.0306472</v>
      </c>
      <c r="F131" s="42">
        <f>(SUMPRODUCT(F10:F11,F98:F99)+SUMPRODUCT(F17:F18,F104:F105))*Inputs!$C$53</f>
        <v>18048239.896965947</v>
      </c>
      <c r="G131" s="42">
        <f>(SUMPRODUCT(G10:G11,G98:G99)+SUMPRODUCT(G17:G18,G104:G105))*Inputs!$C$53</f>
        <v>21678588.321312174</v>
      </c>
      <c r="H131" s="144"/>
    </row>
    <row r="132" spans="2:8" x14ac:dyDescent="0.2">
      <c r="B132" s="1" t="s">
        <v>88</v>
      </c>
      <c r="C132" s="42">
        <f>SUMPRODUCT(C23:C24,C108:C109)*Inputs!$C$53</f>
        <v>7200040.5628680093</v>
      </c>
      <c r="D132" s="42">
        <f>SUMPRODUCT(D23:D24,D108:D109)*Inputs!$C$53</f>
        <v>10756734.395046026</v>
      </c>
      <c r="E132" s="42">
        <f>SUMPRODUCT(E23:E24,E108:E109)*Inputs!$C$53</f>
        <v>15003850.768705286</v>
      </c>
      <c r="F132" s="42">
        <f>SUMPRODUCT(F23:F24,F108:F109)*Inputs!$C$53</f>
        <v>19119118.266788684</v>
      </c>
      <c r="G132" s="42">
        <f>SUMPRODUCT(G23:G24,G108:G109)*Inputs!$C$53</f>
        <v>23497643.180770572</v>
      </c>
      <c r="H132" s="144"/>
    </row>
    <row r="134" spans="2:8" x14ac:dyDescent="0.2">
      <c r="B134" s="13" t="s">
        <v>89</v>
      </c>
      <c r="C134" s="116">
        <f>(C117/C113)+(D117/D113)+(E117/E113)+(F117/F113)+(G117/G113)</f>
        <v>88195747.973098829</v>
      </c>
    </row>
    <row r="135" spans="2:8" x14ac:dyDescent="0.2">
      <c r="B135" s="13" t="s">
        <v>90</v>
      </c>
      <c r="C135" s="116">
        <f>(C130/C113)+(D130/D113)+(E130/E113)+(F130/F113)+(G130/G113)</f>
        <v>88195747.973098844</v>
      </c>
    </row>
    <row r="136" spans="2:8" ht="15" x14ac:dyDescent="0.25">
      <c r="B136" s="111" t="s">
        <v>83</v>
      </c>
      <c r="C136" s="114">
        <f>C134-C135</f>
        <v>0</v>
      </c>
    </row>
    <row r="138" spans="2:8" x14ac:dyDescent="0.2">
      <c r="B138" s="13" t="s">
        <v>91</v>
      </c>
      <c r="C138" s="116">
        <f>(C122/C113)+(D122/D113)+(E122/E113)+(F122/F113)+(G122/G113)</f>
        <v>64805480.577392444</v>
      </c>
      <c r="E138" s="122"/>
    </row>
    <row r="139" spans="2:8" x14ac:dyDescent="0.2">
      <c r="B139" s="13" t="s">
        <v>92</v>
      </c>
      <c r="C139" s="116">
        <f>(C131/C113)+(D131/D113)+(E131/E113)+(F131/F113)+(G131/G113)</f>
        <v>64805480.577392429</v>
      </c>
    </row>
    <row r="140" spans="2:8" ht="15" x14ac:dyDescent="0.25">
      <c r="B140" s="111" t="s">
        <v>83</v>
      </c>
      <c r="C140" s="114">
        <f>C138-C139</f>
        <v>0</v>
      </c>
    </row>
    <row r="141" spans="2:8" ht="15" x14ac:dyDescent="0.25">
      <c r="B141" s="154"/>
      <c r="C141" s="145"/>
    </row>
    <row r="142" spans="2:8" x14ac:dyDescent="0.2">
      <c r="B142" s="13" t="s">
        <v>93</v>
      </c>
      <c r="C142" s="116">
        <f>(C127/C113)+(D127/D113)+(E127/E113)+(F127/F113)+(G127/G113)</f>
        <v>61956327.322558373</v>
      </c>
    </row>
    <row r="143" spans="2:8" x14ac:dyDescent="0.2">
      <c r="B143" s="13" t="s">
        <v>94</v>
      </c>
      <c r="C143" s="116">
        <f>(C132/C113)+(D132/D113)+(E132/E113)+(F132/F113)+(G132/G113)</f>
        <v>61956327.322558373</v>
      </c>
    </row>
    <row r="144" spans="2:8" ht="15" x14ac:dyDescent="0.25">
      <c r="B144" s="111" t="s">
        <v>83</v>
      </c>
      <c r="C144" s="114">
        <f>C142-C143</f>
        <v>0</v>
      </c>
    </row>
    <row r="146" spans="2:6" ht="15" x14ac:dyDescent="0.25">
      <c r="B146" s="33" t="s">
        <v>95</v>
      </c>
      <c r="C146" s="117">
        <v>-0.16764211713143315</v>
      </c>
      <c r="D146" s="1" t="s">
        <v>96</v>
      </c>
    </row>
    <row r="147" spans="2:6" ht="15" x14ac:dyDescent="0.25">
      <c r="B147" s="33" t="s">
        <v>97</v>
      </c>
      <c r="C147" s="117">
        <v>-4.1855915519293269E-2</v>
      </c>
      <c r="D147" s="1" t="s">
        <v>96</v>
      </c>
    </row>
    <row r="148" spans="2:6" ht="15" x14ac:dyDescent="0.25">
      <c r="B148" s="33" t="s">
        <v>98</v>
      </c>
      <c r="C148" s="153">
        <v>-0.13308924703863165</v>
      </c>
      <c r="D148" s="1" t="s">
        <v>96</v>
      </c>
    </row>
    <row r="150" spans="2:6" x14ac:dyDescent="0.2">
      <c r="B150" s="112" t="s">
        <v>99</v>
      </c>
    </row>
    <row r="153" spans="2:6" ht="15" thickBot="1" x14ac:dyDescent="0.25">
      <c r="C153" s="137" t="s">
        <v>100</v>
      </c>
    </row>
    <row r="154" spans="2:6" ht="36" customHeight="1" x14ac:dyDescent="0.25">
      <c r="C154" s="129" t="s">
        <v>101</v>
      </c>
      <c r="D154" s="159" t="s">
        <v>102</v>
      </c>
      <c r="E154" s="160" t="s">
        <v>103</v>
      </c>
      <c r="F154" s="131" t="s">
        <v>104</v>
      </c>
    </row>
    <row r="155" spans="2:6" s="54" customFormat="1" ht="27.6" customHeight="1" x14ac:dyDescent="0.25">
      <c r="C155" s="130" t="s">
        <v>105</v>
      </c>
      <c r="D155" s="161" t="s">
        <v>106</v>
      </c>
      <c r="E155" s="162" t="s">
        <v>107</v>
      </c>
      <c r="F155" s="133" t="s">
        <v>108</v>
      </c>
    </row>
    <row r="156" spans="2:6" s="54" customFormat="1" ht="27.6" customHeight="1" x14ac:dyDescent="0.25">
      <c r="C156" s="132" t="s">
        <v>109</v>
      </c>
      <c r="D156" s="163">
        <v>0</v>
      </c>
      <c r="E156" s="164">
        <v>0</v>
      </c>
      <c r="F156" s="136">
        <v>0</v>
      </c>
    </row>
    <row r="157" spans="2:6" s="54" customFormat="1" ht="27.6" customHeight="1" thickBot="1" x14ac:dyDescent="0.3">
      <c r="C157" s="134" t="s">
        <v>110</v>
      </c>
      <c r="D157" s="165" t="s">
        <v>111</v>
      </c>
      <c r="E157" s="166" t="s">
        <v>112</v>
      </c>
      <c r="F157" s="135" t="s">
        <v>113</v>
      </c>
    </row>
  </sheetData>
  <phoneticPr fontId="15" type="noConversion"/>
  <pageMargins left="0.51181102362204722" right="0.51181102362204722" top="0.35433070866141736" bottom="0.35433070866141736" header="0.31496062992125984" footer="0.31496062992125984"/>
  <pageSetup paperSize="9" scale="4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F12AA-9565-4D95-8743-B19C03180312}">
  <dimension ref="A2:H44"/>
  <sheetViews>
    <sheetView zoomScale="80" zoomScaleNormal="80" workbookViewId="0">
      <selection activeCell="E13" sqref="E13"/>
    </sheetView>
  </sheetViews>
  <sheetFormatPr defaultColWidth="8.85546875" defaultRowHeight="14.25" x14ac:dyDescent="0.2"/>
  <cols>
    <col min="1" max="1" width="10.7109375" style="1" customWidth="1"/>
    <col min="2" max="2" width="49.5703125" style="1" customWidth="1"/>
    <col min="3" max="7" width="16.7109375" style="20" customWidth="1"/>
    <col min="8" max="16384" width="8.85546875" style="1"/>
  </cols>
  <sheetData>
    <row r="2" spans="1:7" s="11" customFormat="1" ht="20.25" x14ac:dyDescent="0.3">
      <c r="A2" s="10"/>
      <c r="B2" s="2" t="s">
        <v>114</v>
      </c>
      <c r="C2" s="19"/>
      <c r="D2" s="19"/>
      <c r="E2" s="19"/>
      <c r="F2" s="19"/>
      <c r="G2" s="19"/>
    </row>
    <row r="4" spans="1:7" ht="15" customHeight="1" x14ac:dyDescent="0.25">
      <c r="B4" s="3" t="s">
        <v>11</v>
      </c>
      <c r="C4" s="15" t="s">
        <v>12</v>
      </c>
      <c r="D4" s="15" t="s">
        <v>13</v>
      </c>
      <c r="E4" s="15" t="s">
        <v>14</v>
      </c>
      <c r="F4" s="15" t="s">
        <v>15</v>
      </c>
      <c r="G4" s="15" t="s">
        <v>16</v>
      </c>
    </row>
    <row r="5" spans="1:7" ht="15" x14ac:dyDescent="0.25">
      <c r="B5" s="12" t="s">
        <v>51</v>
      </c>
      <c r="C5" s="21"/>
      <c r="D5" s="21"/>
      <c r="E5" s="21"/>
      <c r="F5" s="21"/>
      <c r="G5" s="21"/>
    </row>
    <row r="6" spans="1:7" x14ac:dyDescent="0.2">
      <c r="B6" s="13" t="s">
        <v>52</v>
      </c>
      <c r="C6" s="158">
        <f>C25*Inputs!C54</f>
        <v>468.94914004460276</v>
      </c>
      <c r="D6" s="158">
        <f>D25*Inputs!D54</f>
        <v>491.96047434659135</v>
      </c>
      <c r="E6" s="158">
        <f>E25*Inputs!E54</f>
        <v>516.10097482277865</v>
      </c>
      <c r="F6" s="158">
        <f>F25*Inputs!F54</f>
        <v>542.90940869748954</v>
      </c>
      <c r="G6" s="158">
        <f>G25*Inputs!G54</f>
        <v>567.99382591401775</v>
      </c>
    </row>
    <row r="7" spans="1:7" x14ac:dyDescent="0.2">
      <c r="B7" s="13" t="s">
        <v>53</v>
      </c>
      <c r="C7" s="158">
        <f>C26*Inputs!C54</f>
        <v>215.51654797514573</v>
      </c>
      <c r="D7" s="158">
        <f>D26*Inputs!D54</f>
        <v>226.09194498428613</v>
      </c>
      <c r="E7" s="158">
        <f>E26*Inputs!E54</f>
        <v>237.18627672466502</v>
      </c>
      <c r="F7" s="158">
        <f>F26*Inputs!F54</f>
        <v>249.50671967237597</v>
      </c>
      <c r="G7" s="158">
        <f>G26*Inputs!G54</f>
        <v>261.03485043291067</v>
      </c>
    </row>
    <row r="8" spans="1:7" x14ac:dyDescent="0.2">
      <c r="B8" s="13" t="s">
        <v>54</v>
      </c>
      <c r="C8" s="158">
        <f>C27*Inputs!C54</f>
        <v>163.36886721155804</v>
      </c>
      <c r="D8" s="158">
        <f>D27*Inputs!D54</f>
        <v>171.3853775256292</v>
      </c>
      <c r="E8" s="158">
        <f>E27*Inputs!E54</f>
        <v>179.79525800081183</v>
      </c>
      <c r="F8" s="158">
        <f>F27*Inputs!F54</f>
        <v>189.13457243779089</v>
      </c>
      <c r="G8" s="158">
        <f>G27*Inputs!G54</f>
        <v>197.87328731193813</v>
      </c>
    </row>
    <row r="9" spans="1:7" x14ac:dyDescent="0.2">
      <c r="B9" s="13" t="s">
        <v>55</v>
      </c>
      <c r="C9" s="158">
        <f>C28*Inputs!C54</f>
        <v>99.675738110762666</v>
      </c>
      <c r="D9" s="158">
        <f>D28*Inputs!D54</f>
        <v>104.56682657985777</v>
      </c>
      <c r="E9" s="158">
        <f>E28*Inputs!E54</f>
        <v>109.6979207601314</v>
      </c>
      <c r="F9" s="158">
        <f>F28*Inputs!F54</f>
        <v>115.39608758863058</v>
      </c>
      <c r="G9" s="158">
        <f>G28*Inputs!G54</f>
        <v>120.72781247653198</v>
      </c>
    </row>
    <row r="10" spans="1:7" x14ac:dyDescent="0.2">
      <c r="B10" s="13"/>
      <c r="C10" s="21"/>
      <c r="D10" s="21"/>
      <c r="E10" s="21"/>
      <c r="F10" s="21"/>
      <c r="G10" s="21"/>
    </row>
    <row r="11" spans="1:7" ht="15" x14ac:dyDescent="0.25">
      <c r="B11" s="12" t="s">
        <v>56</v>
      </c>
      <c r="C11" s="21"/>
      <c r="D11" s="21"/>
      <c r="E11" s="21"/>
      <c r="F11" s="21"/>
      <c r="G11" s="21"/>
    </row>
    <row r="12" spans="1:7" x14ac:dyDescent="0.2">
      <c r="B12" s="13" t="s">
        <v>52</v>
      </c>
      <c r="C12" s="158">
        <f>C31*Inputs!C54</f>
        <v>162.99953938625029</v>
      </c>
      <c r="D12" s="158">
        <f>D31*Inputs!D54</f>
        <v>170.99792678393362</v>
      </c>
      <c r="E12" s="158">
        <f>E31*Inputs!E54</f>
        <v>179.38879505122125</v>
      </c>
      <c r="F12" s="158">
        <f>F31*Inputs!F54</f>
        <v>188.70699610993097</v>
      </c>
      <c r="G12" s="158">
        <f>G31*Inputs!G54</f>
        <v>197.4259553806053</v>
      </c>
    </row>
    <row r="13" spans="1:7" x14ac:dyDescent="0.2">
      <c r="B13" s="13" t="s">
        <v>53</v>
      </c>
      <c r="C13" s="158">
        <f>C32*Inputs!C54</f>
        <v>79.045089381817121</v>
      </c>
      <c r="D13" s="158">
        <f>D32*Inputs!D54</f>
        <v>82.923831917782877</v>
      </c>
      <c r="E13" s="158">
        <f>E32*Inputs!E54</f>
        <v>86.992904349988478</v>
      </c>
      <c r="F13" s="158">
        <f>F32*Inputs!F54</f>
        <v>91.511678073747746</v>
      </c>
      <c r="G13" s="158">
        <f>G32*Inputs!G54</f>
        <v>95.739855143829743</v>
      </c>
    </row>
    <row r="14" spans="1:7" x14ac:dyDescent="0.2">
      <c r="B14" s="13" t="s">
        <v>54</v>
      </c>
      <c r="C14" s="158">
        <f>C33*Inputs!C54</f>
        <v>83.655654795020709</v>
      </c>
      <c r="D14" s="158">
        <f>D33*Inputs!D54</f>
        <v>87.76063777581237</v>
      </c>
      <c r="E14" s="158">
        <f>E33*Inputs!E54</f>
        <v>92.067052271471482</v>
      </c>
      <c r="F14" s="158">
        <f>F33*Inputs!F54</f>
        <v>96.849398368970768</v>
      </c>
      <c r="G14" s="158">
        <f>G33*Inputs!G54</f>
        <v>101.32419780500464</v>
      </c>
    </row>
    <row r="15" spans="1:7" x14ac:dyDescent="0.2">
      <c r="B15" s="13" t="s">
        <v>55</v>
      </c>
      <c r="C15" s="158">
        <f>C34*Inputs!C54</f>
        <v>55.378017496970315</v>
      </c>
      <c r="D15" s="158">
        <f>D34*Inputs!D54</f>
        <v>58.095416815546642</v>
      </c>
      <c r="E15" s="158">
        <f>E34*Inputs!E54</f>
        <v>60.946158918685512</v>
      </c>
      <c r="F15" s="158">
        <f>F34*Inputs!F54</f>
        <v>64.111956216104389</v>
      </c>
      <c r="G15" s="158">
        <f>G34*Inputs!G54</f>
        <v>67.074165071815429</v>
      </c>
    </row>
    <row r="16" spans="1:7" x14ac:dyDescent="0.2">
      <c r="B16" s="13"/>
      <c r="C16" s="21"/>
      <c r="D16" s="21"/>
      <c r="E16" s="21"/>
      <c r="F16" s="21"/>
      <c r="G16" s="21"/>
    </row>
    <row r="17" spans="1:7" ht="15" x14ac:dyDescent="0.25">
      <c r="B17" s="12" t="s">
        <v>9</v>
      </c>
      <c r="C17" s="21"/>
      <c r="D17" s="21"/>
      <c r="E17" s="21"/>
      <c r="F17" s="21"/>
      <c r="G17" s="21"/>
    </row>
    <row r="18" spans="1:7" x14ac:dyDescent="0.2">
      <c r="B18" s="13" t="s">
        <v>54</v>
      </c>
      <c r="C18" s="158">
        <f>C37*Inputs!C54</f>
        <v>158.1760563797996</v>
      </c>
      <c r="D18" s="158">
        <f>D37*Inputs!D54</f>
        <v>165.93775546635638</v>
      </c>
      <c r="E18" s="158">
        <f>E37*Inputs!E54</f>
        <v>174.08032112709049</v>
      </c>
      <c r="F18" s="158">
        <f>F37*Inputs!F54</f>
        <v>183.12277794365932</v>
      </c>
      <c r="G18" s="158">
        <f>G37*Inputs!G54</f>
        <v>191.58372573752584</v>
      </c>
    </row>
    <row r="19" spans="1:7" x14ac:dyDescent="0.2">
      <c r="B19" s="13" t="s">
        <v>55</v>
      </c>
      <c r="C19" s="158">
        <f>C38*Inputs!C54</f>
        <v>76.705986787955837</v>
      </c>
      <c r="D19" s="158">
        <f>D38*Inputs!D54</f>
        <v>80.46994955964081</v>
      </c>
      <c r="E19" s="158">
        <f>E38*Inputs!E54</f>
        <v>84.418609984532395</v>
      </c>
      <c r="F19" s="158">
        <f>F38*Inputs!F54</f>
        <v>88.803664138600723</v>
      </c>
      <c r="G19" s="158">
        <f>G38*Inputs!G54</f>
        <v>92.90672097630295</v>
      </c>
    </row>
    <row r="21" spans="1:7" s="11" customFormat="1" ht="20.25" x14ac:dyDescent="0.3">
      <c r="A21" s="10"/>
      <c r="B21" s="2" t="s">
        <v>115</v>
      </c>
      <c r="C21" s="19"/>
      <c r="D21" s="19"/>
      <c r="E21" s="19"/>
      <c r="F21" s="19"/>
      <c r="G21" s="19"/>
    </row>
    <row r="23" spans="1:7" ht="15" x14ac:dyDescent="0.25">
      <c r="B23" s="3" t="s">
        <v>11</v>
      </c>
      <c r="C23" s="15" t="s">
        <v>12</v>
      </c>
      <c r="D23" s="15" t="s">
        <v>13</v>
      </c>
      <c r="E23" s="15" t="s">
        <v>14</v>
      </c>
      <c r="F23" s="15" t="s">
        <v>15</v>
      </c>
      <c r="G23" s="15" t="s">
        <v>16</v>
      </c>
    </row>
    <row r="24" spans="1:7" ht="15" x14ac:dyDescent="0.25">
      <c r="B24" s="12" t="s">
        <v>51</v>
      </c>
      <c r="C24" s="21"/>
      <c r="D24" s="21"/>
      <c r="E24" s="21"/>
      <c r="F24" s="21"/>
      <c r="G24" s="21"/>
    </row>
    <row r="25" spans="1:7" x14ac:dyDescent="0.2">
      <c r="B25" s="13" t="s">
        <v>52</v>
      </c>
      <c r="C25" s="155">
        <f>Calculations!C96</f>
        <v>1.2847921645057609</v>
      </c>
      <c r="D25" s="155">
        <f>Calculations!D96</f>
        <v>1.3478369160180586</v>
      </c>
      <c r="E25" s="155">
        <f>Calculations!E96</f>
        <v>1.4139752734870648</v>
      </c>
      <c r="F25" s="155">
        <f>Calculations!F96</f>
        <v>1.4833590401570751</v>
      </c>
      <c r="G25" s="155">
        <f>Calculations!G96</f>
        <v>1.5561474682575829</v>
      </c>
    </row>
    <row r="26" spans="1:7" x14ac:dyDescent="0.2">
      <c r="B26" s="13" t="s">
        <v>53</v>
      </c>
      <c r="C26" s="155">
        <f>Calculations!C97</f>
        <v>0.59045629582231707</v>
      </c>
      <c r="D26" s="155">
        <f>Calculations!D97</f>
        <v>0.61942998625831813</v>
      </c>
      <c r="E26" s="155">
        <f>Calculations!E97</f>
        <v>0.64982541568401375</v>
      </c>
      <c r="F26" s="155">
        <f>Calculations!F97</f>
        <v>0.68171234883162835</v>
      </c>
      <c r="G26" s="155">
        <f>Calculations!G97</f>
        <v>0.71516397378879637</v>
      </c>
    </row>
    <row r="27" spans="1:7" x14ac:dyDescent="0.2">
      <c r="B27" s="13" t="s">
        <v>54</v>
      </c>
      <c r="C27" s="155">
        <f>Calculations!C98</f>
        <v>0.44758593756591247</v>
      </c>
      <c r="D27" s="155">
        <f>Calculations!D98</f>
        <v>0.46954897952227176</v>
      </c>
      <c r="E27" s="155">
        <f>Calculations!E98</f>
        <v>0.49258974794742966</v>
      </c>
      <c r="F27" s="155">
        <f>Calculations!F98</f>
        <v>0.51676112687921005</v>
      </c>
      <c r="G27" s="155">
        <f>Calculations!G98</f>
        <v>0.54211859537517293</v>
      </c>
    </row>
    <row r="28" spans="1:7" x14ac:dyDescent="0.2">
      <c r="B28" s="13" t="s">
        <v>55</v>
      </c>
      <c r="C28" s="155">
        <f>Calculations!C99</f>
        <v>0.27308421400208949</v>
      </c>
      <c r="D28" s="155">
        <f>Calculations!D99</f>
        <v>0.28648445638317199</v>
      </c>
      <c r="E28" s="155">
        <f>Calculations!E99</f>
        <v>0.30054224865789425</v>
      </c>
      <c r="F28" s="155">
        <f>Calculations!F99</f>
        <v>0.31528985679953708</v>
      </c>
      <c r="G28" s="155">
        <f>Calculations!G99</f>
        <v>0.33076113007269037</v>
      </c>
    </row>
    <row r="29" spans="1:7" x14ac:dyDescent="0.2">
      <c r="B29" s="13"/>
      <c r="C29" s="21"/>
      <c r="D29" s="21"/>
      <c r="E29" s="21"/>
      <c r="F29" s="21"/>
      <c r="G29" s="21"/>
    </row>
    <row r="30" spans="1:7" ht="15" x14ac:dyDescent="0.25">
      <c r="B30" s="12" t="s">
        <v>56</v>
      </c>
      <c r="C30" s="155"/>
      <c r="D30" s="155"/>
      <c r="E30" s="155"/>
      <c r="F30" s="155"/>
      <c r="G30" s="155"/>
    </row>
    <row r="31" spans="1:7" x14ac:dyDescent="0.2">
      <c r="B31" s="13" t="s">
        <v>52</v>
      </c>
      <c r="C31" s="155">
        <f>Calculations!C102</f>
        <v>0.44657408051027481</v>
      </c>
      <c r="D31" s="155">
        <f>Calculations!D102</f>
        <v>0.46848747064091401</v>
      </c>
      <c r="E31" s="155">
        <f>Calculations!E102</f>
        <v>0.49147615082526369</v>
      </c>
      <c r="F31" s="155">
        <f>Calculations!F102</f>
        <v>0.51559288554625948</v>
      </c>
      <c r="G31" s="155">
        <f>Calculations!G102</f>
        <v>0.54089302844001452</v>
      </c>
    </row>
    <row r="32" spans="1:7" x14ac:dyDescent="0.2">
      <c r="B32" s="13" t="s">
        <v>53</v>
      </c>
      <c r="C32" s="155">
        <f>Calculations!C103</f>
        <v>0.21656188871730717</v>
      </c>
      <c r="D32" s="155">
        <f>Calculations!D103</f>
        <v>0.22718858059666541</v>
      </c>
      <c r="E32" s="155">
        <f>Calculations!E103</f>
        <v>0.23833672424654379</v>
      </c>
      <c r="F32" s="155">
        <f>Calculations!F103</f>
        <v>0.25003190730532171</v>
      </c>
      <c r="G32" s="155">
        <f>Calculations!G103</f>
        <v>0.26230097299679384</v>
      </c>
    </row>
    <row r="33" spans="2:8" x14ac:dyDescent="0.2">
      <c r="B33" s="13" t="s">
        <v>54</v>
      </c>
      <c r="C33" s="155">
        <f>Calculations!C104</f>
        <v>0.22919357478087865</v>
      </c>
      <c r="D33" s="155">
        <f>Calculations!D104</f>
        <v>0.24044010349537637</v>
      </c>
      <c r="E33" s="155">
        <f>Calculations!E104</f>
        <v>0.25223849937389448</v>
      </c>
      <c r="F33" s="155">
        <f>Calculations!F104</f>
        <v>0.2646158425381715</v>
      </c>
      <c r="G33" s="155">
        <f>Calculations!G104</f>
        <v>0.27760054193151956</v>
      </c>
    </row>
    <row r="34" spans="2:8" x14ac:dyDescent="0.2">
      <c r="B34" s="13" t="s">
        <v>55</v>
      </c>
      <c r="C34" s="155">
        <f>Calculations!C105</f>
        <v>0.15172059588211045</v>
      </c>
      <c r="D34" s="155">
        <f>Calculations!D105</f>
        <v>0.1591655255220456</v>
      </c>
      <c r="E34" s="155">
        <f>Calculations!E105</f>
        <v>0.16697577785941237</v>
      </c>
      <c r="F34" s="155">
        <f>Calculations!F105</f>
        <v>0.17516927927897374</v>
      </c>
      <c r="G34" s="155">
        <f>Calculations!G105</f>
        <v>0.18376483581319297</v>
      </c>
    </row>
    <row r="35" spans="2:8" x14ac:dyDescent="0.2">
      <c r="B35" s="13"/>
      <c r="C35" s="21"/>
      <c r="D35" s="21"/>
      <c r="E35" s="21"/>
      <c r="F35" s="21"/>
      <c r="G35" s="21"/>
    </row>
    <row r="36" spans="2:8" ht="15" x14ac:dyDescent="0.25">
      <c r="B36" s="12" t="s">
        <v>9</v>
      </c>
      <c r="C36" s="21"/>
      <c r="D36" s="21"/>
      <c r="E36" s="21"/>
      <c r="F36" s="21"/>
      <c r="G36" s="21"/>
    </row>
    <row r="37" spans="2:8" x14ac:dyDescent="0.2">
      <c r="B37" s="13" t="s">
        <v>54</v>
      </c>
      <c r="C37" s="155">
        <f>Calculations!C108</f>
        <v>0.43335905857479345</v>
      </c>
      <c r="D37" s="155">
        <f>Calculations!D108</f>
        <v>0.45462398757905859</v>
      </c>
      <c r="E37" s="155">
        <f>Calculations!E108</f>
        <v>0.476932386649563</v>
      </c>
      <c r="F37" s="155">
        <f>Calculations!F108</f>
        <v>0.50033545886245712</v>
      </c>
      <c r="G37" s="155">
        <f>Calculations!G108</f>
        <v>0.52488691982883795</v>
      </c>
    </row>
    <row r="38" spans="2:8" x14ac:dyDescent="0.2">
      <c r="B38" s="13" t="s">
        <v>55</v>
      </c>
      <c r="C38" s="155">
        <f>Calculations!C109</f>
        <v>0.21015338846015297</v>
      </c>
      <c r="D38" s="155">
        <f>Calculations!D109</f>
        <v>0.22046561523189265</v>
      </c>
      <c r="E38" s="155">
        <f>Calculations!E109</f>
        <v>0.23128386297132164</v>
      </c>
      <c r="F38" s="155">
        <f>Calculations!F109</f>
        <v>0.24263296212732438</v>
      </c>
      <c r="G38" s="155">
        <f>Calculations!G109</f>
        <v>0.2545389615789122</v>
      </c>
    </row>
    <row r="40" spans="2:8" x14ac:dyDescent="0.2">
      <c r="C40" s="168"/>
      <c r="D40" s="168"/>
      <c r="E40" s="168"/>
      <c r="F40" s="168"/>
      <c r="G40" s="168"/>
      <c r="H40" s="168"/>
    </row>
    <row r="44" spans="2:8" x14ac:dyDescent="0.2">
      <c r="C44" s="168"/>
      <c r="D44" s="168"/>
      <c r="E44" s="168"/>
      <c r="F44" s="168"/>
      <c r="G44" s="16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8237A-262E-4090-8DEC-D9C453611CCE}">
  <sheetPr>
    <tabColor theme="9" tint="0.59999389629810485"/>
  </sheetPr>
  <dimension ref="B1:K70"/>
  <sheetViews>
    <sheetView showGridLines="0" workbookViewId="0">
      <selection activeCell="G51" sqref="G51"/>
    </sheetView>
  </sheetViews>
  <sheetFormatPr defaultRowHeight="15" x14ac:dyDescent="0.25"/>
  <cols>
    <col min="1" max="1" width="2.5703125" customWidth="1"/>
    <col min="2" max="2" width="37" customWidth="1"/>
    <col min="3" max="3" width="12.7109375" customWidth="1"/>
    <col min="4" max="7" width="12.7109375" style="60" customWidth="1"/>
    <col min="8" max="8" width="14.7109375" style="60" customWidth="1"/>
    <col min="9" max="10" width="13" style="60" customWidth="1"/>
    <col min="11" max="11" width="11.140625" customWidth="1"/>
  </cols>
  <sheetData>
    <row r="1" spans="2:11" ht="28.5" x14ac:dyDescent="0.45">
      <c r="B1" s="57" t="s">
        <v>116</v>
      </c>
      <c r="C1" s="57"/>
    </row>
    <row r="2" spans="2:11" ht="28.5" x14ac:dyDescent="0.45">
      <c r="B2" s="57" t="s">
        <v>117</v>
      </c>
      <c r="C2" s="57"/>
    </row>
    <row r="5" spans="2:11" ht="15.75" thickBot="1" x14ac:dyDescent="0.3">
      <c r="B5" s="59"/>
      <c r="C5" s="59"/>
      <c r="D5" s="58"/>
      <c r="E5" s="58"/>
      <c r="F5" s="58"/>
      <c r="G5" s="58"/>
      <c r="H5" s="58"/>
      <c r="I5" s="58"/>
      <c r="J5" s="58"/>
      <c r="K5" s="59"/>
    </row>
    <row r="6" spans="2:11" ht="16.5" thickBot="1" x14ac:dyDescent="0.3">
      <c r="B6" s="59"/>
      <c r="C6" s="58"/>
      <c r="D6" s="58"/>
      <c r="E6" s="179" t="s">
        <v>5</v>
      </c>
      <c r="F6" s="180"/>
      <c r="G6" s="180"/>
      <c r="H6" s="180"/>
      <c r="I6" s="181"/>
      <c r="J6" s="58"/>
      <c r="K6" s="59"/>
    </row>
    <row r="7" spans="2:11" ht="15.75" thickBot="1" x14ac:dyDescent="0.3">
      <c r="B7" s="61" t="s">
        <v>118</v>
      </c>
      <c r="C7" s="62" t="s">
        <v>119</v>
      </c>
      <c r="D7" s="63" t="s">
        <v>120</v>
      </c>
      <c r="E7" s="64" t="s">
        <v>12</v>
      </c>
      <c r="F7" s="65" t="s">
        <v>13</v>
      </c>
      <c r="G7" s="65" t="s">
        <v>14</v>
      </c>
      <c r="H7" s="65" t="s">
        <v>15</v>
      </c>
      <c r="I7" s="66" t="s">
        <v>16</v>
      </c>
      <c r="J7" s="59"/>
      <c r="K7" s="59"/>
    </row>
    <row r="8" spans="2:11" x14ac:dyDescent="0.25">
      <c r="B8" s="67" t="s">
        <v>121</v>
      </c>
      <c r="C8" s="68">
        <v>1</v>
      </c>
      <c r="D8" s="69" t="s">
        <v>122</v>
      </c>
      <c r="E8" s="70">
        <v>20240</v>
      </c>
      <c r="F8" s="71">
        <v>18248</v>
      </c>
      <c r="G8" s="71">
        <v>13732</v>
      </c>
      <c r="H8" s="71">
        <v>10023</v>
      </c>
      <c r="I8" s="72">
        <v>6297</v>
      </c>
      <c r="J8" s="59"/>
      <c r="K8" s="59"/>
    </row>
    <row r="9" spans="2:11" x14ac:dyDescent="0.25">
      <c r="B9" s="73" t="s">
        <v>53</v>
      </c>
      <c r="C9" s="74">
        <v>1</v>
      </c>
      <c r="D9" s="75" t="s">
        <v>122</v>
      </c>
      <c r="E9" s="76">
        <v>50832</v>
      </c>
      <c r="F9" s="77">
        <v>45718</v>
      </c>
      <c r="G9" s="77">
        <v>34291</v>
      </c>
      <c r="H9" s="77">
        <v>24921</v>
      </c>
      <c r="I9" s="78">
        <v>15543</v>
      </c>
      <c r="J9" s="59"/>
      <c r="K9" s="59"/>
    </row>
    <row r="10" spans="2:11" x14ac:dyDescent="0.25">
      <c r="B10" s="73" t="s">
        <v>54</v>
      </c>
      <c r="C10" s="74">
        <v>1</v>
      </c>
      <c r="D10" s="75" t="s">
        <v>122</v>
      </c>
      <c r="E10" s="76">
        <v>22613</v>
      </c>
      <c r="F10" s="77">
        <v>23970</v>
      </c>
      <c r="G10" s="77">
        <v>29035</v>
      </c>
      <c r="H10" s="77">
        <v>33300</v>
      </c>
      <c r="I10" s="78">
        <v>37594</v>
      </c>
      <c r="J10" s="59"/>
      <c r="K10" s="59"/>
    </row>
    <row r="11" spans="2:11" x14ac:dyDescent="0.25">
      <c r="B11" s="79" t="s">
        <v>55</v>
      </c>
      <c r="C11" s="80">
        <v>1</v>
      </c>
      <c r="D11" s="81" t="s">
        <v>122</v>
      </c>
      <c r="E11" s="82">
        <v>61961</v>
      </c>
      <c r="F11" s="83">
        <v>66311</v>
      </c>
      <c r="G11" s="83">
        <v>78730</v>
      </c>
      <c r="H11" s="83">
        <v>89098</v>
      </c>
      <c r="I11" s="84">
        <v>99477</v>
      </c>
      <c r="J11" s="59"/>
      <c r="K11" s="59"/>
    </row>
    <row r="12" spans="2:11" ht="15.75" thickBot="1" x14ac:dyDescent="0.3">
      <c r="B12" s="85" t="s">
        <v>34</v>
      </c>
      <c r="C12" s="86">
        <v>1</v>
      </c>
      <c r="D12" s="87" t="s">
        <v>122</v>
      </c>
      <c r="E12" s="88">
        <f>SUM(E8:E11)</f>
        <v>155646</v>
      </c>
      <c r="F12" s="89">
        <f t="shared" ref="F12:I12" si="0">SUM(F8:F11)</f>
        <v>154247</v>
      </c>
      <c r="G12" s="89">
        <f t="shared" si="0"/>
        <v>155788</v>
      </c>
      <c r="H12" s="89">
        <f t="shared" si="0"/>
        <v>157342</v>
      </c>
      <c r="I12" s="90">
        <f t="shared" si="0"/>
        <v>158911</v>
      </c>
      <c r="J12" s="59"/>
      <c r="K12" s="59"/>
    </row>
    <row r="13" spans="2:11" x14ac:dyDescent="0.25">
      <c r="B13" s="67" t="s">
        <v>121</v>
      </c>
      <c r="C13" s="68">
        <v>1</v>
      </c>
      <c r="D13" s="69" t="s">
        <v>123</v>
      </c>
      <c r="E13" s="70">
        <v>18248</v>
      </c>
      <c r="F13" s="71">
        <v>13732</v>
      </c>
      <c r="G13" s="92">
        <v>10023</v>
      </c>
      <c r="H13" s="92">
        <v>6297</v>
      </c>
      <c r="I13" s="93">
        <v>0</v>
      </c>
      <c r="J13" s="99"/>
      <c r="K13" s="59"/>
    </row>
    <row r="14" spans="2:11" x14ac:dyDescent="0.25">
      <c r="B14" s="73" t="s">
        <v>53</v>
      </c>
      <c r="C14" s="74">
        <v>1</v>
      </c>
      <c r="D14" s="75" t="s">
        <v>123</v>
      </c>
      <c r="E14" s="76">
        <v>45718</v>
      </c>
      <c r="F14" s="77">
        <v>34291</v>
      </c>
      <c r="G14" s="94">
        <v>24921</v>
      </c>
      <c r="H14" s="94">
        <v>15543</v>
      </c>
      <c r="I14" s="95">
        <v>0</v>
      </c>
      <c r="J14" s="99"/>
      <c r="K14" s="59"/>
    </row>
    <row r="15" spans="2:11" x14ac:dyDescent="0.25">
      <c r="B15" s="73" t="s">
        <v>54</v>
      </c>
      <c r="C15" s="74">
        <v>1</v>
      </c>
      <c r="D15" s="75" t="s">
        <v>123</v>
      </c>
      <c r="E15" s="76">
        <v>23970</v>
      </c>
      <c r="F15" s="77">
        <v>29035</v>
      </c>
      <c r="G15" s="94">
        <v>33300</v>
      </c>
      <c r="H15" s="94">
        <v>37594</v>
      </c>
      <c r="I15" s="95">
        <v>44463</v>
      </c>
      <c r="J15" s="99"/>
      <c r="K15" s="59"/>
    </row>
    <row r="16" spans="2:11" x14ac:dyDescent="0.25">
      <c r="B16" s="79" t="s">
        <v>55</v>
      </c>
      <c r="C16" s="80">
        <v>1</v>
      </c>
      <c r="D16" s="81" t="s">
        <v>123</v>
      </c>
      <c r="E16" s="82">
        <v>66311</v>
      </c>
      <c r="F16" s="83">
        <v>78730</v>
      </c>
      <c r="G16" s="94">
        <v>89098</v>
      </c>
      <c r="H16" s="94">
        <v>99477</v>
      </c>
      <c r="I16" s="95">
        <v>116012</v>
      </c>
      <c r="J16" s="99"/>
      <c r="K16" s="59"/>
    </row>
    <row r="17" spans="2:11" ht="15.75" thickBot="1" x14ac:dyDescent="0.3">
      <c r="B17" s="85" t="s">
        <v>34</v>
      </c>
      <c r="C17" s="86">
        <v>1</v>
      </c>
      <c r="D17" s="87" t="s">
        <v>123</v>
      </c>
      <c r="E17" s="88">
        <f>SUM(E13:E16)</f>
        <v>154247</v>
      </c>
      <c r="F17" s="89">
        <f t="shared" ref="F17:I17" si="1">SUM(F13:F16)</f>
        <v>155788</v>
      </c>
      <c r="G17" s="89">
        <f t="shared" si="1"/>
        <v>157342</v>
      </c>
      <c r="H17" s="89">
        <f t="shared" si="1"/>
        <v>158911</v>
      </c>
      <c r="I17" s="96">
        <f t="shared" si="1"/>
        <v>160475</v>
      </c>
      <c r="J17" s="59"/>
      <c r="K17" s="59"/>
    </row>
    <row r="18" spans="2:11" x14ac:dyDescent="0.25">
      <c r="B18" s="67" t="s">
        <v>121</v>
      </c>
      <c r="C18" s="68">
        <v>1</v>
      </c>
      <c r="D18" s="69" t="s">
        <v>124</v>
      </c>
      <c r="E18" s="70">
        <f t="shared" ref="E18:I21" si="2">(E8+E13)/2</f>
        <v>19244</v>
      </c>
      <c r="F18" s="71">
        <f t="shared" si="2"/>
        <v>15990</v>
      </c>
      <c r="G18" s="92">
        <f t="shared" si="2"/>
        <v>11877.5</v>
      </c>
      <c r="H18" s="92">
        <f t="shared" si="2"/>
        <v>8160</v>
      </c>
      <c r="I18" s="93">
        <f t="shared" si="2"/>
        <v>3148.5</v>
      </c>
      <c r="J18" s="58"/>
      <c r="K18" s="59"/>
    </row>
    <row r="19" spans="2:11" x14ac:dyDescent="0.25">
      <c r="B19" s="73" t="s">
        <v>53</v>
      </c>
      <c r="C19" s="74">
        <v>1</v>
      </c>
      <c r="D19" s="75" t="s">
        <v>124</v>
      </c>
      <c r="E19" s="76">
        <f t="shared" si="2"/>
        <v>48275</v>
      </c>
      <c r="F19" s="77">
        <f t="shared" si="2"/>
        <v>40004.5</v>
      </c>
      <c r="G19" s="94">
        <f t="shared" si="2"/>
        <v>29606</v>
      </c>
      <c r="H19" s="94">
        <f t="shared" si="2"/>
        <v>20232</v>
      </c>
      <c r="I19" s="95">
        <f t="shared" si="2"/>
        <v>7771.5</v>
      </c>
      <c r="J19" s="58"/>
      <c r="K19" s="59"/>
    </row>
    <row r="20" spans="2:11" x14ac:dyDescent="0.25">
      <c r="B20" s="73" t="s">
        <v>54</v>
      </c>
      <c r="C20" s="74">
        <v>1</v>
      </c>
      <c r="D20" s="75" t="s">
        <v>124</v>
      </c>
      <c r="E20" s="76">
        <f t="shared" si="2"/>
        <v>23291.5</v>
      </c>
      <c r="F20" s="77">
        <f t="shared" si="2"/>
        <v>26502.5</v>
      </c>
      <c r="G20" s="94">
        <f t="shared" si="2"/>
        <v>31167.5</v>
      </c>
      <c r="H20" s="94">
        <f t="shared" si="2"/>
        <v>35447</v>
      </c>
      <c r="I20" s="95">
        <f t="shared" si="2"/>
        <v>41028.5</v>
      </c>
      <c r="J20" s="58"/>
      <c r="K20" s="59"/>
    </row>
    <row r="21" spans="2:11" x14ac:dyDescent="0.25">
      <c r="B21" s="79" t="s">
        <v>55</v>
      </c>
      <c r="C21" s="80">
        <v>1</v>
      </c>
      <c r="D21" s="81" t="s">
        <v>124</v>
      </c>
      <c r="E21" s="82">
        <f t="shared" si="2"/>
        <v>64136</v>
      </c>
      <c r="F21" s="83">
        <f t="shared" si="2"/>
        <v>72520.5</v>
      </c>
      <c r="G21" s="94">
        <f t="shared" si="2"/>
        <v>83914</v>
      </c>
      <c r="H21" s="94">
        <f t="shared" si="2"/>
        <v>94287.5</v>
      </c>
      <c r="I21" s="95">
        <f t="shared" si="2"/>
        <v>107744.5</v>
      </c>
      <c r="J21" s="58"/>
      <c r="K21" s="59"/>
    </row>
    <row r="22" spans="2:11" ht="15.75" thickBot="1" x14ac:dyDescent="0.3">
      <c r="B22" s="85" t="s">
        <v>34</v>
      </c>
      <c r="C22" s="86">
        <v>1</v>
      </c>
      <c r="D22" s="87" t="s">
        <v>124</v>
      </c>
      <c r="E22" s="88">
        <f>SUM(E18:E21)</f>
        <v>154946.5</v>
      </c>
      <c r="F22" s="89">
        <f t="shared" ref="F22:H22" si="3">SUM(F18:F21)</f>
        <v>155017.5</v>
      </c>
      <c r="G22" s="89">
        <f t="shared" si="3"/>
        <v>156565</v>
      </c>
      <c r="H22" s="89">
        <f t="shared" si="3"/>
        <v>158126.5</v>
      </c>
      <c r="I22" s="96">
        <f>SUM(I18:I21)</f>
        <v>159693</v>
      </c>
      <c r="J22" s="58"/>
      <c r="K22" s="59"/>
    </row>
    <row r="23" spans="2:11" ht="15.75" thickBot="1" x14ac:dyDescent="0.3">
      <c r="B23" s="97"/>
      <c r="C23" s="98"/>
      <c r="D23" s="47"/>
      <c r="E23" s="91"/>
      <c r="F23" s="91"/>
      <c r="G23" s="91"/>
      <c r="H23" s="91"/>
      <c r="I23" s="91"/>
      <c r="J23" s="59"/>
      <c r="K23" s="59"/>
    </row>
    <row r="24" spans="2:11" ht="16.5" thickBot="1" x14ac:dyDescent="0.3">
      <c r="B24" s="59"/>
      <c r="C24" s="58"/>
      <c r="D24" s="58"/>
      <c r="E24" s="179" t="s">
        <v>7</v>
      </c>
      <c r="F24" s="180"/>
      <c r="G24" s="180"/>
      <c r="H24" s="180"/>
      <c r="I24" s="181"/>
      <c r="J24" s="59"/>
      <c r="K24" s="59"/>
    </row>
    <row r="25" spans="2:11" ht="15.75" thickBot="1" x14ac:dyDescent="0.3">
      <c r="B25" s="61" t="s">
        <v>118</v>
      </c>
      <c r="C25" s="62" t="s">
        <v>119</v>
      </c>
      <c r="D25" s="63" t="s">
        <v>120</v>
      </c>
      <c r="E25" s="64" t="s">
        <v>12</v>
      </c>
      <c r="F25" s="65" t="s">
        <v>13</v>
      </c>
      <c r="G25" s="65" t="s">
        <v>14</v>
      </c>
      <c r="H25" s="65" t="s">
        <v>15</v>
      </c>
      <c r="I25" s="66" t="s">
        <v>16</v>
      </c>
      <c r="J25" s="59"/>
      <c r="K25" s="59"/>
    </row>
    <row r="26" spans="2:11" x14ac:dyDescent="0.25">
      <c r="B26" s="67" t="s">
        <v>121</v>
      </c>
      <c r="C26" s="68">
        <v>2</v>
      </c>
      <c r="D26" s="69" t="s">
        <v>122</v>
      </c>
      <c r="E26" s="70">
        <v>41292</v>
      </c>
      <c r="F26" s="71">
        <v>37228</v>
      </c>
      <c r="G26" s="71">
        <v>28014</v>
      </c>
      <c r="H26" s="71">
        <v>20450</v>
      </c>
      <c r="I26" s="72">
        <v>12847</v>
      </c>
      <c r="J26" s="59"/>
      <c r="K26" s="59"/>
    </row>
    <row r="27" spans="2:11" x14ac:dyDescent="0.25">
      <c r="B27" s="73" t="s">
        <v>53</v>
      </c>
      <c r="C27" s="74">
        <v>2</v>
      </c>
      <c r="D27" s="75" t="s">
        <v>122</v>
      </c>
      <c r="E27" s="76">
        <v>91819</v>
      </c>
      <c r="F27" s="77">
        <v>74456</v>
      </c>
      <c r="G27" s="77">
        <v>47653</v>
      </c>
      <c r="H27" s="77">
        <v>26364</v>
      </c>
      <c r="I27" s="78">
        <v>8091</v>
      </c>
      <c r="J27" s="59"/>
      <c r="K27" s="59"/>
    </row>
    <row r="28" spans="2:11" x14ac:dyDescent="0.25">
      <c r="B28" s="73" t="s">
        <v>54</v>
      </c>
      <c r="C28" s="74">
        <v>2</v>
      </c>
      <c r="D28" s="75" t="s">
        <v>122</v>
      </c>
      <c r="E28" s="76">
        <v>1844</v>
      </c>
      <c r="F28" s="77">
        <v>1962</v>
      </c>
      <c r="G28" s="77">
        <v>2015</v>
      </c>
      <c r="H28" s="77">
        <v>2070</v>
      </c>
      <c r="I28" s="78">
        <v>2128</v>
      </c>
      <c r="J28" s="59"/>
      <c r="K28" s="59"/>
    </row>
    <row r="29" spans="2:11" x14ac:dyDescent="0.25">
      <c r="B29" s="79" t="s">
        <v>55</v>
      </c>
      <c r="C29" s="80">
        <v>2</v>
      </c>
      <c r="D29" s="81" t="s">
        <v>122</v>
      </c>
      <c r="E29" s="82">
        <v>4075</v>
      </c>
      <c r="F29" s="83">
        <v>4394</v>
      </c>
      <c r="G29" s="83">
        <v>4487</v>
      </c>
      <c r="H29" s="83">
        <v>4585</v>
      </c>
      <c r="I29" s="84">
        <v>4691</v>
      </c>
      <c r="J29" s="59"/>
      <c r="K29" s="59"/>
    </row>
    <row r="30" spans="2:11" ht="15.75" thickBot="1" x14ac:dyDescent="0.3">
      <c r="B30" s="85" t="s">
        <v>34</v>
      </c>
      <c r="C30" s="86">
        <v>2</v>
      </c>
      <c r="D30" s="87" t="s">
        <v>122</v>
      </c>
      <c r="E30" s="88">
        <f>SUM(E26:E29)</f>
        <v>139030</v>
      </c>
      <c r="F30" s="89">
        <f t="shared" ref="F30:I30" si="4">SUM(F26:F29)</f>
        <v>118040</v>
      </c>
      <c r="G30" s="89">
        <f t="shared" si="4"/>
        <v>82169</v>
      </c>
      <c r="H30" s="89">
        <f t="shared" si="4"/>
        <v>53469</v>
      </c>
      <c r="I30" s="90">
        <f t="shared" si="4"/>
        <v>27757</v>
      </c>
      <c r="J30" s="59"/>
      <c r="K30" s="59"/>
    </row>
    <row r="31" spans="2:11" x14ac:dyDescent="0.25">
      <c r="B31" s="67" t="s">
        <v>121</v>
      </c>
      <c r="C31" s="68">
        <v>2</v>
      </c>
      <c r="D31" s="69" t="s">
        <v>123</v>
      </c>
      <c r="E31" s="70">
        <v>37228</v>
      </c>
      <c r="F31" s="71">
        <v>28014</v>
      </c>
      <c r="G31" s="92">
        <v>20450</v>
      </c>
      <c r="H31" s="92">
        <v>12847</v>
      </c>
      <c r="I31" s="93">
        <v>0</v>
      </c>
      <c r="J31" s="59"/>
      <c r="K31" s="59"/>
    </row>
    <row r="32" spans="2:11" x14ac:dyDescent="0.25">
      <c r="B32" s="73" t="s">
        <v>53</v>
      </c>
      <c r="C32" s="74">
        <v>2</v>
      </c>
      <c r="D32" s="75" t="s">
        <v>123</v>
      </c>
      <c r="E32" s="76">
        <v>74456</v>
      </c>
      <c r="F32" s="77">
        <v>47653</v>
      </c>
      <c r="G32" s="94">
        <v>26364</v>
      </c>
      <c r="H32" s="94">
        <v>8091</v>
      </c>
      <c r="I32" s="95">
        <v>0</v>
      </c>
      <c r="J32" s="59"/>
      <c r="K32" s="59"/>
    </row>
    <row r="33" spans="2:11" x14ac:dyDescent="0.25">
      <c r="B33" s="73" t="s">
        <v>54</v>
      </c>
      <c r="C33" s="74">
        <v>2</v>
      </c>
      <c r="D33" s="75" t="s">
        <v>123</v>
      </c>
      <c r="E33" s="76">
        <v>1962</v>
      </c>
      <c r="F33" s="77">
        <v>2015</v>
      </c>
      <c r="G33" s="94">
        <v>2070</v>
      </c>
      <c r="H33" s="94">
        <v>2128</v>
      </c>
      <c r="I33" s="95">
        <v>2197</v>
      </c>
      <c r="J33" s="59"/>
      <c r="K33" s="59"/>
    </row>
    <row r="34" spans="2:11" x14ac:dyDescent="0.25">
      <c r="B34" s="79" t="s">
        <v>55</v>
      </c>
      <c r="C34" s="80">
        <v>2</v>
      </c>
      <c r="D34" s="81" t="s">
        <v>123</v>
      </c>
      <c r="E34" s="82">
        <v>4394</v>
      </c>
      <c r="F34" s="83">
        <v>4487</v>
      </c>
      <c r="G34" s="94">
        <v>4585</v>
      </c>
      <c r="H34" s="94">
        <v>4691</v>
      </c>
      <c r="I34" s="95">
        <v>4804</v>
      </c>
      <c r="J34" s="59"/>
      <c r="K34" s="59"/>
    </row>
    <row r="35" spans="2:11" ht="15.75" thickBot="1" x14ac:dyDescent="0.3">
      <c r="B35" s="85" t="s">
        <v>34</v>
      </c>
      <c r="C35" s="86">
        <v>2</v>
      </c>
      <c r="D35" s="87" t="s">
        <v>123</v>
      </c>
      <c r="E35" s="88">
        <f>SUM(E31:E34)</f>
        <v>118040</v>
      </c>
      <c r="F35" s="89">
        <f t="shared" ref="F35:I35" si="5">SUM(F31:F34)</f>
        <v>82169</v>
      </c>
      <c r="G35" s="89">
        <f t="shared" si="5"/>
        <v>53469</v>
      </c>
      <c r="H35" s="89">
        <f t="shared" si="5"/>
        <v>27757</v>
      </c>
      <c r="I35" s="96">
        <f t="shared" si="5"/>
        <v>7001</v>
      </c>
      <c r="J35" s="59"/>
      <c r="K35" s="59"/>
    </row>
    <row r="36" spans="2:11" x14ac:dyDescent="0.25">
      <c r="B36" s="67" t="s">
        <v>121</v>
      </c>
      <c r="C36" s="68">
        <v>2</v>
      </c>
      <c r="D36" s="69" t="s">
        <v>124</v>
      </c>
      <c r="E36" s="70">
        <f t="shared" ref="E36:I36" si="6">(E26+E31)/2</f>
        <v>39260</v>
      </c>
      <c r="F36" s="71">
        <f t="shared" si="6"/>
        <v>32621</v>
      </c>
      <c r="G36" s="92">
        <f t="shared" si="6"/>
        <v>24232</v>
      </c>
      <c r="H36" s="92">
        <f t="shared" si="6"/>
        <v>16648.5</v>
      </c>
      <c r="I36" s="93">
        <f t="shared" si="6"/>
        <v>6423.5</v>
      </c>
      <c r="J36" s="59"/>
      <c r="K36" s="59"/>
    </row>
    <row r="37" spans="2:11" x14ac:dyDescent="0.25">
      <c r="B37" s="73" t="s">
        <v>53</v>
      </c>
      <c r="C37" s="74">
        <v>2</v>
      </c>
      <c r="D37" s="75" t="s">
        <v>124</v>
      </c>
      <c r="E37" s="76">
        <f t="shared" ref="E37:I37" si="7">(E27+E32)/2</f>
        <v>83137.5</v>
      </c>
      <c r="F37" s="77">
        <f t="shared" si="7"/>
        <v>61054.5</v>
      </c>
      <c r="G37" s="94">
        <f t="shared" si="7"/>
        <v>37008.5</v>
      </c>
      <c r="H37" s="94">
        <f t="shared" si="7"/>
        <v>17227.5</v>
      </c>
      <c r="I37" s="95">
        <f t="shared" si="7"/>
        <v>4045.5</v>
      </c>
      <c r="J37" s="59"/>
      <c r="K37" s="59"/>
    </row>
    <row r="38" spans="2:11" x14ac:dyDescent="0.25">
      <c r="B38" s="73" t="s">
        <v>54</v>
      </c>
      <c r="C38" s="74">
        <v>2</v>
      </c>
      <c r="D38" s="75" t="s">
        <v>124</v>
      </c>
      <c r="E38" s="76">
        <f t="shared" ref="E38:I38" si="8">(E28+E33)/2</f>
        <v>1903</v>
      </c>
      <c r="F38" s="77">
        <f t="shared" si="8"/>
        <v>1988.5</v>
      </c>
      <c r="G38" s="94">
        <f t="shared" si="8"/>
        <v>2042.5</v>
      </c>
      <c r="H38" s="94">
        <f t="shared" si="8"/>
        <v>2099</v>
      </c>
      <c r="I38" s="95">
        <f t="shared" si="8"/>
        <v>2162.5</v>
      </c>
      <c r="J38" s="59"/>
      <c r="K38" s="59"/>
    </row>
    <row r="39" spans="2:11" x14ac:dyDescent="0.25">
      <c r="B39" s="79" t="s">
        <v>55</v>
      </c>
      <c r="C39" s="80">
        <v>2</v>
      </c>
      <c r="D39" s="81" t="s">
        <v>124</v>
      </c>
      <c r="E39" s="82">
        <f t="shared" ref="E39:I39" si="9">(E29+E34)/2</f>
        <v>4234.5</v>
      </c>
      <c r="F39" s="83">
        <f t="shared" si="9"/>
        <v>4440.5</v>
      </c>
      <c r="G39" s="94">
        <f t="shared" si="9"/>
        <v>4536</v>
      </c>
      <c r="H39" s="94">
        <f t="shared" si="9"/>
        <v>4638</v>
      </c>
      <c r="I39" s="95">
        <f t="shared" si="9"/>
        <v>4747.5</v>
      </c>
      <c r="J39" s="59"/>
      <c r="K39" s="59"/>
    </row>
    <row r="40" spans="2:11" ht="15.75" thickBot="1" x14ac:dyDescent="0.3">
      <c r="B40" s="85" t="s">
        <v>34</v>
      </c>
      <c r="C40" s="86">
        <v>2</v>
      </c>
      <c r="D40" s="87" t="s">
        <v>124</v>
      </c>
      <c r="E40" s="88">
        <f>SUM(E36:E39)</f>
        <v>128535</v>
      </c>
      <c r="F40" s="89">
        <f t="shared" ref="F40:I40" si="10">SUM(F36:F39)</f>
        <v>100104.5</v>
      </c>
      <c r="G40" s="89">
        <f t="shared" si="10"/>
        <v>67819</v>
      </c>
      <c r="H40" s="89">
        <f t="shared" si="10"/>
        <v>40613</v>
      </c>
      <c r="I40" s="96">
        <f t="shared" si="10"/>
        <v>17379</v>
      </c>
      <c r="J40" s="59"/>
      <c r="K40" s="59"/>
    </row>
    <row r="41" spans="2:11" ht="15.75" thickBot="1" x14ac:dyDescent="0.3">
      <c r="B41" s="97"/>
      <c r="C41" s="58"/>
      <c r="D41" s="47"/>
      <c r="E41" s="91"/>
      <c r="F41" s="91"/>
      <c r="G41" s="91"/>
      <c r="H41" s="91"/>
      <c r="I41" s="91"/>
      <c r="J41" s="59"/>
      <c r="K41" s="59"/>
    </row>
    <row r="42" spans="2:11" ht="16.5" thickBot="1" x14ac:dyDescent="0.3">
      <c r="B42" s="59"/>
      <c r="C42" s="58"/>
      <c r="D42" s="58"/>
      <c r="E42" s="179" t="s">
        <v>9</v>
      </c>
      <c r="F42" s="180"/>
      <c r="G42" s="180"/>
      <c r="H42" s="180"/>
      <c r="I42" s="181"/>
      <c r="J42" s="58"/>
      <c r="K42" s="59"/>
    </row>
    <row r="43" spans="2:11" x14ac:dyDescent="0.25">
      <c r="B43" s="61" t="s">
        <v>118</v>
      </c>
      <c r="C43" s="62" t="s">
        <v>119</v>
      </c>
      <c r="D43" s="63" t="s">
        <v>120</v>
      </c>
      <c r="E43" s="64" t="s">
        <v>12</v>
      </c>
      <c r="F43" s="65" t="s">
        <v>13</v>
      </c>
      <c r="G43" s="65" t="s">
        <v>14</v>
      </c>
      <c r="H43" s="65" t="s">
        <v>15</v>
      </c>
      <c r="I43" s="66" t="s">
        <v>16</v>
      </c>
      <c r="J43" s="59"/>
      <c r="K43" s="59"/>
    </row>
    <row r="44" spans="2:11" x14ac:dyDescent="0.25">
      <c r="B44" s="73" t="s">
        <v>54</v>
      </c>
      <c r="C44" s="74" t="s">
        <v>125</v>
      </c>
      <c r="D44" s="75" t="s">
        <v>122</v>
      </c>
      <c r="E44" s="76">
        <v>16139</v>
      </c>
      <c r="F44" s="77">
        <v>19305</v>
      </c>
      <c r="G44" s="77">
        <v>29221</v>
      </c>
      <c r="H44" s="77">
        <v>37498</v>
      </c>
      <c r="I44" s="78">
        <v>45827</v>
      </c>
      <c r="J44" s="59"/>
      <c r="K44" s="59"/>
    </row>
    <row r="45" spans="2:11" x14ac:dyDescent="0.25">
      <c r="B45" s="79" t="s">
        <v>55</v>
      </c>
      <c r="C45" s="80" t="s">
        <v>125</v>
      </c>
      <c r="D45" s="81" t="s">
        <v>122</v>
      </c>
      <c r="E45" s="82">
        <v>44976</v>
      </c>
      <c r="F45" s="83">
        <v>69537</v>
      </c>
      <c r="G45" s="83">
        <v>97562</v>
      </c>
      <c r="H45" s="83">
        <v>120076</v>
      </c>
      <c r="I45" s="84">
        <v>139576</v>
      </c>
      <c r="J45" s="59"/>
      <c r="K45" s="59"/>
    </row>
    <row r="46" spans="2:11" ht="15.75" thickBot="1" x14ac:dyDescent="0.3">
      <c r="B46" s="85" t="s">
        <v>34</v>
      </c>
      <c r="C46" s="86" t="s">
        <v>125</v>
      </c>
      <c r="D46" s="87" t="s">
        <v>122</v>
      </c>
      <c r="E46" s="88">
        <f>SUM(E44:E45)</f>
        <v>61115</v>
      </c>
      <c r="F46" s="89">
        <f>SUM(F44:F45)</f>
        <v>88842</v>
      </c>
      <c r="G46" s="89">
        <f>SUM(G44:G45)</f>
        <v>126783</v>
      </c>
      <c r="H46" s="89">
        <f>SUM(H44:H45)</f>
        <v>157574</v>
      </c>
      <c r="I46" s="90">
        <f>SUM(I44:I45)</f>
        <v>185403</v>
      </c>
      <c r="J46" s="59"/>
      <c r="K46" s="59"/>
    </row>
    <row r="47" spans="2:11" x14ac:dyDescent="0.25">
      <c r="B47" s="73" t="s">
        <v>54</v>
      </c>
      <c r="C47" s="74" t="s">
        <v>125</v>
      </c>
      <c r="D47" s="75" t="s">
        <v>123</v>
      </c>
      <c r="E47" s="76">
        <v>19305</v>
      </c>
      <c r="F47" s="77">
        <v>29221</v>
      </c>
      <c r="G47" s="94">
        <v>37498</v>
      </c>
      <c r="H47" s="94">
        <v>45827</v>
      </c>
      <c r="I47" s="105">
        <v>59405</v>
      </c>
      <c r="J47" s="106"/>
      <c r="K47" s="59"/>
    </row>
    <row r="48" spans="2:11" x14ac:dyDescent="0.25">
      <c r="B48" s="79" t="s">
        <v>55</v>
      </c>
      <c r="C48" s="80" t="s">
        <v>125</v>
      </c>
      <c r="D48" s="81" t="s">
        <v>123</v>
      </c>
      <c r="E48" s="82">
        <v>69537</v>
      </c>
      <c r="F48" s="83">
        <v>97562</v>
      </c>
      <c r="G48" s="94">
        <v>120076</v>
      </c>
      <c r="H48" s="94">
        <v>139576</v>
      </c>
      <c r="I48" s="105">
        <v>148911</v>
      </c>
      <c r="J48" s="106"/>
      <c r="K48" s="59"/>
    </row>
    <row r="49" spans="2:11" ht="15.75" thickBot="1" x14ac:dyDescent="0.3">
      <c r="B49" s="85" t="s">
        <v>34</v>
      </c>
      <c r="C49" s="86" t="s">
        <v>125</v>
      </c>
      <c r="D49" s="87" t="s">
        <v>123</v>
      </c>
      <c r="E49" s="88">
        <f>SUM(E47:E48)</f>
        <v>88842</v>
      </c>
      <c r="F49" s="89">
        <f>SUM(F47:F48)</f>
        <v>126783</v>
      </c>
      <c r="G49" s="89">
        <f>SUM(G47:G48)</f>
        <v>157574</v>
      </c>
      <c r="H49" s="89">
        <f>SUM(H47:H48)</f>
        <v>185403</v>
      </c>
      <c r="I49" s="96">
        <f>SUM(I47:I48)</f>
        <v>208316</v>
      </c>
      <c r="J49" s="59"/>
      <c r="K49" s="59"/>
    </row>
    <row r="50" spans="2:11" x14ac:dyDescent="0.25">
      <c r="B50" s="73" t="s">
        <v>54</v>
      </c>
      <c r="C50" s="74" t="s">
        <v>125</v>
      </c>
      <c r="D50" s="75" t="s">
        <v>124</v>
      </c>
      <c r="E50" s="76">
        <f t="shared" ref="E50:I51" si="11">(E44+E47)/2</f>
        <v>17722</v>
      </c>
      <c r="F50" s="77">
        <f t="shared" si="11"/>
        <v>24263</v>
      </c>
      <c r="G50" s="94">
        <f t="shared" si="11"/>
        <v>33359.5</v>
      </c>
      <c r="H50" s="94">
        <f t="shared" si="11"/>
        <v>41662.5</v>
      </c>
      <c r="I50" s="95">
        <f t="shared" si="11"/>
        <v>52616</v>
      </c>
      <c r="J50" s="59"/>
      <c r="K50" s="59"/>
    </row>
    <row r="51" spans="2:11" x14ac:dyDescent="0.25">
      <c r="B51" s="79" t="s">
        <v>55</v>
      </c>
      <c r="C51" s="80" t="s">
        <v>125</v>
      </c>
      <c r="D51" s="81" t="s">
        <v>124</v>
      </c>
      <c r="E51" s="82">
        <f t="shared" si="11"/>
        <v>57256.5</v>
      </c>
      <c r="F51" s="83">
        <f t="shared" si="11"/>
        <v>83549.5</v>
      </c>
      <c r="G51" s="94">
        <f t="shared" si="11"/>
        <v>108819</v>
      </c>
      <c r="H51" s="94">
        <f t="shared" si="11"/>
        <v>129826</v>
      </c>
      <c r="I51" s="95">
        <f t="shared" si="11"/>
        <v>144243.5</v>
      </c>
      <c r="J51" s="59"/>
      <c r="K51" s="59"/>
    </row>
    <row r="52" spans="2:11" ht="15.75" thickBot="1" x14ac:dyDescent="0.3">
      <c r="B52" s="85" t="s">
        <v>34</v>
      </c>
      <c r="C52" s="86" t="s">
        <v>125</v>
      </c>
      <c r="D52" s="87" t="s">
        <v>124</v>
      </c>
      <c r="E52" s="88">
        <f>SUM(E50:E51)</f>
        <v>74978.5</v>
      </c>
      <c r="F52" s="89">
        <f>SUM(F50:F51)</f>
        <v>107812.5</v>
      </c>
      <c r="G52" s="89">
        <f>SUM(G50:G51)</f>
        <v>142178.5</v>
      </c>
      <c r="H52" s="89">
        <f>SUM(H50:H51)</f>
        <v>171488.5</v>
      </c>
      <c r="I52" s="96">
        <f>SUM(I50:I51)</f>
        <v>196859.5</v>
      </c>
      <c r="J52" s="58"/>
      <c r="K52" s="59"/>
    </row>
    <row r="53" spans="2:11" x14ac:dyDescent="0.25">
      <c r="B53" s="59"/>
      <c r="C53" s="58"/>
      <c r="D53" s="58"/>
      <c r="E53" s="58"/>
      <c r="F53" s="58"/>
      <c r="G53" s="58"/>
      <c r="H53" s="58"/>
      <c r="I53" s="58"/>
      <c r="J53" s="58"/>
      <c r="K53" s="59"/>
    </row>
    <row r="54" spans="2:11" x14ac:dyDescent="0.25">
      <c r="D54"/>
      <c r="E54"/>
      <c r="F54"/>
      <c r="G54"/>
      <c r="H54"/>
      <c r="I54"/>
      <c r="J54"/>
    </row>
    <row r="55" spans="2:11" x14ac:dyDescent="0.25">
      <c r="D55"/>
      <c r="E55"/>
      <c r="F55"/>
      <c r="G55"/>
      <c r="H55"/>
      <c r="I55"/>
      <c r="J55"/>
    </row>
    <row r="56" spans="2:11" x14ac:dyDescent="0.25">
      <c r="D56"/>
      <c r="E56"/>
      <c r="F56"/>
      <c r="G56"/>
      <c r="H56"/>
      <c r="I56"/>
      <c r="J56"/>
    </row>
    <row r="57" spans="2:11" x14ac:dyDescent="0.25">
      <c r="D57"/>
      <c r="E57"/>
      <c r="F57"/>
      <c r="G57"/>
      <c r="H57"/>
      <c r="I57"/>
      <c r="J57"/>
    </row>
    <row r="58" spans="2:11" x14ac:dyDescent="0.25">
      <c r="D58"/>
      <c r="E58"/>
      <c r="F58"/>
      <c r="G58"/>
      <c r="H58"/>
      <c r="I58"/>
      <c r="J58"/>
    </row>
    <row r="59" spans="2:11" x14ac:dyDescent="0.25">
      <c r="D59"/>
      <c r="E59"/>
      <c r="F59"/>
      <c r="G59"/>
      <c r="H59"/>
      <c r="I59"/>
      <c r="J59"/>
    </row>
    <row r="60" spans="2:11" x14ac:dyDescent="0.25">
      <c r="D60"/>
      <c r="E60"/>
      <c r="F60"/>
      <c r="G60"/>
      <c r="H60"/>
      <c r="I60"/>
      <c r="J60"/>
    </row>
    <row r="61" spans="2:11" x14ac:dyDescent="0.25">
      <c r="D61"/>
      <c r="E61"/>
      <c r="F61"/>
      <c r="G61"/>
      <c r="H61"/>
      <c r="I61"/>
      <c r="J61"/>
    </row>
    <row r="62" spans="2:11" x14ac:dyDescent="0.25">
      <c r="D62"/>
      <c r="E62"/>
      <c r="F62"/>
      <c r="G62"/>
      <c r="H62"/>
      <c r="I62"/>
      <c r="J62"/>
    </row>
    <row r="63" spans="2:11" x14ac:dyDescent="0.25">
      <c r="D63"/>
      <c r="E63"/>
      <c r="F63"/>
      <c r="G63"/>
      <c r="H63"/>
      <c r="I63"/>
      <c r="J63"/>
    </row>
    <row r="64" spans="2:11" x14ac:dyDescent="0.25">
      <c r="D64"/>
      <c r="E64"/>
      <c r="F64"/>
      <c r="G64"/>
      <c r="H64"/>
      <c r="I64"/>
      <c r="J64"/>
    </row>
    <row r="65" customFormat="1" x14ac:dyDescent="0.25"/>
    <row r="66" customFormat="1" x14ac:dyDescent="0.25"/>
    <row r="67" customFormat="1" x14ac:dyDescent="0.25"/>
    <row r="68" customFormat="1" x14ac:dyDescent="0.25"/>
    <row r="69" customFormat="1" x14ac:dyDescent="0.25"/>
    <row r="70" customFormat="1" x14ac:dyDescent="0.25"/>
  </sheetData>
  <mergeCells count="3">
    <mergeCell ref="E6:I6"/>
    <mergeCell ref="E42:I42"/>
    <mergeCell ref="E24:I24"/>
  </mergeCells>
  <pageMargins left="0.11811023622047245" right="0.11811023622047245" top="0.15748031496062992" bottom="0.15748031496062992" header="0.11811023622047245" footer="0.11811023622047245"/>
  <pageSetup paperSize="9" scale="8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87E261F1861D46A9AC2E8912814C9C" ma:contentTypeVersion="19" ma:contentTypeDescription="Create a new document." ma:contentTypeScope="" ma:versionID="7e66c6d821b81934021b30d09778e8f3">
  <xsd:schema xmlns:xsd="http://www.w3.org/2001/XMLSchema" xmlns:xs="http://www.w3.org/2001/XMLSchema" xmlns:p="http://schemas.microsoft.com/office/2006/metadata/properties" xmlns:ns1="http://schemas.microsoft.com/sharepoint/v3" xmlns:ns2="db304e25-41f7-439f-a0b4-57d6fe7814bb" xmlns:ns3="2b6314a3-02c5-49ae-9e9b-4170ca21d125" targetNamespace="http://schemas.microsoft.com/office/2006/metadata/properties" ma:root="true" ma:fieldsID="d0fba248f1d7bcfe80765fa22ba57fab" ns1:_="" ns2:_="" ns3:_="">
    <xsd:import namespace="http://schemas.microsoft.com/sharepoint/v3"/>
    <xsd:import namespace="db304e25-41f7-439f-a0b4-57d6fe7814bb"/>
    <xsd:import namespace="2b6314a3-02c5-49ae-9e9b-4170ca21d1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304e25-41f7-439f-a0b4-57d6fe7814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23674a-7107-482d-9678-6238db58114a"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6314a3-02c5-49ae-9e9b-4170ca21d12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b024dee-35df-4756-b282-d7f9fc42c13b}" ma:internalName="TaxCatchAll" ma:showField="CatchAllData" ma:web="2b6314a3-02c5-49ae-9e9b-4170ca21d1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2b6314a3-02c5-49ae-9e9b-4170ca21d125">
      <UserInfo>
        <DisplayName/>
        <AccountId xsi:nil="true"/>
        <AccountType/>
      </UserInfo>
    </SharedWithUsers>
    <lcf76f155ced4ddcb4097134ff3c332f xmlns="db304e25-41f7-439f-a0b4-57d6fe7814bb">
      <Terms xmlns="http://schemas.microsoft.com/office/infopath/2007/PartnerControls"/>
    </lcf76f155ced4ddcb4097134ff3c332f>
    <TaxCatchAll xmlns="2b6314a3-02c5-49ae-9e9b-4170ca21d12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BB2D3F-D2F3-4849-AA5E-8DB24AE825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b304e25-41f7-439f-a0b4-57d6fe7814bb"/>
    <ds:schemaRef ds:uri="2b6314a3-02c5-49ae-9e9b-4170ca21d1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B4F6BB-E1F8-4CE7-822E-17D518446E1D}">
  <ds:schemaRefs>
    <ds:schemaRef ds:uri="http://schemas.microsoft.com/office/2006/metadata/properties"/>
    <ds:schemaRef ds:uri="http://schemas.microsoft.com/sharepoint/v3"/>
    <ds:schemaRef ds:uri="http://purl.org/dc/terms/"/>
    <ds:schemaRef ds:uri="2b6314a3-02c5-49ae-9e9b-4170ca21d125"/>
    <ds:schemaRef ds:uri="db304e25-41f7-439f-a0b4-57d6fe7814bb"/>
    <ds:schemaRef ds:uri="http://purl.org/dc/dcmitype/"/>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885B87E2-7648-42BD-B0A8-3B7D2EBDC3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AER Draft Decision</vt:lpstr>
      <vt:lpstr>Draft Decision changes</vt:lpstr>
      <vt:lpstr>Cover page</vt:lpstr>
      <vt:lpstr>Inputs</vt:lpstr>
      <vt:lpstr>Calculations</vt:lpstr>
      <vt:lpstr>Output</vt:lpstr>
      <vt:lpstr>Import Qty</vt:lpstr>
      <vt:lpstr>Calculations!Print_Area</vt:lpstr>
      <vt:lpstr>'Import Qty'!Print_Area</vt:lpstr>
    </vt:vector>
  </TitlesOfParts>
  <Manager/>
  <Company>Energy Queensland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Edward Nguyen</cp:lastModifiedBy>
  <cp:revision/>
  <dcterms:created xsi:type="dcterms:W3CDTF">2023-04-27T06:10:26Z</dcterms:created>
  <dcterms:modified xsi:type="dcterms:W3CDTF">2024-09-06T00:16:31Z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0x010100DA87E261F1861D46A9AC2E8912814C9C</vt:lpwstr>
  </property>
  <property fmtid="{D5CDD505-2E9C-101B-9397-08002B2CF9AE}" pid="3" name="MediaServiceImageTags">
    <vt:lpwstr/>
  </property>
  <property fmtid="{D5CDD505-2E9C-101B-9397-08002B2CF9AE}" pid="4" name="Order">
    <vt:r8>20200</vt:r8>
  </property>
  <property fmtid="{D5CDD505-2E9C-101B-9397-08002B2CF9AE}" pid="5" name="xd_Signature">
    <vt:bool>false</vt:bool>
  </property>
  <property fmtid="{D5CDD505-2E9C-101B-9397-08002B2CF9AE}" pid="6" name="xd_ProgID">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MSIP_Label_d9d5a995-dfdf-4407-9a97-edbbc68c9f53_Enabled">
    <vt:lpwstr>true</vt:lpwstr>
  </property>
  <property fmtid="{D5CDD505-2E9C-101B-9397-08002B2CF9AE}" pid="12" name="MSIP_Label_d9d5a995-dfdf-4407-9a97-edbbc68c9f53_SetDate">
    <vt:lpwstr>2024-08-08T05:51:02Z</vt:lpwstr>
  </property>
  <property fmtid="{D5CDD505-2E9C-101B-9397-08002B2CF9AE}" pid="13" name="MSIP_Label_d9d5a995-dfdf-4407-9a97-edbbc68c9f53_Method">
    <vt:lpwstr>Privileged</vt:lpwstr>
  </property>
  <property fmtid="{D5CDD505-2E9C-101B-9397-08002B2CF9AE}" pid="14" name="MSIP_Label_d9d5a995-dfdf-4407-9a97-edbbc68c9f53_Name">
    <vt:lpwstr>OFFICIAL</vt:lpwstr>
  </property>
  <property fmtid="{D5CDD505-2E9C-101B-9397-08002B2CF9AE}" pid="15" name="MSIP_Label_d9d5a995-dfdf-4407-9a97-edbbc68c9f53_SiteId">
    <vt:lpwstr>b33e9e1a-e443-4edd-9789-24bed26d38d6</vt:lpwstr>
  </property>
  <property fmtid="{D5CDD505-2E9C-101B-9397-08002B2CF9AE}" pid="16" name="MSIP_Label_d9d5a995-dfdf-4407-9a97-edbbc68c9f53_ActionId">
    <vt:lpwstr>0b7864b2-2135-48e9-ac0c-6552e8387f5d</vt:lpwstr>
  </property>
  <property fmtid="{D5CDD505-2E9C-101B-9397-08002B2CF9AE}" pid="17" name="MSIP_Label_d9d5a995-dfdf-4407-9a97-edbbc68c9f53_ContentBits">
    <vt:lpwstr>0</vt:lpwstr>
  </property>
</Properties>
</file>