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codeName="ThisWorkbook"/>
  <mc:AlternateContent xmlns:mc="http://schemas.openxmlformats.org/markup-compatibility/2006">
    <mc:Choice Requires="x15">
      <x15ac:absPath xmlns:x15ac="http://schemas.microsoft.com/office/spreadsheetml/2010/11/ac" url="C:\Users\jankell\AppData\Roaming\iManage\Work\Recent\AER213511 - Data Refresh - Regulatory Information Instrument\"/>
    </mc:Choice>
  </mc:AlternateContent>
  <xr:revisionPtr revIDLastSave="0" documentId="13_ncr:1_{B47B89C9-C78B-4790-BE6B-8CC5D8E30510}" xr6:coauthVersionLast="47" xr6:coauthVersionMax="47" xr10:uidLastSave="{00000000-0000-0000-0000-000000000000}"/>
  <bookViews>
    <workbookView xWindow="-120" yWindow="-120" windowWidth="29040" windowHeight="15840" tabRatio="854" xr2:uid="{70156940-D327-4E0D-9C89-2E2ABB56FCE8}"/>
  </bookViews>
  <sheets>
    <sheet name="Changes summary" sheetId="17" r:id="rId1"/>
    <sheet name="Introduction" sheetId="2" r:id="rId2"/>
    <sheet name="Definitions" sheetId="13" r:id="rId3"/>
    <sheet name="Validations" sheetId="10" r:id="rId4"/>
    <sheet name="Checks and Totals" sheetId="14" r:id="rId5"/>
    <sheet name="Total Customers" sheetId="19" r:id="rId6"/>
    <sheet name="Benchmarking" sheetId="1" r:id="rId7"/>
    <sheet name="STPIS" sheetId="3" r:id="rId8"/>
    <sheet name="Cost reflective tariffs" sheetId="8" r:id="rId9"/>
    <sheet name="Non-cost reflective tariffs" sheetId="15" r:id="rId10"/>
    <sheet name="Secondary tariffs" sheetId="20" r:id="rId11"/>
    <sheet name="Export Services" sheetId="11" r:id="rId12"/>
  </sheets>
  <externalReferences>
    <externalReference r:id="rId13"/>
    <externalReference r:id="rId14"/>
  </externalReferences>
  <definedNames>
    <definedName name="dms_TradingName">'[1]Business &amp; other details'!$C$14</definedName>
    <definedName name="_xlnm.Print_Area" localSheetId="6">Benchmarking!$C$1:$J$21</definedName>
    <definedName name="_xlnm.Print_Area" localSheetId="8">'Cost reflective tariffs'!$C$1:$J$32</definedName>
    <definedName name="_xlnm.Print_Area" localSheetId="11">'Export Services'!$C$1:$I$25</definedName>
    <definedName name="_xlnm.Print_Area" localSheetId="9">'Non-cost reflective tariffs'!$C$1:$J$62</definedName>
    <definedName name="_xlnm.Print_Area" localSheetId="10">'Secondary tariffs'!$C$1:$J$29</definedName>
    <definedName name="_xlnm.Print_Area" localSheetId="7">STPIS!$C$1:$K$21</definedName>
    <definedName name="_xlnm.Print_Area" localSheetId="5">'Total Customers'!$C$1:$K$12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3" i="15" l="1"/>
  <c r="L17" i="14" s="1"/>
  <c r="L19" i="14"/>
  <c r="L12" i="14"/>
  <c r="L10" i="14"/>
  <c r="G72" i="20" l="1"/>
  <c r="G63" i="20"/>
  <c r="G54" i="20"/>
  <c r="G73" i="20" s="1"/>
  <c r="G45" i="20"/>
  <c r="G33" i="20"/>
  <c r="G28" i="20"/>
  <c r="G20" i="20"/>
  <c r="G12" i="20"/>
  <c r="G34" i="20" s="1"/>
  <c r="G72" i="15"/>
  <c r="G63" i="15"/>
  <c r="G54" i="15"/>
  <c r="G45" i="15"/>
  <c r="G33" i="15"/>
  <c r="G28" i="15"/>
  <c r="G34" i="15" s="1"/>
  <c r="G20" i="15"/>
  <c r="G12" i="15"/>
  <c r="F36" i="11" l="1"/>
  <c r="F19" i="11"/>
  <c r="F158" i="11" l="1"/>
  <c r="F140" i="11"/>
  <c r="F122" i="11"/>
  <c r="L24" i="14" s="1"/>
  <c r="F103" i="11"/>
  <c r="L23" i="14" s="1"/>
  <c r="F85" i="11"/>
  <c r="L22" i="14" s="1"/>
  <c r="F67" i="11"/>
  <c r="F49" i="11"/>
  <c r="L21" i="14" s="1"/>
  <c r="G72" i="8" l="1"/>
  <c r="G45" i="8"/>
  <c r="G63" i="8" l="1"/>
  <c r="G54" i="8"/>
  <c r="G20" i="8"/>
  <c r="G33" i="8"/>
  <c r="G28" i="8"/>
  <c r="G12" i="8"/>
  <c r="L13" i="14"/>
  <c r="G13" i="19"/>
  <c r="F13" i="19"/>
  <c r="G73" i="8" l="1"/>
  <c r="G34" i="8"/>
  <c r="L8" i="14"/>
  <c r="L7" i="14"/>
  <c r="L6" i="14"/>
  <c r="H13" i="19"/>
  <c r="L15" i="14" l="1"/>
  <c r="G11" i="3"/>
  <c r="F12" i="1"/>
  <c r="F22" i="1"/>
  <c r="H11" i="3" l="1"/>
  <c r="G22" i="1"/>
  <c r="G12" i="1"/>
</calcChain>
</file>

<file path=xl/sharedStrings.xml><?xml version="1.0" encoding="utf-8"?>
<sst xmlns="http://schemas.openxmlformats.org/spreadsheetml/2006/main" count="1815" uniqueCount="353">
  <si>
    <t>Urban</t>
  </si>
  <si>
    <t>CBD</t>
  </si>
  <si>
    <t>Rules applying</t>
  </si>
  <si>
    <t>TAS - High density commercial</t>
  </si>
  <si>
    <t>TAS - High density rural</t>
  </si>
  <si>
    <t>TAS - Low density rural</t>
  </si>
  <si>
    <t>Residential customers</t>
  </si>
  <si>
    <t>Low voltage demand tariff customers</t>
  </si>
  <si>
    <t>High voltage demand tariff customers</t>
  </si>
  <si>
    <t>Unmetered Customers</t>
  </si>
  <si>
    <t>Other Customers</t>
  </si>
  <si>
    <t>Customers where meter is provided by retailer or other party</t>
  </si>
  <si>
    <t>Customers where meter is provided by DNSP</t>
  </si>
  <si>
    <t>Residential</t>
  </si>
  <si>
    <t>NEW</t>
  </si>
  <si>
    <t>Project Overview</t>
  </si>
  <si>
    <t xml:space="preserve">Concepts </t>
  </si>
  <si>
    <t>Validation Rules</t>
  </si>
  <si>
    <t>Compounding Definitions</t>
  </si>
  <si>
    <t>Worksheet</t>
  </si>
  <si>
    <t>Tables</t>
  </si>
  <si>
    <t>Totals and Data Hierarchies</t>
  </si>
  <si>
    <t>Current RIN reference</t>
  </si>
  <si>
    <t>Units</t>
  </si>
  <si>
    <t>TARIFF NAME</t>
  </si>
  <si>
    <t>TARIFF CODE</t>
  </si>
  <si>
    <t>CUSTOMER NUMBERS BY CUSTOMER TYPE OR CLASS</t>
  </si>
  <si>
    <t>Short Rural</t>
  </si>
  <si>
    <t>Long Rural</t>
  </si>
  <si>
    <t>TAS - Critical Infrastructure</t>
  </si>
  <si>
    <t>Feeder Classification Options</t>
  </si>
  <si>
    <t xml:space="preserve">Feeder Classification </t>
  </si>
  <si>
    <t>METER PROVISION</t>
  </si>
  <si>
    <t>UNMETERED CUSTOMERS BY CLASS</t>
  </si>
  <si>
    <t>as at 30 June</t>
  </si>
  <si>
    <t>Term</t>
  </si>
  <si>
    <t>Definition</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</si>
  <si>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</si>
  <si>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≥0</t>
  </si>
  <si>
    <t>Table</t>
  </si>
  <si>
    <t>Sub table</t>
  </si>
  <si>
    <t>Reference</t>
  </si>
  <si>
    <t>Check</t>
  </si>
  <si>
    <t>=</t>
  </si>
  <si>
    <t>NULL invalid</t>
  </si>
  <si>
    <t xml:space="preserve">Total Customers </t>
  </si>
  <si>
    <t>Input cells</t>
  </si>
  <si>
    <t>NMI</t>
  </si>
  <si>
    <t>Metered customer</t>
  </si>
  <si>
    <t>Unmetered customer</t>
  </si>
  <si>
    <t>CBD feeder</t>
  </si>
  <si>
    <t>Urban feeder</t>
  </si>
  <si>
    <t>Short rural feeder</t>
  </si>
  <si>
    <t>Long rural feeder</t>
  </si>
  <si>
    <t>Feeder</t>
  </si>
  <si>
    <t>CUSTOMER NUMBERS BY FEEDER TYPE</t>
  </si>
  <si>
    <t>Free text - must align with information provided in annual pricing proposals</t>
  </si>
  <si>
    <t>Tariff code</t>
  </si>
  <si>
    <t>Data category 04: Customer numbers</t>
  </si>
  <si>
    <t>Feeder IDs must align with those used in Data category 05 -  service performance</t>
  </si>
  <si>
    <t>Feeder description must align with those used in Data category 05 -  Service performance</t>
  </si>
  <si>
    <t>EB3.4.2.1</t>
  </si>
  <si>
    <t>EB3.4.2.2</t>
  </si>
  <si>
    <t>&lt;additional rows allowed&gt;</t>
  </si>
  <si>
    <t>Data requirements</t>
  </si>
  <si>
    <t>Change</t>
  </si>
  <si>
    <t>Rationale</t>
  </si>
  <si>
    <t>Short rural</t>
  </si>
  <si>
    <t>Long rural</t>
  </si>
  <si>
    <t>Customers with batteries</t>
  </si>
  <si>
    <t>Customers with solar PV and batteries</t>
  </si>
  <si>
    <t>Breakdown 1</t>
  </si>
  <si>
    <t>Breakdown 2</t>
  </si>
  <si>
    <t>AR3.6.8 &amp; 6.2.4</t>
  </si>
  <si>
    <t>Demand tariff</t>
  </si>
  <si>
    <t>Customer numbers by customer type or class</t>
  </si>
  <si>
    <t>Customer numbers by feeder type</t>
  </si>
  <si>
    <t>Assurance standard - Non-Financial data</t>
  </si>
  <si>
    <t>Tariff name</t>
  </si>
  <si>
    <t>Feeder classification</t>
  </si>
  <si>
    <t>Export services</t>
  </si>
  <si>
    <t>Solar photovoltaic (PV)</t>
  </si>
  <si>
    <t>Battery</t>
  </si>
  <si>
    <t>ASAE 3000</t>
  </si>
  <si>
    <t>Unmetered customers</t>
  </si>
  <si>
    <t>Total customers</t>
  </si>
  <si>
    <t>AND</t>
  </si>
  <si>
    <t>No NMI</t>
  </si>
  <si>
    <t>Un-energised connection points</t>
  </si>
  <si>
    <t>Energised connection points</t>
  </si>
  <si>
    <t>Energised connection point</t>
  </si>
  <si>
    <t>Customer (distribution services)</t>
  </si>
  <si>
    <t>Customers (distribution services) by NMI status</t>
  </si>
  <si>
    <t xml:space="preserve">Non residential customers not on demand tariff </t>
  </si>
  <si>
    <t>SAPS</t>
  </si>
  <si>
    <t>TOTAL CUSTOMERS</t>
  </si>
  <si>
    <t>Total Customers</t>
  </si>
  <si>
    <t>Breakdown 1 (Metered Customers + Unmetered Customers)</t>
  </si>
  <si>
    <t>No NMI: Breakdown 1 (Metered Customers + Unmetered Customers)</t>
  </si>
  <si>
    <t>NMI: Breakdown 1 (Metered Customers + Unmetered Customers)</t>
  </si>
  <si>
    <t xml:space="preserve">Customer numbers </t>
  </si>
  <si>
    <t>Customers without solar PV or batteries</t>
  </si>
  <si>
    <t>Small business</t>
  </si>
  <si>
    <t>Small customer</t>
  </si>
  <si>
    <t>Customers (STPIS) by feeder</t>
  </si>
  <si>
    <t>as at 1 July 
(start of year)</t>
  </si>
  <si>
    <t>as at 30 June
(end of year)</t>
  </si>
  <si>
    <t>Customers (distribution services)</t>
  </si>
  <si>
    <t>Customer (STPIS)</t>
  </si>
  <si>
    <t>Customer (tariff)</t>
  </si>
  <si>
    <t>Customer (export services)</t>
  </si>
  <si>
    <t>Meter</t>
  </si>
  <si>
    <t>Residential customer</t>
  </si>
  <si>
    <t>Non-residential customer</t>
  </si>
  <si>
    <t>Low voltage customer</t>
  </si>
  <si>
    <t>High voltage customer</t>
  </si>
  <si>
    <t>Customer not on demand tariff</t>
  </si>
  <si>
    <t>Unenergised connection point</t>
  </si>
  <si>
    <t>Isolated network</t>
  </si>
  <si>
    <t>Cost reflective tariff</t>
  </si>
  <si>
    <t>Valid responses are only: CBD / Urban / Short rural / Long rural
Tasnetworks valid responses are only: CBD / critical infrastructure / high density commercial /high density rural / low density rural</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</si>
  <si>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</si>
  <si>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Customers (STPIS)</t>
  </si>
  <si>
    <r>
      <rPr>
        <b/>
        <sz val="11"/>
        <color rgb="FF000000"/>
        <rFont val="Calibri"/>
        <family val="2"/>
      </rPr>
      <t>Total customers (distribution services)</t>
    </r>
    <r>
      <rPr>
        <sz val="11"/>
        <color rgb="FF000000"/>
        <rFont val="Calibri"/>
        <family val="2"/>
      </rPr>
      <t xml:space="preserve"> = NMI  + No NMI</t>
    </r>
  </si>
  <si>
    <r>
      <rPr>
        <b/>
        <sz val="11"/>
        <color rgb="FF000000"/>
        <rFont val="Calibri"/>
        <family val="2"/>
      </rPr>
      <t>Total customers (distribution services)</t>
    </r>
    <r>
      <rPr>
        <sz val="11"/>
        <color rgb="FF000000"/>
        <rFont val="Calibri"/>
        <family val="2"/>
      </rPr>
      <t xml:space="preserve"> = Metered customers + Unmetered customers</t>
    </r>
  </si>
  <si>
    <r>
      <rPr>
        <b/>
        <sz val="11"/>
        <color rgb="FF000000"/>
        <rFont val="Calibri"/>
        <family val="2"/>
      </rPr>
      <t xml:space="preserve">Total customers (distribution services) </t>
    </r>
    <r>
      <rPr>
        <sz val="11"/>
        <color rgb="FF000000"/>
        <rFont val="Calibri"/>
        <family val="2"/>
      </rPr>
      <t>= Energised connection points + Unenergised connections points</t>
    </r>
  </si>
  <si>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</si>
  <si>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</si>
  <si>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TAS - Critical infrastructure</t>
  </si>
  <si>
    <t>Meter type 1-3</t>
  </si>
  <si>
    <t>Meter type 4</t>
  </si>
  <si>
    <t>Meter type 5</t>
  </si>
  <si>
    <t>Meter type 6</t>
  </si>
  <si>
    <t>Meter type 7</t>
  </si>
  <si>
    <t>Breakdown 2 (Energised connection points + Un-energised connection points)</t>
  </si>
  <si>
    <t>NMI: Breakdown 2 (Energised connection points + Un-energised connection points)</t>
  </si>
  <si>
    <t>No NMI: Breakdown 2 (Energised connection points + Un-energised connection points)</t>
  </si>
  <si>
    <t>Number of customers</t>
  </si>
  <si>
    <t>NULL valid if customer numbers as at 1 July = customer numbers as at 30 June of prior year</t>
  </si>
  <si>
    <t>NULL invalid if Feeder ID &lt;&gt; NULL</t>
  </si>
  <si>
    <t>NULL valid where Meter Type is not applicable, else NULL invalid</t>
  </si>
  <si>
    <t>This workbook defines the data requirements related to customer numbers.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</si>
  <si>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Meter Type 1-3</t>
  </si>
  <si>
    <t>Meter Type 4</t>
  </si>
  <si>
    <t>Meter Type 5</t>
  </si>
  <si>
    <t>Meter Type 6</t>
  </si>
  <si>
    <t>Meter Type 7</t>
  </si>
  <si>
    <t>AR P1.1</t>
  </si>
  <si>
    <t>ASAE3000</t>
  </si>
  <si>
    <t>Customers by meter</t>
  </si>
  <si>
    <t>Customers by tariffs</t>
  </si>
  <si>
    <t>Cost reflective tariffs</t>
  </si>
  <si>
    <t>RESIDENTIAL CUSTOMERS</t>
  </si>
  <si>
    <t>NON RESIDENTIAL HIGH VOLTAGE CUSTOMERS</t>
  </si>
  <si>
    <t>AR P1.3</t>
  </si>
  <si>
    <t>Removed breakdown by meter by tariff to reflect current AR RIN P1 requirements</t>
  </si>
  <si>
    <t>EB3.4.2.3</t>
  </si>
  <si>
    <t>Customer numbers (distribution services)</t>
  </si>
  <si>
    <t>Feeder Service Area Description</t>
  </si>
  <si>
    <t>LOW VOLTAGE NON RESIDENTIAL CUSTOMERS (excluding small business)</t>
  </si>
  <si>
    <t>LOW VOLTAGE SMALL BUSINESS CUSTOMERS</t>
  </si>
  <si>
    <t>Total Customers (Benchmarking)</t>
  </si>
  <si>
    <t>Customer (benchmarking)</t>
  </si>
  <si>
    <t>TAS - Urban</t>
  </si>
  <si>
    <t>Customers (benchmarking)</t>
  </si>
  <si>
    <t>Customers - Export Services</t>
  </si>
  <si>
    <t>Benchmarking</t>
  </si>
  <si>
    <t xml:space="preserve"> Total Customers (Benchmarking) as at 1 July</t>
  </si>
  <si>
    <t xml:space="preserve"> Total Customers (Benchmarking) as at 30 June</t>
  </si>
  <si>
    <t>STPIS</t>
  </si>
  <si>
    <t>Export Services</t>
  </si>
  <si>
    <t>Secondary tariffs</t>
  </si>
  <si>
    <t>Non-cost reflective tariffs</t>
  </si>
  <si>
    <t>Non cost reflective tariff</t>
  </si>
  <si>
    <t>Secondary tariff</t>
  </si>
  <si>
    <t>AER Network information requirements review</t>
  </si>
  <si>
    <t>Customers with solar PV only</t>
  </si>
  <si>
    <t>Total customers with static zero exports</t>
  </si>
  <si>
    <t>Non residential LV</t>
  </si>
  <si>
    <t>Non residential HV</t>
  </si>
  <si>
    <t>Total customers requesting export capacity</t>
  </si>
  <si>
    <t>Total customers with flexible export limits</t>
  </si>
  <si>
    <t>Total customers with measured voltage data</t>
  </si>
  <si>
    <t xml:space="preserve">Total export customers required to have AS4777.2 (2020) compliant inverters </t>
  </si>
  <si>
    <t>Total export customers not required to have AS4777.2 (2020) compliant inverters</t>
  </si>
  <si>
    <t>Estimated proportion of customers (export services) required to be compliant with AS4777.2 (2020) that are non-compliant</t>
  </si>
  <si>
    <t>%</t>
  </si>
  <si>
    <t>ES Info Req 1.2.1</t>
  </si>
  <si>
    <t>FEEDER CLASSIFICATION</t>
  </si>
  <si>
    <t>EQUIPMENT TYPE</t>
  </si>
  <si>
    <t>ES Info Req 1.3.1</t>
  </si>
  <si>
    <t>ES Info Req 1.2.2</t>
  </si>
  <si>
    <t>ES Info Req 1.3.2</t>
  </si>
  <si>
    <t>ES Info Req 3.5.1</t>
  </si>
  <si>
    <t>ES Info Req 3.5.2</t>
  </si>
  <si>
    <t>ES Info Req 3.4.1</t>
  </si>
  <si>
    <t>ES Info Req 3.4.2</t>
  </si>
  <si>
    <t>ES Info Req 3.1.2</t>
  </si>
  <si>
    <t>ES Info Req 3.1.1</t>
  </si>
  <si>
    <t>Customers (export services) with measured voltage data</t>
  </si>
  <si>
    <t>Customers (export services) measured as experiencing overvoltage</t>
  </si>
  <si>
    <t>Customers (export services) estimated to have experienced overvoltage</t>
  </si>
  <si>
    <t>CUSTOMERS ON ISOLATED NETWORKS</t>
  </si>
  <si>
    <t>ES Info Req 3.9.2</t>
  </si>
  <si>
    <t>ES Info Req 3.9.1</t>
  </si>
  <si>
    <t>ES Info Req 4.3.1</t>
  </si>
  <si>
    <t>ES Info Req 4.3.2</t>
  </si>
  <si>
    <t>ES Info Req 4.4.2</t>
  </si>
  <si>
    <t>ES Info Req 4.4.1</t>
  </si>
  <si>
    <t>ES Info Req 4.5.2</t>
  </si>
  <si>
    <t>ES Info Req 4.5.1</t>
  </si>
  <si>
    <t>ES Info Req 4.6</t>
  </si>
  <si>
    <t>Measures relating to as 4777.2(2020) compliant inverters</t>
  </si>
  <si>
    <t>NULL valid if feeder classification does not apply to the distribution network</t>
  </si>
  <si>
    <t>NULL valid</t>
  </si>
  <si>
    <t>Integer</t>
  </si>
  <si>
    <t>≥0; ≤1</t>
  </si>
  <si>
    <t>Export capacity</t>
  </si>
  <si>
    <t>Non-residential HV customer</t>
  </si>
  <si>
    <t>Non-residential LV customer</t>
  </si>
  <si>
    <t>Smart meter</t>
  </si>
  <si>
    <t>Export capacity request</t>
  </si>
  <si>
    <t>Total</t>
  </si>
  <si>
    <t>Customers (distribution services) by meter status</t>
  </si>
  <si>
    <t>Customers (tariffs) with secondary tariffs</t>
  </si>
  <si>
    <t xml:space="preserve">as at 30 June </t>
  </si>
  <si>
    <t>Amends AR P1.1</t>
  </si>
  <si>
    <t>Small business customers are an important customer type for AER analysis of pricing proposals and outcomes.</t>
  </si>
  <si>
    <t>All - NEW</t>
  </si>
  <si>
    <t>Customers with secondary tariffs introduced as a further subset of tariff information</t>
  </si>
  <si>
    <t>All</t>
  </si>
  <si>
    <t xml:space="preserve">Data requirements updated </t>
  </si>
  <si>
    <t xml:space="preserve">Regulated distribution businesses provide services to their customers - understanding the characteristics of the customers they serve is important to understanding the financial and operational drivers for the business. </t>
  </si>
  <si>
    <t>Customer numbers data is collected for the whole business (not by individual customers) and is used in our analysis of pricing proposals, to calculate service performance scheme outcomes, and in our analysis of expenditure drivers, which in turn, is used to determine future revenue requirements.</t>
  </si>
  <si>
    <t>In the current RINs, secondary tariffs such as controlled load / dedicated circuit tariffs are captured within existing tables. However, interpretations of whether secondary tariffs are cost-reflective or not differ. The intention behind collecting secondary tariff information separately is to avoid double counting secondary tariffs in total numbers of customers. This information will be used in our pricing analysis and potentially in performance reporting.</t>
  </si>
  <si>
    <t>Export customer</t>
  </si>
  <si>
    <t>Customer (STPIS) by feeder</t>
  </si>
  <si>
    <t>Validation rules updated</t>
  </si>
  <si>
    <t>Export customers with smart meters</t>
  </si>
  <si>
    <t>Export customers without smart meters</t>
  </si>
  <si>
    <t>Export customers with static zero export limits</t>
  </si>
  <si>
    <t>Low voltage small business</t>
  </si>
  <si>
    <t>Low voltage non residential (excluding small business)</t>
  </si>
  <si>
    <t>Export customers with static non-zero export limits</t>
  </si>
  <si>
    <t>Customers (export services) requesting export capacity</t>
  </si>
  <si>
    <t>Export customers with flexible export limits</t>
  </si>
  <si>
    <t>as at 30 June - 
end of year</t>
  </si>
  <si>
    <t>Export limit compliance</t>
  </si>
  <si>
    <t>Energy exported</t>
  </si>
  <si>
    <t>Overvoltage</t>
  </si>
  <si>
    <t>Duration of full export access against the agreed limit</t>
  </si>
  <si>
    <t>The time customers experience unconstrained access up to the maximum export limit set in their connection agreement.</t>
  </si>
  <si>
    <t>Duration of no export access</t>
  </si>
  <si>
    <t>The time customers are unable to export energy.</t>
  </si>
  <si>
    <t>The proportion of customers that have not exceeded the export limits in the reporting period.</t>
  </si>
  <si>
    <t>Urban / TAS - Urban</t>
  </si>
  <si>
    <t>Measures relating to AS4777.2 (2020) compliant inverters</t>
  </si>
  <si>
    <t>CUSTOMER (EXPORT SERVICES) TYPE</t>
  </si>
  <si>
    <t>NULL valid if data provided at "Low voltage non residential", else NULL invalid</t>
  </si>
  <si>
    <t>NULL valid if data provided at "Low voltage small business" &amp; "Low voltage non residential (excluding small business)", else NULL invalid</t>
  </si>
  <si>
    <t>Feeder ID</t>
  </si>
  <si>
    <t>Metered customers</t>
  </si>
  <si>
    <t>A connection point that has a meter installed, and whose energy use is measured.</t>
  </si>
  <si>
    <t>A connection point whose energy use is NOT measured.</t>
  </si>
  <si>
    <t>National metering identifier, used to identify a connection point.</t>
  </si>
  <si>
    <t>Non-residential customer who is connected at 240 or 415 volts.</t>
  </si>
  <si>
    <t>Non-residential customer who is connected at higher than 415 volts.</t>
  </si>
  <si>
    <t>An end user of distribution services that has a unique connection point on a distribution network.</t>
  </si>
  <si>
    <t>A connection point through which electricity can flow.</t>
  </si>
  <si>
    <t>A connection point that does not allow the flow of electricity.</t>
  </si>
  <si>
    <t>A connection point on a distribution network that does not have a NMI assigned.</t>
  </si>
  <si>
    <t>The number of active National Meter Identifiers (NMIs) for all customers except for unmetered customers. Each NMI is counted as a separate customer. Only NMIs for active customers must be counted. Hence NMIs for deactivated accounts are not to be included. For unmetered customers, the Customer Numbers are the sum of connections (excluding public lighting connections) in DNSP’s network that don’t have a NMI and the energy usage for billing purposes is calculated using an assumed load profile (examples include bus shelters, security lighting and traffic signals where not metered). Public lighting connections are not to be counted as when calculating the number of unmetered customers.
Customers (benchmarking) does not include customers on unregulated stand alone power systems.</t>
  </si>
  <si>
    <t>A way of charging for electricity that is based on either the customer's actual Maximum Demand or a contracted level of demand. Customers on a demand tariff may also pay a fixed charge and a charge based on energy consumption in addition to the demand charge.</t>
  </si>
  <si>
    <t>A power line, including underground cables, that is part of a distribution network.</t>
  </si>
  <si>
    <t>Customer connected at higher than 415 volts.</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</si>
  <si>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</si>
  <si>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A feeder with a total feeder route length greater than 200 km, which is not a CBD feeder or urban feeder.</t>
  </si>
  <si>
    <t>Customer connected at 240 or 415 volts.</t>
  </si>
  <si>
    <t>A customer who purchases energy not principally for personal, household or domestic use at premises.</t>
  </si>
  <si>
    <t>A feeder with a total feeder route length less than 200 km, which is not a CBD feeder or urban feeder.</t>
  </si>
  <si>
    <t>Consistent with the requirements of the Tasmanian Electricity Code.</t>
  </si>
  <si>
    <t>Has the meaning as defined in the STPIS scheme and Distribution Reliability Measures Guideline.</t>
  </si>
  <si>
    <t>For STPIS purposes, the definition of customer is defined in the AER’s Distribution Reliability Measures Guideline.</t>
  </si>
  <si>
    <t>The unique code or feeder identifier that the NSP uses internally to identify the feeder.</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</si>
  <si>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</si>
  <si>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Tariff that is structured to reflect the cost of consuming electricity. These tariffs generally vary by time of day - that is energy charges are highest in peak demand periods, and lowest at off peak times.</t>
  </si>
  <si>
    <t>All customers who do not pay demand-based tariffs. These customers will typically pay a fixed charge and a charge based on energy consumption.</t>
  </si>
  <si>
    <t>An energised connection point.</t>
  </si>
  <si>
    <t>A meter is a device complying with Australian Standards which measures and records the production or consumption of electrical energy. Meter types 1-7 must be consistent with the requirements in Schedule 7.4 of NER.</t>
  </si>
  <si>
    <t>High voltage meter.</t>
  </si>
  <si>
    <t>Remotely read interval meter with communications functionality. It must meet the minimum services specification for type 4 meters set out in schedule 7.5 of the NER.</t>
  </si>
  <si>
    <t>Manually read interval meter that records interval energy data, which is not a remotely read interval meter.</t>
  </si>
  <si>
    <t>Manually read accumulation meter.</t>
  </si>
  <si>
    <t>A connection point for an unmetered customer.</t>
  </si>
  <si>
    <t>A customer, usually residential or small business, whose annual usage falls under the relevant jurisdictional threshold (generally 100MWh).</t>
  </si>
  <si>
    <t>The unique code used by the distribution business to identify each tariff.</t>
  </si>
  <si>
    <t>The name used by the distribution business to identify the tariff in its annual pricing proposal.</t>
  </si>
  <si>
    <t>A device that reserves energy.</t>
  </si>
  <si>
    <t>Metered customers with a NMI.</t>
  </si>
  <si>
    <t>Electricity exported from a customer's premises to a distribution network.</t>
  </si>
  <si>
    <t>The maximum amount of electricity a customer's system is capable of exporting to the distribution network in accordance with the connection agreement.</t>
  </si>
  <si>
    <t>The maximum amount of export capacity a customer requests when requesting export services from a distribution network.</t>
  </si>
  <si>
    <t>Export services are services provided by distribution networks to accept and distribute energy generated within its network either behind the meter or front of meter.</t>
  </si>
  <si>
    <t>An electricity distribution network that is not connected to another electricity network.</t>
  </si>
  <si>
    <t>Voltage data measured, collected or procured by the electricity distributor, using voltage measurement that may include power quality data from smart meters.</t>
  </si>
  <si>
    <t>Stand alone power system.</t>
  </si>
  <si>
    <t>Also known as advanced meter. These meters record customer usages and demand in real time and can be remotely read in discrete time intervals.</t>
  </si>
  <si>
    <t>A system for generating electricity that converts sunlight into electrical energy.</t>
  </si>
  <si>
    <t>Introduced new customer types 'Low voltage small business' and 'Low voltage non residential (excluding small business)' - replacing Low voltage non residential</t>
  </si>
  <si>
    <t>Data requirements amended to reflect the export service information request</t>
  </si>
  <si>
    <t>Customer data is required where a feeder ID has been entered.</t>
  </si>
  <si>
    <t>Measured voltage data</t>
  </si>
  <si>
    <t>Cost reflective tariffs
Non-cost reflective tariffs</t>
  </si>
  <si>
    <t>Total customers (STPIS)</t>
  </si>
  <si>
    <t>Total low voltage small business customers</t>
  </si>
  <si>
    <t>Total residential customers</t>
  </si>
  <si>
    <t>Total customers on cost reflective tariffs</t>
  </si>
  <si>
    <t>Total low voltage non residential customers</t>
  </si>
  <si>
    <t>Total non residential high voltage customers</t>
  </si>
  <si>
    <t>Total customers (export services)</t>
  </si>
  <si>
    <t>Total customers (export services) without smart meters</t>
  </si>
  <si>
    <t>Customers (tariff) on cost reflective tariffs</t>
  </si>
  <si>
    <t>Customers (tariff) on non-cost reflective tariffs</t>
  </si>
  <si>
    <t>Table moved from worksheet 'Other'</t>
  </si>
  <si>
    <t>Data relates to total customers.</t>
  </si>
  <si>
    <t>The detailed breakdown by meter by tariff is not required.</t>
  </si>
  <si>
    <t>Changes from December 2023 Consultation workbooks</t>
  </si>
  <si>
    <t>Cost reflective tariffs / Non cost reflective tariffs / secondary tariffs</t>
  </si>
  <si>
    <t>A customer or customer (gas) who purchases energy principally for personal, household or domestic use at premises.</t>
  </si>
  <si>
    <t>A tariff that is not structured to reflect the cost of consuming electricity. These tariffs do not vary by time of day. Examples include flat rate and block usage tariffs.</t>
  </si>
  <si>
    <t>Secondary tariffs are tariffs levied on a customer in addition to a primary tariff. Common secondary tariffs include controlled load tariffs, dedicated circuit tariffs, two way/export tariffs.</t>
  </si>
  <si>
    <t>A small customer that is not a residential customer, whose tariff is classified as a small business tariff, or otherwise identified as a small business in the NSP's customer database.</t>
  </si>
  <si>
    <t>A customer (export services) that receives export services.</t>
  </si>
  <si>
    <t>The network voltage reaching a point where a customer's generating unit should reduce its real power output in response to increased voltage. This is typically expected to occur when network voltage exceeds 253V.</t>
  </si>
  <si>
    <t>Customer numbers (distribution services) by meter status</t>
  </si>
  <si>
    <t>Business specified (Feeder ID)</t>
  </si>
  <si>
    <t>business specified (Feeder service area description)</t>
  </si>
  <si>
    <t>Business selection (Feeder classification)</t>
  </si>
  <si>
    <t>Number of customers (as at 30 June)</t>
  </si>
  <si>
    <t>Number of customers (as at 1 July)</t>
  </si>
  <si>
    <t>Business specified</t>
  </si>
  <si>
    <t>Number of customers (Residential)</t>
  </si>
  <si>
    <t>Number of customers (Low voltage small business)</t>
  </si>
  <si>
    <t>Number of customers (Low voltage non residential (excluding small business))</t>
  </si>
  <si>
    <t>Number of customers (Low voltage non residential)</t>
  </si>
  <si>
    <t>Number of customers (High voltage non residential)</t>
  </si>
  <si>
    <t xml:space="preserve">Customers (distribution services) </t>
  </si>
  <si>
    <t>Total customers on non-cost reflective tariffs</t>
  </si>
  <si>
    <t>Export customers with static zero exports</t>
  </si>
  <si>
    <t>Customer (export services) type</t>
  </si>
  <si>
    <t>&lt;business specified&gt;</t>
  </si>
  <si>
    <t>&lt;business selection&gt;</t>
  </si>
  <si>
    <t>Total customers on secondary tariffs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</si>
</sst>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_-* #,##0_-;\-* #,##0_-;_-* &quot;-&quot;??_-;_-@_-"/>
    <numFmt numFmtId="169" formatCode="_-* #,##0.00_-;[Red]\(#,##0.00\)_-;_-* &quot;-&quot;??_-;_-@_-"/>
    <numFmt numFmtId="170" formatCode="mm/dd/yy"/>
    <numFmt numFmtId="171" formatCode="_([$€-2]* #,##0.00_);_([$€-2]* \(#,##0.00\);_([$€-2]* &quot;-&quot;??_)"/>
    <numFmt numFmtId="172" formatCode="0_);[Red]\(0\)"/>
    <numFmt numFmtId="173" formatCode="0.0%"/>
    <numFmt numFmtId="174" formatCode="#,##0.0_);\(#,##0.0\)"/>
    <numFmt numFmtId="175" formatCode="#,##0_ ;\-#,##0\ "/>
    <numFmt numFmtId="176" formatCode="#,##0;[Red]\(#,##0.0\)"/>
    <numFmt numFmtId="177" formatCode="#,##0_ ;[Red]\(#,##0\)\ "/>
    <numFmt numFmtId="178" formatCode="#,##0.00;\(#,##0.00\)"/>
    <numFmt numFmtId="179" formatCode="_)d\-mmm\-yy_)"/>
    <numFmt numFmtId="180" formatCode="_(#,##0.0_);\(#,##0.0\);_(&quot;-&quot;_)"/>
    <numFmt numFmtId="181" formatCode="_(###0_);\(###0\);_(###0_)"/>
    <numFmt numFmtId="182" formatCode="#,##0.0000_);[Red]\(#,##0.0000\)"/>
    <numFmt numFmtId="183" formatCode="_-&quot;$&quot;* #,##0_-;\-&quot;$&quot;* #,##0_-;_-&quot;$&quot;* &quot;-&quot;??_-;_-@_-"/>
    <numFmt numFmtId="184" formatCode="_-* #,##0_-;[Red]\(#,##0\)_-;_-* &quot;-&quot;??_-;_-@_-"/>
  </numFmts>
  <fonts count="12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FFFF"/>
      <name val="Calibri"/>
      <family val="2"/>
    </font>
    <font>
      <sz val="10"/>
      <color rgb="FF000000"/>
      <name val="Arial"/>
      <family val="2"/>
    </font>
    <font>
      <sz val="11"/>
      <color rgb="FF000000"/>
      <name val="Calibri"/>
      <family val="2"/>
    </font>
    <font>
      <sz val="11"/>
      <color rgb="FF000000"/>
      <name val="Arial"/>
      <family val="2"/>
    </font>
    <font>
      <b/>
      <sz val="12"/>
      <color theme="0"/>
      <name val="Arial"/>
      <family val="2"/>
    </font>
    <font>
      <b/>
      <sz val="10"/>
      <name val="Arial"/>
      <family val="2"/>
    </font>
    <font>
      <sz val="10"/>
      <name val="Arial"/>
      <family val="2"/>
    </font>
    <font>
      <sz val="10"/>
      <color theme="1"/>
      <name val="Verdana"/>
      <family val="2"/>
    </font>
    <font>
      <b/>
      <sz val="9"/>
      <name val="Arial"/>
      <family val="2"/>
    </font>
    <font>
      <sz val="10"/>
      <color theme="1"/>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sz val="11"/>
      <name val="Calibri"/>
      <family val="2"/>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sz val="11"/>
      <color theme="1"/>
      <name val="Calibri"/>
      <family val="2"/>
    </font>
    <font>
      <sz val="11"/>
      <color theme="0"/>
      <name val="Calibri"/>
      <family val="2"/>
    </font>
    <font>
      <sz val="14"/>
      <color theme="0"/>
      <name val="Calibri"/>
      <family val="2"/>
      <scheme val="minor"/>
    </font>
    <font>
      <sz val="30"/>
      <color rgb="FF000000"/>
      <name val="Calibri"/>
      <family val="2"/>
    </font>
    <font>
      <sz val="11"/>
      <color rgb="FF000000"/>
      <name val="Calibri"/>
      <family val="2"/>
    </font>
    <font>
      <b/>
      <sz val="11"/>
      <color theme="1"/>
      <name val="Calibri"/>
      <family val="2"/>
      <scheme val="minor"/>
    </font>
    <font>
      <sz val="11"/>
      <color rgb="FF000000"/>
      <name val="Calibri"/>
      <family val="2"/>
      <scheme val="minor"/>
    </font>
    <font>
      <b/>
      <sz val="11"/>
      <color rgb="FF000000"/>
      <name val="Calibri"/>
      <family val="2"/>
      <scheme val="minor"/>
    </font>
    <font>
      <sz val="36"/>
      <color theme="1"/>
      <name val="Calibri"/>
      <family val="2"/>
      <scheme val="minor"/>
    </font>
    <font>
      <b/>
      <sz val="12"/>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sz val="8"/>
      <name val="Calibri"/>
      <family val="2"/>
    </font>
    <font>
      <sz val="11"/>
      <name val="Calibri"/>
      <family val="2"/>
      <scheme val="minor"/>
    </font>
    <font>
      <sz val="25"/>
      <color theme="1"/>
      <name val="Calibri"/>
      <family val="2"/>
      <scheme val="minor"/>
    </font>
    <font>
      <b/>
      <sz val="10"/>
      <color rgb="FF000000"/>
      <name val="Arial"/>
      <family val="2"/>
    </font>
    <font>
      <sz val="32"/>
      <color rgb="FF000000"/>
      <name val="Calibri"/>
      <family val="2"/>
    </font>
    <font>
      <sz val="28"/>
      <color rgb="FF000000"/>
      <name val="Calibri"/>
      <family val="2"/>
    </font>
    <font>
      <sz val="14"/>
      <color theme="0"/>
      <name val="Calibri"/>
      <family val="2"/>
    </font>
    <font>
      <sz val="10"/>
      <name val="Calibri"/>
      <family val="2"/>
      <scheme val="minor"/>
    </font>
    <font>
      <sz val="10"/>
      <color rgb="FF000000"/>
      <name val="Calibri"/>
      <family val="2"/>
    </font>
    <font>
      <sz val="10"/>
      <color rgb="FF000000"/>
      <name val="Calibri"/>
      <family val="2"/>
      <scheme val="minor"/>
    </font>
    <font>
      <b/>
      <i/>
      <sz val="11"/>
      <color rgb="FF000000"/>
      <name val="Calibri"/>
      <family val="2"/>
      <scheme val="minor"/>
    </font>
    <font>
      <sz val="8"/>
      <name val="Calibri"/>
      <family val="2"/>
    </font>
    <font>
      <b/>
      <sz val="14"/>
      <color theme="1"/>
      <name val="Calibri"/>
      <family val="2"/>
      <scheme val="minor"/>
    </font>
    <font>
      <b/>
      <i/>
      <sz val="11"/>
      <color rgb="FF000000"/>
      <name val="Calibri"/>
      <family val="2"/>
    </font>
    <font>
      <b/>
      <sz val="11"/>
      <color rgb="FF000000"/>
      <name val="Arial"/>
      <family val="2"/>
    </font>
    <font>
      <sz val="11"/>
      <color rgb="FF9C0006"/>
      <name val="Calibri"/>
      <family val="2"/>
      <scheme val="minor"/>
    </font>
    <font>
      <sz val="11"/>
      <color theme="1"/>
      <name val="Arial"/>
      <family val="2"/>
    </font>
    <font>
      <sz val="12"/>
      <color rgb="FF000000"/>
      <name val="Calibri"/>
      <family val="2"/>
    </font>
    <font>
      <i/>
      <sz val="11"/>
      <color rgb="FF000000"/>
      <name val="Calibri"/>
      <family val="2"/>
    </font>
    <font>
      <b/>
      <sz val="14"/>
      <color rgb="FF000000"/>
      <name val="Calibri"/>
      <family val="2"/>
      <scheme val="minor"/>
    </font>
    <font>
      <i/>
      <sz val="11"/>
      <name val="Calibri"/>
      <family val="2"/>
      <scheme val="minor"/>
    </font>
    <font>
      <i/>
      <sz val="10"/>
      <color rgb="FF000000"/>
      <name val="Arial"/>
      <family val="2"/>
    </font>
    <font>
      <i/>
      <sz val="10"/>
      <color theme="1"/>
      <name val="Calibri"/>
      <family val="2"/>
      <scheme val="minor"/>
    </font>
    <font>
      <i/>
      <sz val="20"/>
      <color theme="1"/>
      <name val="Calibri"/>
      <family val="2"/>
      <scheme val="minor"/>
    </font>
  </fonts>
  <fills count="5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2EEE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0"/>
        <bgColor rgb="FF000000"/>
      </patternFill>
    </fill>
    <fill>
      <patternFill patternType="solid">
        <fgColor rgb="FFFFC7CE"/>
      </patternFill>
    </fill>
    <fill>
      <patternFill patternType="solid">
        <fgColor rgb="FFF5F7F9"/>
        <bgColor indexed="64"/>
      </patternFill>
    </fill>
    <fill>
      <patternFill patternType="solid">
        <fgColor theme="3" tint="0.79998168889431442"/>
        <bgColor indexed="64"/>
      </patternFill>
    </fill>
  </fills>
  <borders count="3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s>
  <cellStyleXfs count="343">
    <xf numFmtId="0" fontId="0" fillId="0" borderId="0"/>
    <xf numFmtId="0" fontId="19" fillId="0" borderId="0"/>
    <xf numFmtId="0" fontId="20" fillId="0" borderId="0"/>
    <xf numFmtId="0" fontId="22" fillId="2" borderId="2">
      <alignment vertical="center"/>
    </xf>
    <xf numFmtId="0" fontId="25" fillId="0" borderId="0"/>
    <xf numFmtId="4" fontId="28" fillId="4" borderId="3" applyNumberFormat="0" applyProtection="0">
      <alignment horizontal="left" vertical="center" indent="1"/>
    </xf>
    <xf numFmtId="0" fontId="17" fillId="0" borderId="0"/>
    <xf numFmtId="164" fontId="17" fillId="0" borderId="0" applyFont="0" applyFill="0" applyBorder="0" applyAlignment="0" applyProtection="0"/>
    <xf numFmtId="167" fontId="17" fillId="0" borderId="0" applyFont="0" applyFill="0" applyBorder="0" applyAlignment="0" applyProtection="0"/>
    <xf numFmtId="0" fontId="36" fillId="0" borderId="0"/>
    <xf numFmtId="0" fontId="24" fillId="0" borderId="0"/>
    <xf numFmtId="9" fontId="17" fillId="0" borderId="0" applyFont="0" applyFill="0" applyBorder="0" applyAlignment="0" applyProtection="0"/>
    <xf numFmtId="0" fontId="24" fillId="0" borderId="0"/>
    <xf numFmtId="0" fontId="24" fillId="0" borderId="0"/>
    <xf numFmtId="0" fontId="24"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9" borderId="0" applyNumberFormat="0" applyBorder="0" applyAlignment="0" applyProtection="0"/>
    <xf numFmtId="0" fontId="36" fillId="12"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4" borderId="0" applyNumberFormat="0" applyBorder="0" applyAlignment="0" applyProtection="0"/>
    <xf numFmtId="0" fontId="36" fillId="13" borderId="0" applyNumberFormat="0" applyBorder="0" applyAlignment="0" applyProtection="0"/>
    <xf numFmtId="0" fontId="36" fillId="15" borderId="0" applyNumberFormat="0" applyBorder="0" applyAlignment="0" applyProtection="0"/>
    <xf numFmtId="0" fontId="36" fillId="10" borderId="0" applyNumberFormat="0" applyBorder="0" applyAlignment="0" applyProtection="0"/>
    <xf numFmtId="0" fontId="37" fillId="4" borderId="0" applyNumberFormat="0" applyBorder="0" applyAlignment="0" applyProtection="0"/>
    <xf numFmtId="0" fontId="37" fillId="10"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4" borderId="0" applyNumberFormat="0" applyBorder="0" applyAlignment="0" applyProtection="0"/>
    <xf numFmtId="0" fontId="37" fillId="10" borderId="0" applyNumberFormat="0" applyBorder="0" applyAlignment="0" applyProtection="0"/>
    <xf numFmtId="0" fontId="37" fillId="4"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6" fillId="19" borderId="0" applyNumberFormat="0" applyBorder="0" applyAlignment="0" applyProtection="0"/>
    <xf numFmtId="0" fontId="36" fillId="23" borderId="0" applyNumberFormat="0" applyBorder="0" applyAlignment="0" applyProtection="0"/>
    <xf numFmtId="0" fontId="37" fillId="20"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7" fillId="24" borderId="0" applyNumberFormat="0" applyBorder="0" applyAlignment="0" applyProtection="0"/>
    <xf numFmtId="0" fontId="36" fillId="16" borderId="0" applyNumberFormat="0" applyBorder="0" applyAlignment="0" applyProtection="0"/>
    <xf numFmtId="0" fontId="36" fillId="20" borderId="0" applyNumberFormat="0" applyBorder="0" applyAlignment="0" applyProtection="0"/>
    <xf numFmtId="0" fontId="37" fillId="20" borderId="0" applyNumberFormat="0" applyBorder="0" applyAlignment="0" applyProtection="0"/>
    <xf numFmtId="0" fontId="37" fillId="4" borderId="0" applyNumberFormat="0" applyBorder="0" applyAlignment="0" applyProtection="0"/>
    <xf numFmtId="0" fontId="36" fillId="25" borderId="0" applyNumberFormat="0" applyBorder="0" applyAlignment="0" applyProtection="0"/>
    <xf numFmtId="0" fontId="36" fillId="16" borderId="0" applyNumberFormat="0" applyBorder="0" applyAlignment="0" applyProtection="0"/>
    <xf numFmtId="0" fontId="37" fillId="17"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7" fillId="26" borderId="0" applyNumberFormat="0" applyBorder="0" applyAlignment="0" applyProtection="0"/>
    <xf numFmtId="0" fontId="36" fillId="19" borderId="0" applyNumberFormat="0" applyBorder="0" applyAlignment="0" applyProtection="0"/>
    <xf numFmtId="0" fontId="36" fillId="27" borderId="0" applyNumberFormat="0" applyBorder="0" applyAlignment="0" applyProtection="0"/>
    <xf numFmtId="0" fontId="37" fillId="27" borderId="0" applyNumberFormat="0" applyBorder="0" applyAlignment="0" applyProtection="0"/>
    <xf numFmtId="0" fontId="38" fillId="0" borderId="0"/>
    <xf numFmtId="165" fontId="39" fillId="0" borderId="0" applyFont="0" applyFill="0" applyBorder="0" applyAlignment="0" applyProtection="0"/>
    <xf numFmtId="0" fontId="40" fillId="28" borderId="0" applyNumberFormat="0" applyBorder="0" applyAlignment="0" applyProtection="0"/>
    <xf numFmtId="0" fontId="41" fillId="0" borderId="0" applyNumberFormat="0" applyFill="0" applyBorder="0" applyAlignment="0"/>
    <xf numFmtId="0" fontId="42" fillId="0" borderId="0" applyNumberFormat="0" applyFill="0" applyBorder="0" applyAlignment="0">
      <protection locked="0"/>
    </xf>
    <xf numFmtId="0" fontId="43" fillId="9" borderId="7" applyNumberFormat="0" applyAlignment="0" applyProtection="0"/>
    <xf numFmtId="0" fontId="44" fillId="29" borderId="8" applyNumberFormat="0" applyAlignment="0" applyProtection="0"/>
    <xf numFmtId="164" fontId="24" fillId="0" borderId="0" applyFont="0" applyFill="0" applyBorder="0" applyAlignment="0" applyProtection="0"/>
    <xf numFmtId="166" fontId="24" fillId="0" borderId="0" applyFont="0" applyFill="0" applyBorder="0" applyAlignment="0" applyProtection="0"/>
    <xf numFmtId="0" fontId="45" fillId="0" borderId="0" applyFont="0" applyFill="0" applyBorder="0" applyAlignment="0" applyProtection="0"/>
    <xf numFmtId="0"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36"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3" fontId="46"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5" fontId="24" fillId="0" borderId="0" applyFont="0" applyFill="0" applyBorder="0" applyAlignment="0" applyProtection="0"/>
    <xf numFmtId="170" fontId="24" fillId="0" borderId="0" applyFont="0" applyFill="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32" borderId="0" applyNumberFormat="0" applyBorder="0" applyAlignment="0" applyProtection="0"/>
    <xf numFmtId="171" fontId="36" fillId="0" borderId="0" applyFont="0" applyFill="0" applyBorder="0" applyAlignment="0" applyProtection="0"/>
    <xf numFmtId="0" fontId="48" fillId="0" borderId="0" applyNumberFormat="0" applyFill="0" applyBorder="0" applyAlignment="0" applyProtection="0"/>
    <xf numFmtId="172" fontId="24" fillId="0" borderId="0" applyFont="0" applyFill="0" applyBorder="0" applyAlignment="0" applyProtection="0"/>
    <xf numFmtId="0" fontId="49" fillId="0" borderId="0"/>
    <xf numFmtId="0" fontId="50" fillId="0" borderId="0"/>
    <xf numFmtId="0" fontId="51" fillId="33" borderId="0" applyNumberFormat="0" applyBorder="0" applyAlignment="0" applyProtection="0"/>
    <xf numFmtId="0" fontId="31" fillId="5" borderId="0" applyNumberFormat="0" applyBorder="0" applyAlignment="0" applyProtection="0"/>
    <xf numFmtId="0" fontId="52" fillId="0" borderId="9" applyNumberFormat="0" applyFill="0" applyAlignment="0" applyProtection="0"/>
    <xf numFmtId="0" fontId="23" fillId="0" borderId="0" applyFill="0" applyBorder="0">
      <alignment vertical="center"/>
    </xf>
    <xf numFmtId="0" fontId="23" fillId="0" borderId="0" applyFill="0" applyBorder="0">
      <alignment vertical="center"/>
    </xf>
    <xf numFmtId="0" fontId="29" fillId="0" borderId="5" applyNumberFormat="0" applyFill="0" applyAlignment="0" applyProtection="0"/>
    <xf numFmtId="0" fontId="53" fillId="0" borderId="10" applyNumberFormat="0" applyFill="0" applyAlignment="0" applyProtection="0"/>
    <xf numFmtId="0" fontId="26" fillId="0" borderId="0" applyFill="0" applyBorder="0">
      <alignment vertical="center"/>
    </xf>
    <xf numFmtId="0" fontId="26" fillId="0" borderId="0" applyFill="0" applyBorder="0">
      <alignment vertical="center"/>
    </xf>
    <xf numFmtId="0" fontId="30" fillId="0" borderId="6" applyNumberFormat="0" applyFill="0" applyAlignment="0" applyProtection="0"/>
    <xf numFmtId="0" fontId="54" fillId="0" borderId="11" applyNumberFormat="0" applyFill="0" applyAlignment="0" applyProtection="0"/>
    <xf numFmtId="0" fontId="55" fillId="0" borderId="0" applyFill="0" applyBorder="0">
      <alignment vertical="center"/>
    </xf>
    <xf numFmtId="0" fontId="55" fillId="0" borderId="0" applyFill="0" applyBorder="0">
      <alignment vertical="center"/>
    </xf>
    <xf numFmtId="0" fontId="54" fillId="0" borderId="0" applyNumberFormat="0" applyFill="0" applyBorder="0" applyAlignment="0" applyProtection="0"/>
    <xf numFmtId="0" fontId="28" fillId="0" borderId="0" applyFill="0" applyBorder="0">
      <alignment vertical="center"/>
    </xf>
    <xf numFmtId="0" fontId="28" fillId="0" borderId="0" applyFill="0" applyBorder="0">
      <alignment vertical="center"/>
    </xf>
    <xf numFmtId="173" fontId="56" fillId="0" borderId="0"/>
    <xf numFmtId="0" fontId="57" fillId="0" borderId="0" applyNumberFormat="0" applyFill="0" applyBorder="0" applyAlignment="0" applyProtection="0">
      <alignment vertical="top"/>
      <protection locked="0"/>
    </xf>
    <xf numFmtId="0" fontId="58" fillId="0" borderId="0" applyFill="0" applyBorder="0">
      <alignment horizontal="center" vertical="center"/>
      <protection locked="0"/>
    </xf>
    <xf numFmtId="0" fontId="59" fillId="0" borderId="0" applyFill="0" applyBorder="0">
      <alignment horizontal="left" vertical="center"/>
      <protection locked="0"/>
    </xf>
    <xf numFmtId="0" fontId="60" fillId="10" borderId="7" applyNumberFormat="0" applyAlignment="0" applyProtection="0"/>
    <xf numFmtId="166" fontId="24" fillId="34" borderId="0" applyFont="0" applyBorder="0" applyAlignment="0">
      <alignment horizontal="right"/>
      <protection locked="0"/>
    </xf>
    <xf numFmtId="166" fontId="24" fillId="34" borderId="0" applyFont="0" applyBorder="0" applyAlignment="0">
      <alignment horizontal="right"/>
      <protection locked="0"/>
    </xf>
    <xf numFmtId="166" fontId="24" fillId="35" borderId="0" applyFont="0" applyBorder="0">
      <alignment horizontal="right"/>
      <protection locked="0"/>
    </xf>
    <xf numFmtId="0" fontId="28" fillId="36" borderId="0"/>
    <xf numFmtId="0" fontId="61" fillId="0" borderId="12" applyNumberFormat="0" applyFill="0" applyAlignment="0" applyProtection="0"/>
    <xf numFmtId="174" fontId="62" fillId="0" borderId="0"/>
    <xf numFmtId="0" fontId="63" fillId="0" borderId="0" applyFill="0" applyBorder="0">
      <alignment horizontal="left" vertical="center"/>
    </xf>
    <xf numFmtId="0" fontId="64" fillId="14" borderId="0" applyNumberFormat="0" applyBorder="0" applyAlignment="0" applyProtection="0"/>
    <xf numFmtId="0" fontId="32" fillId="6" borderId="0" applyNumberFormat="0" applyBorder="0" applyAlignment="0" applyProtection="0"/>
    <xf numFmtId="175" fontId="65" fillId="0" borderId="0"/>
    <xf numFmtId="0" fontId="24" fillId="0" borderId="0"/>
    <xf numFmtId="0" fontId="24" fillId="0" borderId="0"/>
    <xf numFmtId="0" fontId="24" fillId="0" borderId="0" applyFill="0"/>
    <xf numFmtId="0" fontId="24" fillId="0" borderId="0"/>
    <xf numFmtId="0" fontId="24" fillId="0" borderId="0"/>
    <xf numFmtId="0" fontId="24" fillId="0" borderId="0"/>
    <xf numFmtId="0" fontId="36" fillId="0" borderId="0"/>
    <xf numFmtId="0" fontId="36" fillId="0" borderId="0"/>
    <xf numFmtId="0" fontId="36" fillId="0" borderId="0"/>
    <xf numFmtId="0" fontId="36" fillId="0" borderId="0"/>
    <xf numFmtId="0" fontId="36" fillId="0" borderId="0"/>
    <xf numFmtId="0" fontId="24"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4" fillId="0" borderId="0"/>
    <xf numFmtId="0" fontId="36" fillId="0" borderId="0"/>
    <xf numFmtId="0" fontId="36" fillId="0" borderId="0"/>
    <xf numFmtId="0" fontId="36" fillId="0" borderId="0"/>
    <xf numFmtId="0" fontId="36" fillId="0" borderId="0"/>
    <xf numFmtId="0" fontId="36" fillId="0" borderId="0"/>
    <xf numFmtId="0" fontId="24" fillId="0" borderId="0"/>
    <xf numFmtId="0" fontId="36" fillId="0" borderId="0"/>
    <xf numFmtId="0" fontId="36" fillId="0" borderId="0"/>
    <xf numFmtId="0" fontId="36" fillId="0" borderId="0"/>
    <xf numFmtId="0" fontId="36" fillId="0" borderId="0"/>
    <xf numFmtId="0" fontId="36" fillId="0" borderId="0"/>
    <xf numFmtId="0" fontId="36" fillId="0" borderId="0"/>
    <xf numFmtId="0" fontId="24"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4"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4" fillId="0" borderId="0"/>
    <xf numFmtId="0" fontId="36" fillId="0" borderId="0"/>
    <xf numFmtId="0" fontId="24" fillId="0" borderId="0"/>
    <xf numFmtId="0" fontId="24"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4" fillId="0" borderId="0"/>
    <xf numFmtId="0" fontId="36" fillId="0" borderId="0"/>
    <xf numFmtId="0" fontId="36" fillId="0" borderId="0"/>
    <xf numFmtId="0" fontId="36" fillId="0" borderId="0"/>
    <xf numFmtId="0" fontId="36" fillId="0" borderId="0"/>
    <xf numFmtId="0" fontId="36" fillId="0" borderId="0"/>
    <xf numFmtId="0" fontId="3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6" fillId="0" borderId="0"/>
    <xf numFmtId="0" fontId="24" fillId="0" borderId="0"/>
    <xf numFmtId="0" fontId="36" fillId="0" borderId="0"/>
    <xf numFmtId="0" fontId="24" fillId="0" borderId="0"/>
    <xf numFmtId="0" fontId="24" fillId="0" borderId="0"/>
    <xf numFmtId="0" fontId="36" fillId="0" borderId="0"/>
    <xf numFmtId="0" fontId="39" fillId="0" borderId="0"/>
    <xf numFmtId="0" fontId="24" fillId="0" borderId="0" applyFill="0"/>
    <xf numFmtId="0" fontId="24" fillId="0" borderId="0"/>
    <xf numFmtId="0" fontId="24" fillId="0" borderId="0"/>
    <xf numFmtId="0" fontId="24" fillId="11" borderId="13" applyNumberFormat="0" applyFont="0" applyAlignment="0" applyProtection="0"/>
    <xf numFmtId="0" fontId="66" fillId="9" borderId="14" applyNumberFormat="0" applyAlignment="0" applyProtection="0"/>
    <xf numFmtId="9" fontId="24" fillId="0" borderId="0" applyFont="0" applyFill="0" applyBorder="0" applyAlignment="0" applyProtection="0"/>
    <xf numFmtId="176" fontId="24" fillId="0" borderId="0" applyFill="0" applyBorder="0"/>
    <xf numFmtId="9" fontId="24" fillId="0" borderId="0" applyFont="0" applyFill="0" applyBorder="0" applyAlignment="0" applyProtection="0"/>
    <xf numFmtId="9" fontId="24" fillId="0" borderId="0" applyFont="0" applyFill="0" applyBorder="0" applyAlignment="0" applyProtection="0"/>
    <xf numFmtId="173" fontId="67" fillId="0" borderId="0"/>
    <xf numFmtId="0" fontId="55" fillId="0" borderId="0" applyFill="0" applyBorder="0">
      <alignment vertical="center"/>
    </xf>
    <xf numFmtId="0" fontId="45" fillId="0" borderId="0" applyNumberFormat="0" applyFont="0" applyFill="0" applyBorder="0" applyAlignment="0" applyProtection="0">
      <alignment horizontal="left"/>
    </xf>
    <xf numFmtId="15" fontId="45" fillId="0" borderId="0" applyFont="0" applyFill="0" applyBorder="0" applyAlignment="0" applyProtection="0"/>
    <xf numFmtId="4" fontId="45" fillId="0" borderId="0" applyFont="0" applyFill="0" applyBorder="0" applyAlignment="0" applyProtection="0"/>
    <xf numFmtId="177" fontId="68" fillId="0" borderId="15"/>
    <xf numFmtId="0" fontId="69" fillId="0" borderId="1">
      <alignment horizontal="center"/>
    </xf>
    <xf numFmtId="3" fontId="45" fillId="0" borderId="0" applyFont="0" applyFill="0" applyBorder="0" applyAlignment="0" applyProtection="0"/>
    <xf numFmtId="0" fontId="45" fillId="37" borderId="0" applyNumberFormat="0" applyFont="0" applyBorder="0" applyAlignment="0" applyProtection="0"/>
    <xf numFmtId="178" fontId="24" fillId="0" borderId="0"/>
    <xf numFmtId="179" fontId="28" fillId="0" borderId="0" applyFill="0" applyBorder="0">
      <alignment horizontal="right" vertical="center"/>
    </xf>
    <xf numFmtId="180" fontId="28" fillId="0" borderId="0" applyFill="0" applyBorder="0">
      <alignment horizontal="right" vertical="center"/>
    </xf>
    <xf numFmtId="181" fontId="28" fillId="0" borderId="0" applyFill="0" applyBorder="0">
      <alignment horizontal="right" vertical="center"/>
    </xf>
    <xf numFmtId="0" fontId="24" fillId="11" borderId="0" applyNumberFormat="0" applyFont="0" applyBorder="0" applyAlignment="0" applyProtection="0"/>
    <xf numFmtId="0" fontId="24" fillId="9" borderId="0" applyNumberFormat="0" applyFont="0" applyBorder="0" applyAlignment="0" applyProtection="0"/>
    <xf numFmtId="0" fontId="24" fillId="13" borderId="0" applyNumberFormat="0" applyFont="0" applyBorder="0" applyAlignment="0" applyProtection="0"/>
    <xf numFmtId="0" fontId="24" fillId="0" borderId="0" applyNumberFormat="0" applyFont="0" applyFill="0" applyBorder="0" applyAlignment="0" applyProtection="0"/>
    <xf numFmtId="0" fontId="24" fillId="13" borderId="0" applyNumberFormat="0" applyFont="0" applyBorder="0" applyAlignment="0" applyProtection="0"/>
    <xf numFmtId="0" fontId="24" fillId="0" borderId="0" applyNumberFormat="0" applyFont="0" applyFill="0" applyBorder="0" applyAlignment="0" applyProtection="0"/>
    <xf numFmtId="0" fontId="24" fillId="0" borderId="0" applyNumberFormat="0" applyFont="0" applyBorder="0" applyAlignment="0" applyProtection="0"/>
    <xf numFmtId="0" fontId="70" fillId="0" borderId="0" applyNumberFormat="0" applyFill="0" applyBorder="0" applyAlignment="0" applyProtection="0"/>
    <xf numFmtId="0" fontId="24" fillId="0" borderId="0"/>
    <xf numFmtId="0" fontId="63" fillId="0" borderId="0"/>
    <xf numFmtId="0" fontId="71" fillId="0" borderId="0"/>
    <xf numFmtId="15" fontId="24" fillId="0" borderId="0"/>
    <xf numFmtId="10" fontId="24" fillId="0" borderId="0"/>
    <xf numFmtId="0" fontId="72" fillId="38" borderId="4" applyBorder="0" applyProtection="0">
      <alignment horizontal="centerContinuous" vertical="center"/>
    </xf>
    <xf numFmtId="0" fontId="81" fillId="38" borderId="4" applyBorder="0" applyProtection="0">
      <alignment horizontal="centerContinuous" vertical="center"/>
    </xf>
    <xf numFmtId="0" fontId="73" fillId="0" borderId="0" applyBorder="0" applyProtection="0">
      <alignment vertical="center"/>
    </xf>
    <xf numFmtId="0" fontId="74" fillId="0" borderId="0">
      <alignment horizontal="left"/>
    </xf>
    <xf numFmtId="0" fontId="74" fillId="0" borderId="16" applyFill="0" applyBorder="0" applyProtection="0">
      <alignment horizontal="left" vertical="top"/>
    </xf>
    <xf numFmtId="49" fontId="24" fillId="0" borderId="0" applyFont="0" applyFill="0" applyBorder="0" applyAlignment="0" applyProtection="0"/>
    <xf numFmtId="0" fontId="75" fillId="0" borderId="0"/>
    <xf numFmtId="0" fontId="76" fillId="0" borderId="0"/>
    <xf numFmtId="0" fontId="82" fillId="0" borderId="0"/>
    <xf numFmtId="0" fontId="76" fillId="0" borderId="0"/>
    <xf numFmtId="0" fontId="82" fillId="0" borderId="0"/>
    <xf numFmtId="0" fontId="75" fillId="0" borderId="0"/>
    <xf numFmtId="174" fontId="77" fillId="0" borderId="0"/>
    <xf numFmtId="0" fontId="70" fillId="0" borderId="0" applyNumberFormat="0" applyFill="0" applyBorder="0" applyAlignment="0" applyProtection="0"/>
    <xf numFmtId="0" fontId="78" fillId="0" borderId="0" applyFill="0" applyBorder="0">
      <alignment horizontal="left" vertical="center"/>
      <protection locked="0"/>
    </xf>
    <xf numFmtId="0" fontId="75" fillId="0" borderId="0"/>
    <xf numFmtId="0" fontId="79" fillId="0" borderId="0" applyFill="0" applyBorder="0">
      <alignment horizontal="left" vertical="center"/>
      <protection locked="0"/>
    </xf>
    <xf numFmtId="0" fontId="47" fillId="0" borderId="17" applyNumberFormat="0" applyFill="0" applyAlignment="0" applyProtection="0"/>
    <xf numFmtId="0" fontId="80" fillId="0" borderId="0" applyNumberFormat="0" applyFill="0" applyBorder="0" applyAlignment="0" applyProtection="0"/>
    <xf numFmtId="182" fontId="24" fillId="0" borderId="4" applyBorder="0" applyProtection="0">
      <alignment horizontal="right"/>
    </xf>
    <xf numFmtId="164" fontId="17" fillId="0" borderId="0" applyFont="0" applyFill="0" applyBorder="0" applyAlignment="0" applyProtection="0"/>
    <xf numFmtId="166" fontId="24" fillId="36" borderId="0" applyNumberFormat="0" applyFont="0" applyBorder="0" applyAlignment="0">
      <alignment horizontal="right"/>
    </xf>
    <xf numFmtId="166" fontId="24" fillId="36" borderId="0" applyNumberFormat="0" applyFont="0" applyBorder="0" applyAlignment="0">
      <alignment horizontal="right"/>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67" fontId="17" fillId="0" borderId="0" applyFont="0" applyFill="0" applyBorder="0" applyAlignment="0" applyProtection="0"/>
    <xf numFmtId="164" fontId="87" fillId="0" borderId="0" applyFont="0" applyFill="0" applyBorder="0" applyAlignment="0" applyProtection="0"/>
    <xf numFmtId="0" fontId="93" fillId="0" borderId="0"/>
    <xf numFmtId="0" fontId="16" fillId="0" borderId="0"/>
    <xf numFmtId="0" fontId="14" fillId="0" borderId="0"/>
    <xf numFmtId="0" fontId="31" fillId="5" borderId="0" applyNumberFormat="0" applyBorder="0" applyAlignment="0" applyProtection="0"/>
    <xf numFmtId="0" fontId="112" fillId="48" borderId="0" applyNumberFormat="0" applyBorder="0" applyAlignment="0" applyProtection="0"/>
    <xf numFmtId="0" fontId="13" fillId="0" borderId="0"/>
    <xf numFmtId="0" fontId="9" fillId="0" borderId="0"/>
  </cellStyleXfs>
  <cellXfs count="328">
    <xf numFmtId="0" fontId="0" fillId="0" borderId="0" xfId="0"/>
    <xf numFmtId="0" fontId="20" fillId="3" borderId="0" xfId="2" applyFill="1"/>
    <xf numFmtId="0" fontId="20" fillId="3" borderId="0" xfId="2" applyFill="1" applyAlignment="1">
      <alignment vertical="center"/>
    </xf>
    <xf numFmtId="0" fontId="35" fillId="3" borderId="0" xfId="2" applyFont="1" applyFill="1" applyAlignment="1">
      <alignment horizontal="left" vertical="center" wrapText="1"/>
    </xf>
    <xf numFmtId="0" fontId="21" fillId="3" borderId="0" xfId="2" applyFont="1" applyFill="1"/>
    <xf numFmtId="0" fontId="21" fillId="0" borderId="0" xfId="2" applyFont="1"/>
    <xf numFmtId="0" fontId="85" fillId="3" borderId="0" xfId="2" applyFont="1" applyFill="1" applyAlignment="1">
      <alignment horizontal="center" vertical="center"/>
    </xf>
    <xf numFmtId="0" fontId="86" fillId="3" borderId="0" xfId="2" applyFont="1" applyFill="1" applyAlignment="1">
      <alignment vertical="center"/>
    </xf>
    <xf numFmtId="0" fontId="91" fillId="3" borderId="0" xfId="0" applyFont="1" applyFill="1" applyAlignment="1">
      <alignment vertical="center"/>
    </xf>
    <xf numFmtId="0" fontId="0" fillId="3" borderId="0" xfId="0" applyFill="1"/>
    <xf numFmtId="0" fontId="0" fillId="3" borderId="0" xfId="0" applyFill="1" applyAlignment="1">
      <alignment vertical="center"/>
    </xf>
    <xf numFmtId="49" fontId="94" fillId="3" borderId="0" xfId="336" applyNumberFormat="1" applyFont="1" applyFill="1" applyAlignment="1">
      <alignment vertical="center" wrapText="1"/>
    </xf>
    <xf numFmtId="0" fontId="0" fillId="3" borderId="0" xfId="0" applyFill="1" applyAlignment="1">
      <alignment horizontal="center" vertical="center" wrapText="1"/>
    </xf>
    <xf numFmtId="0" fontId="95" fillId="3" borderId="0" xfId="0" applyFont="1" applyFill="1" applyAlignment="1">
      <alignment vertical="center"/>
    </xf>
    <xf numFmtId="49" fontId="96" fillId="0" borderId="0" xfId="336" applyNumberFormat="1" applyFont="1" applyAlignment="1">
      <alignment horizontal="center" vertical="center" wrapText="1"/>
    </xf>
    <xf numFmtId="0" fontId="0" fillId="3" borderId="22" xfId="0" applyFill="1" applyBorder="1"/>
    <xf numFmtId="0" fontId="0" fillId="3" borderId="22" xfId="0" applyFill="1" applyBorder="1" applyAlignment="1">
      <alignment horizontal="center"/>
    </xf>
    <xf numFmtId="0" fontId="92" fillId="3" borderId="0" xfId="0" applyFont="1" applyFill="1" applyAlignment="1">
      <alignment horizontal="center" vertical="center"/>
    </xf>
    <xf numFmtId="0" fontId="0" fillId="3" borderId="0" xfId="0" applyFill="1" applyBorder="1"/>
    <xf numFmtId="0" fontId="0" fillId="3" borderId="0" xfId="0" applyFill="1" applyBorder="1" applyAlignment="1">
      <alignment horizontal="center"/>
    </xf>
    <xf numFmtId="0" fontId="0" fillId="3" borderId="4" xfId="0" applyFill="1" applyBorder="1" applyAlignment="1">
      <alignment horizontal="center"/>
    </xf>
    <xf numFmtId="0" fontId="89" fillId="3" borderId="21" xfId="0" applyFont="1" applyFill="1" applyBorder="1"/>
    <xf numFmtId="0" fontId="89" fillId="3" borderId="16" xfId="0" applyFont="1" applyFill="1" applyBorder="1"/>
    <xf numFmtId="0" fontId="0" fillId="41" borderId="0" xfId="0" applyFill="1"/>
    <xf numFmtId="0" fontId="89" fillId="3" borderId="25" xfId="0" applyFont="1" applyFill="1" applyBorder="1"/>
    <xf numFmtId="0" fontId="0" fillId="3" borderId="4" xfId="0" applyFill="1" applyBorder="1"/>
    <xf numFmtId="0" fontId="86" fillId="3" borderId="0" xfId="2" applyFont="1" applyFill="1" applyAlignment="1"/>
    <xf numFmtId="0" fontId="0" fillId="3" borderId="0" xfId="0" applyFill="1" applyAlignment="1">
      <alignment horizontal="center"/>
    </xf>
    <xf numFmtId="49" fontId="96" fillId="3" borderId="0" xfId="336" applyNumberFormat="1" applyFont="1" applyFill="1" applyAlignment="1">
      <alignment horizontal="center" vertical="center" wrapText="1"/>
    </xf>
    <xf numFmtId="0" fontId="27" fillId="3" borderId="0" xfId="4" applyFont="1" applyFill="1" applyBorder="1"/>
    <xf numFmtId="168" fontId="0" fillId="3" borderId="0" xfId="0" applyNumberFormat="1" applyFill="1"/>
    <xf numFmtId="0" fontId="27" fillId="3" borderId="0" xfId="4" applyFont="1" applyFill="1"/>
    <xf numFmtId="0" fontId="88" fillId="3" borderId="0" xfId="0" applyNumberFormat="1" applyFont="1" applyFill="1" applyAlignment="1"/>
    <xf numFmtId="0" fontId="98" fillId="3" borderId="16" xfId="0" applyFont="1" applyFill="1" applyBorder="1"/>
    <xf numFmtId="0" fontId="98" fillId="3" borderId="25" xfId="0" applyFont="1" applyFill="1" applyBorder="1"/>
    <xf numFmtId="0" fontId="18" fillId="3" borderId="0" xfId="0" applyFont="1" applyFill="1"/>
    <xf numFmtId="168" fontId="0" fillId="3" borderId="0" xfId="335" applyNumberFormat="1" applyFont="1" applyFill="1" applyBorder="1"/>
    <xf numFmtId="0" fontId="19" fillId="3" borderId="0" xfId="1" applyFill="1"/>
    <xf numFmtId="0" fontId="35" fillId="3" borderId="0" xfId="0" applyFont="1" applyFill="1"/>
    <xf numFmtId="0" fontId="100" fillId="3" borderId="0" xfId="1" applyFont="1" applyFill="1"/>
    <xf numFmtId="0" fontId="27" fillId="3" borderId="22" xfId="4" applyFont="1" applyFill="1" applyBorder="1"/>
    <xf numFmtId="0" fontId="27" fillId="3" borderId="4" xfId="4" applyFont="1" applyFill="1" applyBorder="1"/>
    <xf numFmtId="0" fontId="0" fillId="42" borderId="0" xfId="0" applyFill="1" applyBorder="1"/>
    <xf numFmtId="166" fontId="94" fillId="40" borderId="0" xfId="336" applyNumberFormat="1" applyFont="1" applyFill="1" applyAlignment="1">
      <alignment horizontal="center" vertical="center" wrapText="1"/>
    </xf>
    <xf numFmtId="0" fontId="34" fillId="3" borderId="0" xfId="0" applyFont="1" applyFill="1" applyAlignment="1">
      <alignment vertical="center" wrapText="1"/>
    </xf>
    <xf numFmtId="0" fontId="102" fillId="3" borderId="0" xfId="2" applyFont="1" applyFill="1" applyAlignment="1">
      <alignment horizontal="left" vertical="center"/>
    </xf>
    <xf numFmtId="0" fontId="84" fillId="39" borderId="0" xfId="2" applyFont="1" applyFill="1" applyAlignment="1">
      <alignment horizontal="center" vertical="center"/>
    </xf>
    <xf numFmtId="0" fontId="0" fillId="3" borderId="0" xfId="0" applyFill="1" applyAlignment="1">
      <alignment horizontal="center" vertical="center"/>
    </xf>
    <xf numFmtId="0" fontId="0" fillId="41" borderId="0" xfId="0" applyFill="1" applyAlignment="1">
      <alignment vertical="center"/>
    </xf>
    <xf numFmtId="0" fontId="0" fillId="41" borderId="0" xfId="0" applyFill="1" applyAlignment="1">
      <alignment horizontal="center" vertical="center" wrapText="1"/>
    </xf>
    <xf numFmtId="0" fontId="0" fillId="41" borderId="0" xfId="0" applyFill="1" applyBorder="1" applyAlignment="1">
      <alignment horizontal="center"/>
    </xf>
    <xf numFmtId="166" fontId="96" fillId="3" borderId="18" xfId="336" applyNumberFormat="1" applyFont="1" applyFill="1" applyBorder="1" applyAlignment="1">
      <alignment horizontal="center" vertical="center" wrapText="1"/>
    </xf>
    <xf numFmtId="0" fontId="91" fillId="41" borderId="0" xfId="0" applyFont="1" applyFill="1" applyBorder="1" applyAlignment="1">
      <alignment vertical="center"/>
    </xf>
    <xf numFmtId="0" fontId="0" fillId="41" borderId="0" xfId="0" applyFill="1" applyBorder="1"/>
    <xf numFmtId="0" fontId="0" fillId="41" borderId="0" xfId="0" applyFill="1" applyBorder="1" applyAlignment="1">
      <alignment vertical="center"/>
    </xf>
    <xf numFmtId="0" fontId="0" fillId="41" borderId="0" xfId="0" applyFill="1" applyBorder="1" applyAlignment="1">
      <alignment horizontal="center" vertical="center" wrapText="1"/>
    </xf>
    <xf numFmtId="0" fontId="20" fillId="41" borderId="0" xfId="0" applyFont="1" applyFill="1" applyBorder="1" applyAlignment="1">
      <alignment horizontal="center"/>
    </xf>
    <xf numFmtId="166" fontId="94" fillId="3" borderId="0" xfId="336" applyNumberFormat="1" applyFont="1" applyFill="1" applyAlignment="1">
      <alignment horizontal="center" vertical="center" wrapText="1"/>
    </xf>
    <xf numFmtId="168" fontId="0" fillId="39" borderId="0" xfId="0" applyNumberFormat="1" applyFill="1"/>
    <xf numFmtId="168" fontId="0" fillId="42" borderId="23" xfId="335" applyNumberFormat="1" applyFont="1" applyFill="1" applyBorder="1"/>
    <xf numFmtId="168" fontId="0" fillId="42" borderId="24" xfId="335" applyNumberFormat="1" applyFont="1" applyFill="1" applyBorder="1"/>
    <xf numFmtId="168" fontId="0" fillId="42" borderId="26" xfId="335" applyNumberFormat="1" applyFont="1" applyFill="1" applyBorder="1"/>
    <xf numFmtId="0" fontId="90" fillId="3" borderId="0" xfId="0" applyFont="1" applyFill="1" applyBorder="1" applyAlignment="1">
      <alignment vertical="center" wrapText="1"/>
    </xf>
    <xf numFmtId="0" fontId="19" fillId="41" borderId="0" xfId="1" applyFill="1"/>
    <xf numFmtId="0" fontId="19" fillId="41" borderId="0" xfId="1" applyFill="1" applyBorder="1"/>
    <xf numFmtId="0" fontId="102" fillId="3" borderId="0" xfId="2" applyFont="1" applyFill="1" applyAlignment="1">
      <alignment vertical="center"/>
    </xf>
    <xf numFmtId="0" fontId="102" fillId="41" borderId="0" xfId="2" applyFont="1" applyFill="1" applyAlignment="1">
      <alignment vertical="center"/>
    </xf>
    <xf numFmtId="183" fontId="20" fillId="42" borderId="22" xfId="8" applyNumberFormat="1" applyFont="1" applyFill="1" applyBorder="1" applyAlignment="1">
      <alignment horizontal="left" vertical="center"/>
    </xf>
    <xf numFmtId="183" fontId="20" fillId="42" borderId="0" xfId="8" applyNumberFormat="1" applyFont="1" applyFill="1" applyBorder="1" applyAlignment="1">
      <alignment horizontal="left" vertical="center"/>
    </xf>
    <xf numFmtId="0" fontId="0" fillId="42" borderId="4" xfId="0" applyFill="1" applyBorder="1"/>
    <xf numFmtId="0" fontId="20" fillId="41" borderId="0" xfId="0" applyFont="1" applyFill="1"/>
    <xf numFmtId="0" fontId="106" fillId="41" borderId="0" xfId="1" applyFont="1" applyFill="1"/>
    <xf numFmtId="0" fontId="107" fillId="41" borderId="0" xfId="1" applyFont="1" applyFill="1"/>
    <xf numFmtId="164" fontId="20" fillId="39" borderId="0" xfId="335" applyFont="1" applyFill="1" applyBorder="1" applyAlignment="1">
      <alignment horizontal="center" vertical="center"/>
    </xf>
    <xf numFmtId="0" fontId="99" fillId="3" borderId="0" xfId="0" applyFont="1" applyFill="1" applyAlignment="1">
      <alignment vertical="center"/>
    </xf>
    <xf numFmtId="0" fontId="102" fillId="3" borderId="0" xfId="2" applyFont="1" applyFill="1" applyAlignment="1"/>
    <xf numFmtId="0" fontId="27" fillId="41" borderId="0" xfId="4" applyFont="1" applyFill="1"/>
    <xf numFmtId="0" fontId="102" fillId="41" borderId="0" xfId="2" applyFont="1" applyFill="1" applyBorder="1" applyAlignment="1">
      <alignment vertical="center"/>
    </xf>
    <xf numFmtId="0" fontId="27" fillId="41" borderId="0" xfId="4" applyFont="1" applyFill="1" applyBorder="1"/>
    <xf numFmtId="0" fontId="20" fillId="41" borderId="0" xfId="0" applyFont="1" applyFill="1" applyBorder="1"/>
    <xf numFmtId="0" fontId="0" fillId="42" borderId="22" xfId="0" applyFill="1" applyBorder="1"/>
    <xf numFmtId="0" fontId="104" fillId="43" borderId="0" xfId="2" applyFont="1" applyFill="1" applyBorder="1" applyAlignment="1">
      <alignment vertical="center" wrapText="1"/>
    </xf>
    <xf numFmtId="0" fontId="86" fillId="3" borderId="0" xfId="2" applyFont="1" applyFill="1" applyAlignment="1">
      <alignment horizontal="center" vertical="center"/>
    </xf>
    <xf numFmtId="0" fontId="20" fillId="3" borderId="0" xfId="2" applyFill="1" applyAlignment="1">
      <alignment horizontal="center" vertical="center"/>
    </xf>
    <xf numFmtId="49" fontId="96" fillId="3" borderId="0" xfId="336" applyNumberFormat="1" applyFont="1" applyFill="1" applyBorder="1" applyAlignment="1">
      <alignment horizontal="center" vertical="center" wrapText="1"/>
    </xf>
    <xf numFmtId="0" fontId="20" fillId="3" borderId="25" xfId="0" applyFont="1" applyFill="1" applyBorder="1"/>
    <xf numFmtId="0" fontId="21" fillId="3" borderId="0" xfId="0" applyFont="1" applyFill="1"/>
    <xf numFmtId="0" fontId="89" fillId="3" borderId="0" xfId="2" applyFont="1" applyFill="1" applyBorder="1" applyAlignment="1">
      <alignment vertical="center" wrapText="1"/>
    </xf>
    <xf numFmtId="0" fontId="84" fillId="39" borderId="0" xfId="2" applyFont="1" applyFill="1" applyAlignment="1">
      <alignment horizontal="left" vertical="center"/>
    </xf>
    <xf numFmtId="0" fontId="105" fillId="3" borderId="0" xfId="0" applyFont="1" applyFill="1" applyBorder="1" applyAlignment="1">
      <alignment horizontal="center" vertical="center"/>
    </xf>
    <xf numFmtId="0" fontId="103" fillId="40" borderId="0" xfId="2" applyFont="1" applyFill="1" applyBorder="1" applyAlignment="1">
      <alignment vertical="center"/>
    </xf>
    <xf numFmtId="0" fontId="103" fillId="3" borderId="0" xfId="2" applyFont="1" applyFill="1" applyBorder="1" applyAlignment="1">
      <alignment vertical="center"/>
    </xf>
    <xf numFmtId="0" fontId="20" fillId="43" borderId="0" xfId="2" applyFill="1" applyAlignment="1">
      <alignment horizontal="left" vertical="center"/>
    </xf>
    <xf numFmtId="0" fontId="20" fillId="43" borderId="0" xfId="2" applyFill="1" applyAlignment="1">
      <alignment vertical="center" wrapText="1"/>
    </xf>
    <xf numFmtId="0" fontId="0" fillId="0" borderId="0" xfId="0" applyBorder="1" applyAlignment="1">
      <alignment vertical="center"/>
    </xf>
    <xf numFmtId="0" fontId="0" fillId="3" borderId="0" xfId="0" applyFill="1" applyBorder="1" applyAlignment="1">
      <alignment vertical="center"/>
    </xf>
    <xf numFmtId="49" fontId="107" fillId="3" borderId="0" xfId="2" applyNumberFormat="1" applyFont="1" applyFill="1" applyAlignment="1" applyProtection="1">
      <alignment horizontal="left" vertical="center"/>
      <protection locked="0"/>
    </xf>
    <xf numFmtId="0" fontId="99" fillId="3" borderId="0" xfId="0" applyFont="1" applyFill="1" applyAlignment="1">
      <alignment vertical="top"/>
    </xf>
    <xf numFmtId="0" fontId="88" fillId="44" borderId="0" xfId="337" applyFont="1" applyFill="1" applyAlignment="1">
      <alignment horizontal="left" vertical="center"/>
    </xf>
    <xf numFmtId="0" fontId="16" fillId="44" borderId="0" xfId="337" applyFill="1" applyAlignment="1">
      <alignment horizontal="left" vertical="center"/>
    </xf>
    <xf numFmtId="0" fontId="16" fillId="3" borderId="0" xfId="337" applyFill="1" applyAlignment="1">
      <alignment horizontal="left" vertical="center"/>
    </xf>
    <xf numFmtId="0" fontId="109" fillId="3" borderId="0" xfId="337" applyFont="1" applyFill="1" applyAlignment="1">
      <alignment horizontal="left" vertical="center"/>
    </xf>
    <xf numFmtId="0" fontId="20" fillId="3" borderId="0" xfId="0" applyFont="1" applyFill="1" applyAlignment="1">
      <alignment vertical="center"/>
    </xf>
    <xf numFmtId="0" fontId="20" fillId="3" borderId="4" xfId="0" applyFont="1" applyFill="1" applyBorder="1" applyAlignment="1">
      <alignment horizontal="center"/>
    </xf>
    <xf numFmtId="184" fontId="20" fillId="47" borderId="21" xfId="0" applyNumberFormat="1" applyFont="1" applyFill="1" applyBorder="1" applyAlignment="1" applyProtection="1">
      <alignment horizontal="left" vertical="center"/>
      <protection locked="0"/>
    </xf>
    <xf numFmtId="184" fontId="20" fillId="47" borderId="16" xfId="0" applyNumberFormat="1" applyFont="1" applyFill="1" applyBorder="1" applyAlignment="1" applyProtection="1">
      <alignment horizontal="left" vertical="center"/>
      <protection locked="0"/>
    </xf>
    <xf numFmtId="184" fontId="20" fillId="47" borderId="25" xfId="0" applyNumberFormat="1" applyFont="1" applyFill="1" applyBorder="1" applyAlignment="1" applyProtection="1">
      <alignment horizontal="left" vertical="center"/>
      <protection locked="0"/>
    </xf>
    <xf numFmtId="0" fontId="105" fillId="3" borderId="0" xfId="0" applyFont="1" applyFill="1" applyBorder="1" applyAlignment="1">
      <alignment horizontal="center" vertical="center"/>
    </xf>
    <xf numFmtId="0" fontId="20" fillId="3" borderId="0" xfId="2" applyFill="1" applyBorder="1" applyAlignment="1">
      <alignment vertical="center"/>
    </xf>
    <xf numFmtId="0" fontId="20" fillId="43" borderId="0" xfId="2" applyFill="1" applyBorder="1" applyAlignment="1">
      <alignment vertical="center" wrapText="1"/>
    </xf>
    <xf numFmtId="0" fontId="0" fillId="42" borderId="22" xfId="0" applyFill="1" applyBorder="1" applyAlignment="1">
      <alignment horizontal="center"/>
    </xf>
    <xf numFmtId="0" fontId="0" fillId="42" borderId="0" xfId="0" applyFill="1" applyBorder="1" applyAlignment="1">
      <alignment horizontal="center"/>
    </xf>
    <xf numFmtId="0" fontId="88" fillId="45" borderId="27" xfId="337" applyFont="1" applyFill="1" applyBorder="1" applyAlignment="1">
      <alignment horizontal="left" vertical="center"/>
    </xf>
    <xf numFmtId="0" fontId="95" fillId="3" borderId="0" xfId="0" applyFont="1" applyFill="1" applyAlignment="1">
      <alignment horizontal="left" vertical="center"/>
    </xf>
    <xf numFmtId="0" fontId="20" fillId="3" borderId="22" xfId="0" applyFont="1" applyFill="1" applyBorder="1" applyAlignment="1">
      <alignment horizontal="center"/>
    </xf>
    <xf numFmtId="0" fontId="20" fillId="3" borderId="0" xfId="0" applyFont="1" applyFill="1" applyBorder="1" applyAlignment="1">
      <alignment horizontal="center"/>
    </xf>
    <xf numFmtId="0" fontId="20" fillId="46" borderId="0" xfId="0" applyFont="1" applyFill="1" applyAlignment="1">
      <alignment horizontal="center"/>
    </xf>
    <xf numFmtId="0" fontId="20" fillId="42" borderId="23" xfId="2" applyFill="1" applyBorder="1" applyAlignment="1">
      <alignment horizontal="left" vertical="center" wrapText="1"/>
    </xf>
    <xf numFmtId="0" fontId="20" fillId="42" borderId="24" xfId="2" applyFill="1" applyBorder="1" applyAlignment="1">
      <alignment horizontal="left" vertical="center" wrapText="1"/>
    </xf>
    <xf numFmtId="0" fontId="0" fillId="42" borderId="24" xfId="0" applyFill="1" applyBorder="1"/>
    <xf numFmtId="0" fontId="0" fillId="42" borderId="26" xfId="0" applyFill="1" applyBorder="1"/>
    <xf numFmtId="0" fontId="95" fillId="3" borderId="0" xfId="0" applyFont="1" applyFill="1" applyBorder="1" applyAlignment="1">
      <alignment vertical="center"/>
    </xf>
    <xf numFmtId="0" fontId="111" fillId="3" borderId="0" xfId="0" applyFont="1" applyFill="1"/>
    <xf numFmtId="0" fontId="20" fillId="3" borderId="21" xfId="0" applyFont="1" applyFill="1" applyBorder="1"/>
    <xf numFmtId="0" fontId="102" fillId="3" borderId="0" xfId="2" applyFont="1" applyFill="1" applyAlignment="1">
      <alignment horizontal="left" vertical="center"/>
    </xf>
    <xf numFmtId="0" fontId="105" fillId="3" borderId="0" xfId="0" applyFont="1" applyFill="1" applyBorder="1" applyAlignment="1">
      <alignment horizontal="center" vertical="center"/>
    </xf>
    <xf numFmtId="168" fontId="20" fillId="39" borderId="0" xfId="0" quotePrefix="1" applyNumberFormat="1" applyFont="1" applyFill="1" applyBorder="1"/>
    <xf numFmtId="0" fontId="35" fillId="3" borderId="0" xfId="0" applyFont="1" applyFill="1" applyBorder="1"/>
    <xf numFmtId="0" fontId="104" fillId="43" borderId="0" xfId="2" applyFont="1" applyFill="1" applyBorder="1" applyAlignment="1">
      <alignment horizontal="left" vertical="center" wrapText="1"/>
    </xf>
    <xf numFmtId="0" fontId="104" fillId="43" borderId="0" xfId="2" applyFont="1" applyFill="1" applyBorder="1" applyAlignment="1">
      <alignment vertical="top" wrapText="1"/>
    </xf>
    <xf numFmtId="0" fontId="89" fillId="3" borderId="0" xfId="0" applyFont="1" applyFill="1" applyAlignment="1">
      <alignment vertical="center"/>
    </xf>
    <xf numFmtId="0" fontId="89" fillId="3" borderId="0" xfId="0" applyFont="1" applyFill="1" applyAlignment="1">
      <alignment vertical="center" wrapText="1"/>
    </xf>
    <xf numFmtId="168" fontId="0" fillId="42" borderId="23" xfId="0" applyNumberFormat="1" applyFill="1" applyBorder="1"/>
    <xf numFmtId="168" fontId="0" fillId="42" borderId="26" xfId="0" applyNumberFormat="1" applyFill="1" applyBorder="1"/>
    <xf numFmtId="0" fontId="0" fillId="42" borderId="23" xfId="0" applyFill="1" applyBorder="1"/>
    <xf numFmtId="0" fontId="0" fillId="41" borderId="0" xfId="0" applyFill="1" applyAlignment="1">
      <alignment horizontal="center"/>
    </xf>
    <xf numFmtId="0" fontId="0" fillId="46" borderId="0" xfId="0" applyFill="1" applyAlignment="1">
      <alignment horizontal="center"/>
    </xf>
    <xf numFmtId="0" fontId="20" fillId="43" borderId="0" xfId="0" applyFont="1" applyFill="1" applyAlignment="1">
      <alignment vertical="center"/>
    </xf>
    <xf numFmtId="0" fontId="0" fillId="3" borderId="0" xfId="0" applyFill="1" applyAlignment="1">
      <alignment vertical="center" wrapText="1"/>
    </xf>
    <xf numFmtId="0" fontId="0" fillId="43" borderId="0" xfId="0" applyFill="1" applyAlignment="1">
      <alignment vertical="center"/>
    </xf>
    <xf numFmtId="16" fontId="20" fillId="43" borderId="0" xfId="0" quotePrefix="1" applyNumberFormat="1" applyFont="1" applyFill="1" applyAlignment="1">
      <alignment vertical="center"/>
    </xf>
    <xf numFmtId="0" fontId="20" fillId="43" borderId="0" xfId="0" quotePrefix="1" applyFont="1" applyFill="1" applyAlignment="1">
      <alignment vertical="center"/>
    </xf>
    <xf numFmtId="0" fontId="20" fillId="43" borderId="0" xfId="2" applyFill="1" applyAlignment="1">
      <alignment vertical="center"/>
    </xf>
    <xf numFmtId="0" fontId="20" fillId="3" borderId="0" xfId="2" applyFill="1" applyAlignment="1">
      <alignment horizontal="right" vertical="center"/>
    </xf>
    <xf numFmtId="0" fontId="20" fillId="43" borderId="0" xfId="0" applyFont="1" applyFill="1" applyBorder="1" applyAlignment="1">
      <alignment vertical="center"/>
    </xf>
    <xf numFmtId="166" fontId="96" fillId="3" borderId="19" xfId="336" quotePrefix="1" applyNumberFormat="1" applyFont="1" applyFill="1" applyBorder="1" applyAlignment="1">
      <alignment horizontal="center" vertical="center" wrapText="1"/>
    </xf>
    <xf numFmtId="166" fontId="96" fillId="3" borderId="20" xfId="336" quotePrefix="1" applyNumberFormat="1" applyFont="1" applyFill="1" applyBorder="1" applyAlignment="1">
      <alignment horizontal="center" vertical="center" wrapText="1"/>
    </xf>
    <xf numFmtId="0" fontId="20" fillId="43" borderId="0" xfId="0" applyFont="1" applyFill="1" applyAlignment="1">
      <alignment vertical="center" wrapText="1"/>
    </xf>
    <xf numFmtId="0" fontId="20" fillId="3" borderId="0" xfId="0" applyFont="1" applyFill="1" applyAlignment="1">
      <alignment wrapText="1"/>
    </xf>
    <xf numFmtId="0" fontId="31" fillId="3" borderId="0" xfId="339" applyFill="1"/>
    <xf numFmtId="0" fontId="112" fillId="3" borderId="0" xfId="340" applyFill="1"/>
    <xf numFmtId="0" fontId="88" fillId="45" borderId="21" xfId="337" applyFont="1" applyFill="1" applyBorder="1" applyAlignment="1">
      <alignment vertical="center"/>
    </xf>
    <xf numFmtId="0" fontId="88" fillId="45" borderId="18" xfId="337" applyFont="1" applyFill="1" applyBorder="1" applyAlignment="1">
      <alignment vertical="center"/>
    </xf>
    <xf numFmtId="0" fontId="15" fillId="3" borderId="18" xfId="337" applyFont="1" applyFill="1" applyBorder="1" applyAlignment="1">
      <alignment vertical="center" wrapText="1"/>
    </xf>
    <xf numFmtId="0" fontId="109" fillId="3" borderId="0" xfId="341" applyFont="1" applyFill="1" applyAlignment="1">
      <alignment horizontal="left" vertical="center"/>
    </xf>
    <xf numFmtId="0" fontId="20" fillId="49" borderId="0" xfId="2" applyFill="1" applyAlignment="1">
      <alignment vertical="center" wrapText="1"/>
    </xf>
    <xf numFmtId="0" fontId="110" fillId="49" borderId="0" xfId="2" applyFont="1" applyFill="1" applyAlignment="1">
      <alignment horizontal="right" vertical="center" wrapText="1"/>
    </xf>
    <xf numFmtId="0" fontId="89" fillId="3" borderId="0" xfId="2" applyFont="1" applyFill="1" applyAlignment="1">
      <alignment horizontal="left" vertical="center" wrapText="1"/>
    </xf>
    <xf numFmtId="0" fontId="35" fillId="43" borderId="0" xfId="0" applyFont="1" applyFill="1" applyAlignment="1">
      <alignment vertical="center"/>
    </xf>
    <xf numFmtId="0" fontId="35" fillId="43" borderId="0" xfId="2" applyFont="1" applyFill="1" applyAlignment="1">
      <alignment horizontal="left" vertical="center"/>
    </xf>
    <xf numFmtId="166" fontId="94" fillId="40" borderId="18" xfId="336" applyNumberFormat="1" applyFont="1" applyFill="1" applyBorder="1" applyAlignment="1">
      <alignment horizontal="center" vertical="center" wrapText="1"/>
    </xf>
    <xf numFmtId="0" fontId="0" fillId="3" borderId="23" xfId="0" applyFill="1" applyBorder="1"/>
    <xf numFmtId="0" fontId="20" fillId="3" borderId="0" xfId="0" applyFont="1" applyFill="1" applyAlignment="1">
      <alignment horizontal="center"/>
    </xf>
    <xf numFmtId="0" fontId="12" fillId="3" borderId="22" xfId="4" applyFont="1" applyFill="1" applyBorder="1" applyAlignment="1">
      <alignment horizontal="center"/>
    </xf>
    <xf numFmtId="0" fontId="12" fillId="3" borderId="4" xfId="4" applyFont="1" applyFill="1" applyBorder="1" applyAlignment="1">
      <alignment horizontal="center"/>
    </xf>
    <xf numFmtId="183" fontId="0" fillId="3" borderId="21" xfId="8" applyNumberFormat="1" applyFont="1" applyFill="1" applyBorder="1" applyAlignment="1">
      <alignment horizontal="left" vertical="center"/>
    </xf>
    <xf numFmtId="183" fontId="0" fillId="3" borderId="16" xfId="8" applyNumberFormat="1" applyFont="1" applyFill="1" applyBorder="1" applyAlignment="1">
      <alignment horizontal="left" vertical="center"/>
    </xf>
    <xf numFmtId="183" fontId="0" fillId="3" borderId="25" xfId="8" applyNumberFormat="1" applyFont="1" applyFill="1" applyBorder="1" applyAlignment="1">
      <alignment horizontal="left" vertical="center"/>
    </xf>
    <xf numFmtId="183" fontId="0" fillId="3" borderId="0" xfId="8" applyNumberFormat="1" applyFont="1" applyFill="1" applyBorder="1" applyAlignment="1">
      <alignment horizontal="left" vertical="center"/>
    </xf>
    <xf numFmtId="0" fontId="12" fillId="3" borderId="0" xfId="4" applyFont="1" applyFill="1" applyBorder="1" applyAlignment="1">
      <alignment horizontal="center"/>
    </xf>
    <xf numFmtId="183" fontId="0" fillId="3" borderId="4" xfId="8" applyNumberFormat="1" applyFont="1" applyFill="1" applyBorder="1" applyAlignment="1">
      <alignment horizontal="left" vertical="center"/>
    </xf>
    <xf numFmtId="183" fontId="0" fillId="3" borderId="22" xfId="8" applyNumberFormat="1" applyFont="1" applyFill="1" applyBorder="1" applyAlignment="1">
      <alignment horizontal="left" vertical="center"/>
    </xf>
    <xf numFmtId="0" fontId="11" fillId="3" borderId="18" xfId="337" applyFont="1" applyFill="1" applyBorder="1" applyAlignment="1">
      <alignment horizontal="left" vertical="center" wrapText="1"/>
    </xf>
    <xf numFmtId="49" fontId="98" fillId="3" borderId="0" xfId="336" applyNumberFormat="1" applyFont="1" applyFill="1" applyAlignment="1">
      <alignment horizontal="center" vertical="center" wrapText="1"/>
    </xf>
    <xf numFmtId="49" fontId="90" fillId="3" borderId="0" xfId="2" applyNumberFormat="1" applyFont="1" applyFill="1" applyAlignment="1" applyProtection="1">
      <alignment horizontal="left" vertical="center"/>
      <protection locked="0"/>
    </xf>
    <xf numFmtId="0" fontId="10" fillId="3" borderId="22" xfId="4" applyFont="1" applyFill="1" applyBorder="1" applyAlignment="1">
      <alignment horizontal="center"/>
    </xf>
    <xf numFmtId="0" fontId="10" fillId="3" borderId="0" xfId="4" applyFont="1" applyFill="1" applyAlignment="1">
      <alignment horizontal="center"/>
    </xf>
    <xf numFmtId="0" fontId="10" fillId="3" borderId="4" xfId="4" applyFont="1" applyFill="1" applyBorder="1" applyAlignment="1">
      <alignment horizontal="center"/>
    </xf>
    <xf numFmtId="0" fontId="88" fillId="3" borderId="0" xfId="0" applyFont="1" applyFill="1" applyAlignment="1">
      <alignment vertical="center"/>
    </xf>
    <xf numFmtId="0" fontId="10" fillId="3" borderId="0" xfId="4" applyFont="1" applyFill="1" applyBorder="1" applyAlignment="1">
      <alignment horizontal="center"/>
    </xf>
    <xf numFmtId="0" fontId="88" fillId="3" borderId="0" xfId="0" applyFont="1" applyFill="1"/>
    <xf numFmtId="168" fontId="0" fillId="42" borderId="22" xfId="335" applyNumberFormat="1" applyFont="1" applyFill="1" applyBorder="1"/>
    <xf numFmtId="168" fontId="0" fillId="42" borderId="4" xfId="335" applyNumberFormat="1" applyFont="1" applyFill="1" applyBorder="1"/>
    <xf numFmtId="0" fontId="0" fillId="3" borderId="26" xfId="0" applyFill="1" applyBorder="1"/>
    <xf numFmtId="0" fontId="20" fillId="41" borderId="0" xfId="0" applyFont="1" applyFill="1" applyAlignment="1">
      <alignment horizontal="center"/>
    </xf>
    <xf numFmtId="164" fontId="33" fillId="39" borderId="0" xfId="335" applyFont="1" applyFill="1" applyAlignment="1">
      <alignment vertical="center"/>
    </xf>
    <xf numFmtId="164" fontId="27" fillId="42" borderId="23" xfId="335" applyFont="1" applyFill="1" applyBorder="1"/>
    <xf numFmtId="164" fontId="27" fillId="42" borderId="24" xfId="335" applyFont="1" applyFill="1" applyBorder="1"/>
    <xf numFmtId="164" fontId="27" fillId="42" borderId="26" xfId="335" applyFont="1" applyFill="1" applyBorder="1"/>
    <xf numFmtId="164" fontId="27" fillId="3" borderId="0" xfId="335" applyFont="1" applyFill="1"/>
    <xf numFmtId="164" fontId="10" fillId="3" borderId="0" xfId="335" applyFont="1" applyFill="1" applyBorder="1" applyAlignment="1">
      <alignment horizontal="center"/>
    </xf>
    <xf numFmtId="0" fontId="20" fillId="3" borderId="0" xfId="2" applyFill="1" applyAlignment="1">
      <alignment horizontal="left" vertical="center"/>
    </xf>
    <xf numFmtId="0" fontId="113" fillId="3" borderId="0" xfId="0" applyFont="1" applyFill="1"/>
    <xf numFmtId="0" fontId="106" fillId="3" borderId="0" xfId="1" applyFont="1" applyFill="1"/>
    <xf numFmtId="0" fontId="89" fillId="3" borderId="22" xfId="1" applyFont="1" applyFill="1" applyBorder="1" applyAlignment="1">
      <alignment horizontal="center" vertical="center"/>
    </xf>
    <xf numFmtId="0" fontId="89" fillId="3" borderId="4" xfId="1" applyFont="1" applyFill="1" applyBorder="1" applyAlignment="1">
      <alignment horizontal="center" vertical="center"/>
    </xf>
    <xf numFmtId="0" fontId="89" fillId="3" borderId="0" xfId="1" applyFont="1" applyFill="1"/>
    <xf numFmtId="0" fontId="89" fillId="3" borderId="28" xfId="1" applyFont="1" applyFill="1" applyBorder="1" applyAlignment="1">
      <alignment horizontal="center" vertical="center"/>
    </xf>
    <xf numFmtId="0" fontId="113" fillId="3" borderId="0" xfId="0" applyFont="1" applyFill="1" applyAlignment="1">
      <alignment horizontal="center" vertical="center"/>
    </xf>
    <xf numFmtId="0" fontId="9" fillId="42" borderId="23" xfId="342" applyFill="1" applyBorder="1"/>
    <xf numFmtId="164" fontId="89" fillId="39" borderId="23" xfId="335" applyFont="1" applyFill="1" applyBorder="1"/>
    <xf numFmtId="0" fontId="89" fillId="42" borderId="24" xfId="1" applyFont="1" applyFill="1" applyBorder="1"/>
    <xf numFmtId="0" fontId="89" fillId="42" borderId="26" xfId="1" applyFont="1" applyFill="1" applyBorder="1"/>
    <xf numFmtId="0" fontId="89" fillId="42" borderId="23" xfId="1" applyFont="1" applyFill="1" applyBorder="1"/>
    <xf numFmtId="0" fontId="89" fillId="42" borderId="20" xfId="1" applyFont="1" applyFill="1" applyBorder="1"/>
    <xf numFmtId="0" fontId="35" fillId="3" borderId="0" xfId="0" applyNumberFormat="1" applyFont="1" applyFill="1" applyAlignment="1"/>
    <xf numFmtId="184" fontId="20" fillId="47" borderId="0" xfId="0" applyNumberFormat="1" applyFont="1" applyFill="1" applyBorder="1" applyAlignment="1" applyProtection="1">
      <alignment horizontal="left" vertical="center"/>
      <protection locked="0"/>
    </xf>
    <xf numFmtId="0" fontId="89" fillId="3" borderId="0" xfId="1" applyFont="1" applyFill="1" applyBorder="1" applyAlignment="1">
      <alignment horizontal="center" vertical="center"/>
    </xf>
    <xf numFmtId="0" fontId="9" fillId="41" borderId="0" xfId="342" applyFill="1" applyAlignment="1">
      <alignment horizontal="center"/>
    </xf>
    <xf numFmtId="0" fontId="106" fillId="3" borderId="0" xfId="1" applyFont="1" applyFill="1" applyBorder="1"/>
    <xf numFmtId="184" fontId="20" fillId="47" borderId="21" xfId="0" applyNumberFormat="1" applyFont="1" applyFill="1" applyBorder="1" applyAlignment="1" applyProtection="1">
      <alignment vertical="center"/>
      <protection locked="0"/>
    </xf>
    <xf numFmtId="184" fontId="20" fillId="47" borderId="16" xfId="0" applyNumberFormat="1" applyFont="1" applyFill="1" applyBorder="1" applyAlignment="1" applyProtection="1">
      <alignment vertical="center"/>
      <protection locked="0"/>
    </xf>
    <xf numFmtId="184" fontId="20" fillId="47" borderId="25" xfId="0" applyNumberFormat="1" applyFont="1" applyFill="1" applyBorder="1" applyAlignment="1" applyProtection="1">
      <alignment vertical="center"/>
      <protection locked="0"/>
    </xf>
    <xf numFmtId="0" fontId="0" fillId="3" borderId="28" xfId="0" applyFill="1" applyBorder="1"/>
    <xf numFmtId="0" fontId="20" fillId="3" borderId="0" xfId="2" applyFill="1" applyAlignment="1">
      <alignment vertical="top"/>
    </xf>
    <xf numFmtId="0" fontId="20" fillId="43" borderId="0" xfId="2" applyFill="1" applyAlignment="1">
      <alignment horizontal="left" vertical="top"/>
    </xf>
    <xf numFmtId="0" fontId="20" fillId="43" borderId="0" xfId="2" applyFill="1" applyAlignment="1">
      <alignment horizontal="left" vertical="top" wrapText="1"/>
    </xf>
    <xf numFmtId="0" fontId="89" fillId="42" borderId="26" xfId="1" applyNumberFormat="1" applyFont="1" applyFill="1" applyBorder="1"/>
    <xf numFmtId="0" fontId="8" fillId="3" borderId="18" xfId="337" applyFont="1" applyFill="1" applyBorder="1" applyAlignment="1">
      <alignment vertical="center" wrapText="1"/>
    </xf>
    <xf numFmtId="0" fontId="8" fillId="3" borderId="18" xfId="337" applyFont="1" applyFill="1" applyBorder="1" applyAlignment="1">
      <alignment horizontal="left" vertical="center" wrapText="1"/>
    </xf>
    <xf numFmtId="0" fontId="8" fillId="3" borderId="19" xfId="337" applyFont="1" applyFill="1" applyBorder="1" applyAlignment="1">
      <alignment horizontal="left" vertical="center" wrapText="1"/>
    </xf>
    <xf numFmtId="0" fontId="8" fillId="3" borderId="27" xfId="337" applyFont="1" applyFill="1" applyBorder="1" applyAlignment="1">
      <alignment horizontal="left" vertical="center" wrapText="1"/>
    </xf>
    <xf numFmtId="0" fontId="7" fillId="3" borderId="18" xfId="337" applyFont="1" applyFill="1" applyBorder="1" applyAlignment="1">
      <alignment vertical="center" wrapText="1"/>
    </xf>
    <xf numFmtId="0" fontId="7" fillId="3" borderId="18" xfId="337" applyFont="1" applyFill="1" applyBorder="1" applyAlignment="1">
      <alignment horizontal="left" vertical="center" wrapText="1"/>
    </xf>
    <xf numFmtId="0" fontId="20" fillId="43" borderId="0" xfId="2" applyFill="1" applyAlignment="1">
      <alignment horizontal="left" vertical="top" wrapText="1"/>
    </xf>
    <xf numFmtId="164" fontId="35" fillId="39" borderId="0" xfId="335" applyFont="1" applyFill="1"/>
    <xf numFmtId="0" fontId="35" fillId="3" borderId="0" xfId="0" applyFont="1" applyFill="1" applyAlignment="1">
      <alignment horizontal="center"/>
    </xf>
    <xf numFmtId="184" fontId="20" fillId="47" borderId="16" xfId="1" applyNumberFormat="1" applyFont="1" applyFill="1" applyBorder="1" applyAlignment="1" applyProtection="1">
      <alignment vertical="center"/>
      <protection locked="0"/>
    </xf>
    <xf numFmtId="0" fontId="89" fillId="3" borderId="0" xfId="10" applyFont="1" applyFill="1" applyAlignment="1">
      <alignment horizontal="center" vertical="center"/>
    </xf>
    <xf numFmtId="184" fontId="115" fillId="47" borderId="16" xfId="0" applyNumberFormat="1" applyFont="1" applyFill="1" applyBorder="1" applyAlignment="1" applyProtection="1">
      <alignment horizontal="left" vertical="center" indent="1"/>
      <protection locked="0"/>
    </xf>
    <xf numFmtId="0" fontId="6" fillId="41" borderId="0" xfId="342" applyFont="1" applyFill="1" applyAlignment="1">
      <alignment horizontal="center"/>
    </xf>
    <xf numFmtId="184" fontId="20" fillId="47" borderId="25" xfId="1" applyNumberFormat="1" applyFont="1" applyFill="1" applyBorder="1" applyAlignment="1" applyProtection="1">
      <alignment vertical="center"/>
      <protection locked="0"/>
    </xf>
    <xf numFmtId="0" fontId="9" fillId="41" borderId="0" xfId="342" applyFill="1" applyAlignment="1">
      <alignment horizontal="center" vertical="center"/>
    </xf>
    <xf numFmtId="0" fontId="88" fillId="3" borderId="19" xfId="0" applyNumberFormat="1" applyFont="1" applyFill="1" applyBorder="1" applyAlignment="1">
      <alignment vertical="center"/>
    </xf>
    <xf numFmtId="184" fontId="20" fillId="47" borderId="25" xfId="0" applyNumberFormat="1" applyFont="1" applyFill="1" applyBorder="1" applyAlignment="1" applyProtection="1">
      <alignment vertical="center" wrapText="1"/>
      <protection locked="0"/>
    </xf>
    <xf numFmtId="0" fontId="0" fillId="43" borderId="0" xfId="0" applyFill="1" applyAlignment="1">
      <alignment vertical="center" wrapText="1"/>
    </xf>
    <xf numFmtId="184" fontId="35" fillId="47" borderId="21" xfId="0" applyNumberFormat="1" applyFont="1" applyFill="1" applyBorder="1" applyAlignment="1" applyProtection="1">
      <alignment vertical="center"/>
      <protection locked="0"/>
    </xf>
    <xf numFmtId="0" fontId="5" fillId="3" borderId="0" xfId="0" applyFont="1" applyFill="1"/>
    <xf numFmtId="0" fontId="35" fillId="43" borderId="0" xfId="4" applyFont="1" applyFill="1" applyAlignment="1">
      <alignment horizontal="left" vertical="center"/>
    </xf>
    <xf numFmtId="0" fontId="20" fillId="43" borderId="0" xfId="4" applyFont="1" applyFill="1" applyAlignment="1">
      <alignment horizontal="left" vertical="center" wrapText="1"/>
    </xf>
    <xf numFmtId="0" fontId="20" fillId="3" borderId="0" xfId="4" applyFont="1" applyFill="1" applyAlignment="1">
      <alignment vertical="center"/>
    </xf>
    <xf numFmtId="0" fontId="83" fillId="43" borderId="0" xfId="0" applyFont="1" applyFill="1" applyAlignment="1">
      <alignment vertical="center"/>
    </xf>
    <xf numFmtId="0" fontId="83" fillId="43" borderId="0" xfId="0" applyFont="1" applyFill="1"/>
    <xf numFmtId="0" fontId="83" fillId="3" borderId="0" xfId="0" applyFont="1" applyFill="1"/>
    <xf numFmtId="0" fontId="83" fillId="43" borderId="0" xfId="0" applyFont="1" applyFill="1" applyAlignment="1">
      <alignment wrapText="1"/>
    </xf>
    <xf numFmtId="0" fontId="20" fillId="3" borderId="0" xfId="4" applyFont="1" applyFill="1" applyAlignment="1">
      <alignment horizontal="left" vertical="center" wrapText="1"/>
    </xf>
    <xf numFmtId="0" fontId="20" fillId="43" borderId="0" xfId="4" applyFont="1" applyFill="1" applyAlignment="1">
      <alignment horizontal="left" vertical="top" wrapText="1"/>
    </xf>
    <xf numFmtId="0" fontId="20" fillId="3" borderId="0" xfId="4" applyFont="1" applyFill="1" applyAlignment="1">
      <alignment horizontal="left" vertical="top" wrapText="1"/>
    </xf>
    <xf numFmtId="166" fontId="96" fillId="3" borderId="29" xfId="336" applyNumberFormat="1" applyFont="1" applyFill="1" applyBorder="1" applyAlignment="1">
      <alignment horizontal="center" vertical="center" wrapText="1"/>
    </xf>
    <xf numFmtId="166" fontId="96" fillId="3" borderId="30" xfId="336" applyNumberFormat="1" applyFont="1" applyFill="1" applyBorder="1" applyAlignment="1">
      <alignment horizontal="center" vertical="center" wrapText="1"/>
    </xf>
    <xf numFmtId="166" fontId="96" fillId="3" borderId="31" xfId="336" applyNumberFormat="1" applyFont="1" applyFill="1" applyBorder="1" applyAlignment="1">
      <alignment horizontal="center" vertical="center" wrapText="1"/>
    </xf>
    <xf numFmtId="0" fontId="88" fillId="3" borderId="0" xfId="0" applyFont="1" applyFill="1" applyBorder="1" applyAlignment="1">
      <alignment vertical="center" wrapText="1"/>
    </xf>
    <xf numFmtId="0" fontId="34" fillId="3" borderId="0" xfId="2" applyFont="1" applyFill="1" applyBorder="1" applyAlignment="1">
      <alignment vertical="center"/>
    </xf>
    <xf numFmtId="0" fontId="116" fillId="3" borderId="0" xfId="2" applyFont="1" applyFill="1" applyBorder="1" applyAlignment="1">
      <alignment vertical="center" wrapText="1"/>
    </xf>
    <xf numFmtId="0" fontId="34" fillId="43" borderId="0" xfId="2" applyFont="1" applyFill="1" applyBorder="1" applyAlignment="1">
      <alignment vertical="center" wrapText="1"/>
    </xf>
    <xf numFmtId="0" fontId="34" fillId="3" borderId="0" xfId="2" applyFont="1" applyFill="1" applyBorder="1" applyAlignment="1">
      <alignment vertical="center" wrapText="1"/>
    </xf>
    <xf numFmtId="0" fontId="89" fillId="3" borderId="0" xfId="0" applyFont="1" applyFill="1" applyBorder="1" applyAlignment="1">
      <alignment vertical="center" wrapText="1"/>
    </xf>
    <xf numFmtId="0" fontId="98" fillId="43" borderId="0" xfId="0" applyFont="1" applyFill="1" applyBorder="1" applyAlignment="1">
      <alignment vertical="center" wrapText="1"/>
    </xf>
    <xf numFmtId="0" fontId="98" fillId="3" borderId="0" xfId="2" applyFont="1" applyFill="1" applyBorder="1" applyAlignment="1">
      <alignment vertical="center" wrapText="1"/>
    </xf>
    <xf numFmtId="0" fontId="98" fillId="43" borderId="0" xfId="2" applyFont="1" applyFill="1" applyBorder="1" applyAlignment="1">
      <alignment vertical="center" wrapText="1"/>
    </xf>
    <xf numFmtId="0" fontId="89" fillId="43" borderId="0" xfId="0" applyFont="1" applyFill="1" applyAlignment="1">
      <alignment vertical="center" wrapText="1"/>
    </xf>
    <xf numFmtId="0" fontId="34" fillId="43" borderId="0" xfId="0" applyFont="1" applyFill="1" applyAlignment="1">
      <alignment vertical="center" wrapText="1"/>
    </xf>
    <xf numFmtId="0" fontId="116" fillId="3" borderId="0" xfId="2" applyFont="1" applyFill="1" applyAlignment="1">
      <alignment vertical="center" wrapText="1"/>
    </xf>
    <xf numFmtId="166" fontId="98" fillId="3" borderId="18" xfId="336" applyNumberFormat="1" applyFont="1" applyFill="1" applyBorder="1" applyAlignment="1">
      <alignment horizontal="center" vertical="center" wrapText="1"/>
    </xf>
    <xf numFmtId="0" fontId="19" fillId="41" borderId="0" xfId="1" applyFont="1" applyFill="1" applyBorder="1"/>
    <xf numFmtId="0" fontId="20" fillId="3" borderId="0" xfId="0" applyFont="1" applyFill="1" applyAlignment="1">
      <alignment vertical="center" wrapText="1"/>
    </xf>
    <xf numFmtId="0" fontId="4" fillId="3" borderId="18" xfId="337" applyFont="1" applyFill="1" applyBorder="1" applyAlignment="1">
      <alignment horizontal="left" vertical="center" wrapText="1"/>
    </xf>
    <xf numFmtId="0" fontId="13" fillId="3" borderId="18" xfId="341" applyFill="1" applyBorder="1" applyAlignment="1">
      <alignment horizontal="left" vertical="center" wrapText="1"/>
    </xf>
    <xf numFmtId="0" fontId="0" fillId="3" borderId="0" xfId="0" applyFill="1" applyBorder="1" applyAlignment="1">
      <alignment horizontal="left"/>
    </xf>
    <xf numFmtId="0" fontId="3" fillId="3" borderId="18" xfId="337" applyFont="1" applyFill="1" applyBorder="1" applyAlignment="1">
      <alignment vertical="center" wrapText="1"/>
    </xf>
    <xf numFmtId="0" fontId="114" fillId="0" borderId="18" xfId="0" applyFont="1" applyBorder="1" applyAlignment="1">
      <alignment vertical="center" wrapText="1"/>
    </xf>
    <xf numFmtId="0" fontId="115" fillId="3" borderId="0" xfId="0" applyFont="1" applyFill="1" applyBorder="1" applyAlignment="1">
      <alignment horizontal="right"/>
    </xf>
    <xf numFmtId="0" fontId="117" fillId="3" borderId="0" xfId="0" applyFont="1" applyFill="1" applyAlignment="1">
      <alignment horizontal="right"/>
    </xf>
    <xf numFmtId="0" fontId="118" fillId="3" borderId="0" xfId="1" applyFont="1" applyFill="1" applyAlignment="1">
      <alignment horizontal="right"/>
    </xf>
    <xf numFmtId="49" fontId="107" fillId="3" borderId="25" xfId="2" applyNumberFormat="1" applyFont="1" applyFill="1" applyBorder="1" applyAlignment="1" applyProtection="1">
      <alignment horizontal="left" vertical="center"/>
      <protection locked="0"/>
    </xf>
    <xf numFmtId="0" fontId="19" fillId="3" borderId="4" xfId="1" applyFill="1" applyBorder="1"/>
    <xf numFmtId="0" fontId="100" fillId="3" borderId="4" xfId="1" applyFont="1" applyFill="1" applyBorder="1"/>
    <xf numFmtId="0" fontId="19" fillId="3" borderId="26" xfId="1" applyFill="1" applyBorder="1"/>
    <xf numFmtId="183" fontId="115" fillId="3" borderId="4" xfId="8" applyNumberFormat="1" applyFont="1" applyFill="1" applyBorder="1" applyAlignment="1">
      <alignment horizontal="right" vertical="center"/>
    </xf>
    <xf numFmtId="183" fontId="115" fillId="3" borderId="0" xfId="8" applyNumberFormat="1" applyFont="1" applyFill="1" applyBorder="1" applyAlignment="1">
      <alignment horizontal="right" vertical="center"/>
    </xf>
    <xf numFmtId="0" fontId="119" fillId="3" borderId="0" xfId="4" applyFont="1" applyFill="1" applyAlignment="1">
      <alignment horizontal="right"/>
    </xf>
    <xf numFmtId="0" fontId="120" fillId="3" borderId="0" xfId="0" applyFont="1" applyFill="1" applyAlignment="1">
      <alignment horizontal="right" vertical="center"/>
    </xf>
    <xf numFmtId="183" fontId="115" fillId="3" borderId="22" xfId="8" applyNumberFormat="1" applyFont="1" applyFill="1" applyBorder="1" applyAlignment="1">
      <alignment horizontal="right" vertical="center"/>
    </xf>
    <xf numFmtId="183" fontId="35" fillId="3" borderId="0" xfId="8" applyNumberFormat="1" applyFont="1" applyFill="1" applyBorder="1" applyAlignment="1">
      <alignment horizontal="right" vertical="center"/>
    </xf>
    <xf numFmtId="164" fontId="27" fillId="3" borderId="26" xfId="335" applyFont="1" applyFill="1" applyBorder="1"/>
    <xf numFmtId="0" fontId="2" fillId="3" borderId="22" xfId="4" applyFont="1" applyFill="1" applyBorder="1" applyAlignment="1">
      <alignment horizontal="center"/>
    </xf>
    <xf numFmtId="0" fontId="2" fillId="3" borderId="0" xfId="4" applyFont="1" applyFill="1" applyAlignment="1">
      <alignment horizontal="center"/>
    </xf>
    <xf numFmtId="0" fontId="2" fillId="3" borderId="4" xfId="4" applyFont="1" applyFill="1" applyBorder="1" applyAlignment="1">
      <alignment horizontal="center"/>
    </xf>
    <xf numFmtId="164" fontId="2" fillId="3" borderId="0" xfId="335" applyFont="1" applyFill="1" applyBorder="1" applyAlignment="1">
      <alignment horizontal="center"/>
    </xf>
    <xf numFmtId="184" fontId="115" fillId="47" borderId="0" xfId="0" applyNumberFormat="1" applyFont="1" applyFill="1" applyBorder="1" applyAlignment="1" applyProtection="1">
      <alignment horizontal="right" vertical="center"/>
      <protection locked="0"/>
    </xf>
    <xf numFmtId="184" fontId="115" fillId="47" borderId="0" xfId="0" applyNumberFormat="1" applyFont="1" applyFill="1" applyAlignment="1" applyProtection="1">
      <alignment horizontal="right" vertical="center"/>
      <protection locked="0"/>
    </xf>
    <xf numFmtId="0" fontId="20" fillId="43" borderId="0" xfId="4" applyFont="1" applyFill="1" applyAlignment="1">
      <alignment horizontal="left" vertical="top" wrapText="1"/>
    </xf>
    <xf numFmtId="0" fontId="1" fillId="3" borderId="18" xfId="337" applyFont="1" applyFill="1" applyBorder="1" applyAlignment="1">
      <alignment horizontal="left" vertical="center" wrapText="1"/>
    </xf>
    <xf numFmtId="0" fontId="1" fillId="3" borderId="18" xfId="337" applyFont="1" applyFill="1" applyBorder="1" applyAlignment="1">
      <alignment horizontal="left" vertical="center"/>
    </xf>
    <xf numFmtId="0" fontId="85" fillId="3" borderId="0" xfId="2" applyFont="1" applyFill="1" applyBorder="1" applyAlignment="1">
      <alignment horizontal="left" vertical="center"/>
    </xf>
    <xf numFmtId="0" fontId="116" fillId="3" borderId="0" xfId="2" applyFont="1" applyFill="1" applyAlignment="1">
      <alignment vertical="center"/>
    </xf>
    <xf numFmtId="0" fontId="20" fillId="50" borderId="0" xfId="0" applyFont="1" applyFill="1" applyAlignment="1">
      <alignment vertical="center"/>
    </xf>
    <xf numFmtId="0" fontId="0" fillId="42" borderId="0" xfId="0" applyFill="1" applyAlignment="1">
      <alignment vertical="center"/>
    </xf>
    <xf numFmtId="0" fontId="104" fillId="43" borderId="0" xfId="2" applyFont="1" applyFill="1" applyAlignment="1">
      <alignment vertical="center" wrapText="1"/>
    </xf>
    <xf numFmtId="0" fontId="104" fillId="43" borderId="0" xfId="2" applyFont="1" applyFill="1" applyAlignment="1">
      <alignment horizontal="left" vertical="center" wrapText="1"/>
    </xf>
    <xf numFmtId="0" fontId="105" fillId="3" borderId="0" xfId="0" applyFont="1" applyFill="1" applyAlignment="1">
      <alignment horizontal="center" vertical="center"/>
    </xf>
    <xf numFmtId="0" fontId="0" fillId="0" borderId="0" xfId="0" applyAlignment="1">
      <alignment vertical="center"/>
    </xf>
    <xf numFmtId="0" fontId="98" fillId="42" borderId="21" xfId="0" applyFont="1" applyFill="1" applyBorder="1" applyAlignment="1">
      <alignment horizontal="left"/>
    </xf>
    <xf numFmtId="0" fontId="98" fillId="42" borderId="22" xfId="0" applyFont="1" applyFill="1" applyBorder="1" applyAlignment="1">
      <alignment horizontal="left"/>
    </xf>
    <xf numFmtId="0" fontId="98" fillId="42" borderId="16" xfId="0" applyFont="1" applyFill="1" applyBorder="1" applyAlignment="1">
      <alignment horizontal="left"/>
    </xf>
    <xf numFmtId="0" fontId="98" fillId="42" borderId="0" xfId="0" applyFont="1" applyFill="1" applyAlignment="1">
      <alignment horizontal="left"/>
    </xf>
    <xf numFmtId="0" fontId="20" fillId="49" borderId="0" xfId="2" applyFill="1" applyAlignment="1">
      <alignment vertical="center" wrapText="1"/>
    </xf>
    <xf numFmtId="0" fontId="89" fillId="43" borderId="0" xfId="2" applyFont="1" applyFill="1" applyAlignment="1">
      <alignment horizontal="left" vertical="center" wrapText="1"/>
    </xf>
    <xf numFmtId="0" fontId="85" fillId="40" borderId="19" xfId="2" applyFont="1" applyFill="1" applyBorder="1" applyAlignment="1">
      <alignment horizontal="left" vertical="center"/>
    </xf>
    <xf numFmtId="0" fontId="85" fillId="40" borderId="20" xfId="2" applyFont="1" applyFill="1" applyBorder="1" applyAlignment="1">
      <alignment horizontal="left" vertical="center"/>
    </xf>
    <xf numFmtId="0" fontId="101" fillId="3" borderId="0" xfId="2" applyFont="1" applyFill="1" applyAlignment="1">
      <alignment horizontal="left" vertical="center"/>
    </xf>
    <xf numFmtId="0" fontId="83" fillId="3" borderId="22" xfId="0" applyFont="1" applyFill="1" applyBorder="1" applyAlignment="1">
      <alignment horizontal="left" vertical="center" wrapText="1"/>
    </xf>
    <xf numFmtId="0" fontId="102" fillId="3" borderId="0" xfId="2" applyFont="1" applyFill="1" applyAlignment="1">
      <alignment horizontal="left" vertical="center"/>
    </xf>
    <xf numFmtId="0" fontId="20" fillId="3" borderId="0" xfId="2" applyFill="1" applyAlignment="1">
      <alignment horizontal="left" vertical="center" wrapText="1"/>
    </xf>
    <xf numFmtId="0" fontId="20" fillId="43" borderId="0" xfId="2" applyFill="1" applyAlignment="1">
      <alignment horizontal="left" vertical="top" wrapText="1"/>
    </xf>
    <xf numFmtId="0" fontId="20" fillId="43" borderId="0" xfId="4" applyFont="1" applyFill="1" applyAlignment="1">
      <alignment horizontal="left" vertical="top" wrapText="1"/>
    </xf>
    <xf numFmtId="0" fontId="85" fillId="40" borderId="28" xfId="2" applyFont="1" applyFill="1" applyBorder="1" applyAlignment="1">
      <alignment horizontal="center" vertical="center"/>
    </xf>
    <xf numFmtId="0" fontId="85" fillId="40" borderId="20" xfId="2" applyFont="1" applyFill="1" applyBorder="1" applyAlignment="1">
      <alignment horizontal="center" vertical="center"/>
    </xf>
    <xf numFmtId="0" fontId="20" fillId="43" borderId="0" xfId="0" applyFont="1" applyFill="1" applyAlignment="1">
      <alignment horizontal="left" vertical="center" wrapText="1"/>
    </xf>
    <xf numFmtId="0" fontId="20" fillId="43" borderId="0" xfId="0" applyFont="1" applyFill="1" applyAlignment="1">
      <alignment horizontal="left" vertical="top" wrapText="1"/>
    </xf>
    <xf numFmtId="0" fontId="103" fillId="40" borderId="19" xfId="2" applyFont="1" applyFill="1" applyBorder="1" applyAlignment="1">
      <alignment horizontal="center" vertical="center"/>
    </xf>
    <xf numFmtId="0" fontId="103" fillId="40" borderId="28" xfId="2" applyFont="1" applyFill="1" applyBorder="1" applyAlignment="1">
      <alignment horizontal="center" vertical="center"/>
    </xf>
    <xf numFmtId="166" fontId="94" fillId="40" borderId="19" xfId="336" applyNumberFormat="1" applyFont="1" applyFill="1" applyBorder="1" applyAlignment="1">
      <alignment horizontal="center" vertical="center" wrapText="1"/>
    </xf>
    <xf numFmtId="166" fontId="94" fillId="40" borderId="28" xfId="336" applyNumberFormat="1" applyFont="1" applyFill="1" applyBorder="1" applyAlignment="1">
      <alignment horizontal="center" vertical="center" wrapText="1"/>
    </xf>
    <xf numFmtId="166" fontId="94" fillId="40" borderId="20" xfId="336" applyNumberFormat="1" applyFont="1" applyFill="1" applyBorder="1" applyAlignment="1">
      <alignment horizontal="center" vertical="center" wrapText="1"/>
    </xf>
    <xf numFmtId="166" fontId="94" fillId="40" borderId="19" xfId="336" quotePrefix="1" applyNumberFormat="1" applyFont="1" applyFill="1" applyBorder="1" applyAlignment="1">
      <alignment horizontal="center" vertical="center" wrapText="1"/>
    </xf>
    <xf numFmtId="166" fontId="94" fillId="40" borderId="20" xfId="336" quotePrefix="1" applyNumberFormat="1" applyFont="1" applyFill="1" applyBorder="1" applyAlignment="1">
      <alignment horizontal="center" vertical="center" wrapText="1"/>
    </xf>
    <xf numFmtId="166" fontId="94" fillId="40" borderId="0" xfId="336" quotePrefix="1" applyNumberFormat="1" applyFont="1" applyFill="1" applyAlignment="1">
      <alignment horizontal="center" vertical="center"/>
    </xf>
  </cellXfs>
  <cellStyles count="343">
    <cellStyle name=" 1" xfId="13" xr:uid="{00000000-0005-0000-0000-000000000000}"/>
    <cellStyle name="_Capex" xfId="14" xr:uid="{00000000-0005-0000-0000-000001000000}"/>
    <cellStyle name="_UED AMP 2009-14 Final 250309 Less PU" xfId="15" xr:uid="{00000000-0005-0000-0000-000002000000}"/>
    <cellStyle name="_UED AMP 2009-14 Final 250309 Less PU_1011 monthly" xfId="16" xr:uid="{00000000-0005-0000-0000-000003000000}"/>
    <cellStyle name="_UED AMP 2009-14 Final 250309 Less PU_1011 monthly_All Outage data RIN 19.2" xfId="17" xr:uid="{00000000-0005-0000-0000-000004000000}"/>
    <cellStyle name="_UED AMP 2009-14 Final 250309 Less PU_1011 monthly_Daily SAIDI SAIFI RIN 19.3ab" xfId="18" xr:uid="{00000000-0005-0000-0000-000005000000}"/>
    <cellStyle name="_UED AMP 2009-14 Final 250309 Less PU_All Outage data RIN 19.2" xfId="19" xr:uid="{00000000-0005-0000-0000-000006000000}"/>
    <cellStyle name="_UED AMP 2009-14 Final 250309 Less PU_Daily SAIDI SAIFI RIN 19.3ab" xfId="20" xr:uid="{00000000-0005-0000-0000-000007000000}"/>
    <cellStyle name="20% - Accent1 2" xfId="21" xr:uid="{00000000-0005-0000-0000-000008000000}"/>
    <cellStyle name="20% - Accent2 2" xfId="22" xr:uid="{00000000-0005-0000-0000-000009000000}"/>
    <cellStyle name="20% - Accent3 2" xfId="23" xr:uid="{00000000-0005-0000-0000-00000A000000}"/>
    <cellStyle name="20% - Accent4 2" xfId="24" xr:uid="{00000000-0005-0000-0000-00000B000000}"/>
    <cellStyle name="20% - Accent5 2" xfId="25" xr:uid="{00000000-0005-0000-0000-00000C000000}"/>
    <cellStyle name="20% - Accent6 2" xfId="26" xr:uid="{00000000-0005-0000-0000-00000D000000}"/>
    <cellStyle name="40% - Accent1 2" xfId="27" xr:uid="{00000000-0005-0000-0000-00000E000000}"/>
    <cellStyle name="40% - Accent2 2" xfId="28" xr:uid="{00000000-0005-0000-0000-00000F000000}"/>
    <cellStyle name="40% - Accent3 2" xfId="29" xr:uid="{00000000-0005-0000-0000-000010000000}"/>
    <cellStyle name="40% - Accent4 2" xfId="30" xr:uid="{00000000-0005-0000-0000-000011000000}"/>
    <cellStyle name="40% - Accent5 2" xfId="31" xr:uid="{00000000-0005-0000-0000-000012000000}"/>
    <cellStyle name="40% - Accent6 2" xfId="32" xr:uid="{00000000-0005-0000-0000-000013000000}"/>
    <cellStyle name="60% - Accent1 2" xfId="33" xr:uid="{00000000-0005-0000-0000-000014000000}"/>
    <cellStyle name="60% - Accent2 2" xfId="34" xr:uid="{00000000-0005-0000-0000-000015000000}"/>
    <cellStyle name="60% - Accent3 2" xfId="35" xr:uid="{00000000-0005-0000-0000-000016000000}"/>
    <cellStyle name="60% - Accent4 2" xfId="36" xr:uid="{00000000-0005-0000-0000-000017000000}"/>
    <cellStyle name="60% - Accent5 2" xfId="37" xr:uid="{00000000-0005-0000-0000-000018000000}"/>
    <cellStyle name="60% - Accent6 2" xfId="38" xr:uid="{00000000-0005-0000-0000-000019000000}"/>
    <cellStyle name="Accent1 - 20%" xfId="40" xr:uid="{00000000-0005-0000-0000-00001A000000}"/>
    <cellStyle name="Accent1 - 40%" xfId="41" xr:uid="{00000000-0005-0000-0000-00001B000000}"/>
    <cellStyle name="Accent1 - 60%" xfId="42" xr:uid="{00000000-0005-0000-0000-00001C000000}"/>
    <cellStyle name="Accent1 2" xfId="39" xr:uid="{00000000-0005-0000-0000-00001D000000}"/>
    <cellStyle name="Accent2 - 20%" xfId="44" xr:uid="{00000000-0005-0000-0000-00001E000000}"/>
    <cellStyle name="Accent2 - 40%" xfId="45" xr:uid="{00000000-0005-0000-0000-00001F000000}"/>
    <cellStyle name="Accent2 - 60%" xfId="46" xr:uid="{00000000-0005-0000-0000-000020000000}"/>
    <cellStyle name="Accent2 2" xfId="43" xr:uid="{00000000-0005-0000-0000-000021000000}"/>
    <cellStyle name="Accent3 - 20%" xfId="48" xr:uid="{00000000-0005-0000-0000-000022000000}"/>
    <cellStyle name="Accent3 - 40%" xfId="49" xr:uid="{00000000-0005-0000-0000-000023000000}"/>
    <cellStyle name="Accent3 - 60%" xfId="50" xr:uid="{00000000-0005-0000-0000-000024000000}"/>
    <cellStyle name="Accent3 10" xfId="51" xr:uid="{00000000-0005-0000-0000-000025000000}"/>
    <cellStyle name="Accent3 11" xfId="52" xr:uid="{00000000-0005-0000-0000-000026000000}"/>
    <cellStyle name="Accent3 12" xfId="53" xr:uid="{00000000-0005-0000-0000-000027000000}"/>
    <cellStyle name="Accent3 13" xfId="54" xr:uid="{00000000-0005-0000-0000-000028000000}"/>
    <cellStyle name="Accent3 14" xfId="55" xr:uid="{00000000-0005-0000-0000-000029000000}"/>
    <cellStyle name="Accent3 15" xfId="56" xr:uid="{00000000-0005-0000-0000-00002A000000}"/>
    <cellStyle name="Accent3 16" xfId="57" xr:uid="{00000000-0005-0000-0000-00002B000000}"/>
    <cellStyle name="Accent3 17" xfId="58" xr:uid="{00000000-0005-0000-0000-00002C000000}"/>
    <cellStyle name="Accent3 18" xfId="59" xr:uid="{00000000-0005-0000-0000-00002D000000}"/>
    <cellStyle name="Accent3 19" xfId="60" xr:uid="{00000000-0005-0000-0000-00002E000000}"/>
    <cellStyle name="Accent3 2" xfId="61" xr:uid="{00000000-0005-0000-0000-00002F000000}"/>
    <cellStyle name="Accent3 20" xfId="62" xr:uid="{00000000-0005-0000-0000-000030000000}"/>
    <cellStyle name="Accent3 21" xfId="47" xr:uid="{00000000-0005-0000-0000-000031000000}"/>
    <cellStyle name="Accent3 3" xfId="63" xr:uid="{00000000-0005-0000-0000-000032000000}"/>
    <cellStyle name="Accent3 4" xfId="64" xr:uid="{00000000-0005-0000-0000-000033000000}"/>
    <cellStyle name="Accent3 5" xfId="65" xr:uid="{00000000-0005-0000-0000-000034000000}"/>
    <cellStyle name="Accent3 6" xfId="66" xr:uid="{00000000-0005-0000-0000-000035000000}"/>
    <cellStyle name="Accent3 7" xfId="67" xr:uid="{00000000-0005-0000-0000-000036000000}"/>
    <cellStyle name="Accent3 8" xfId="68" xr:uid="{00000000-0005-0000-0000-000037000000}"/>
    <cellStyle name="Accent3 9" xfId="69" xr:uid="{00000000-0005-0000-0000-000038000000}"/>
    <cellStyle name="Accent4 - 20%" xfId="71" xr:uid="{00000000-0005-0000-0000-000039000000}"/>
    <cellStyle name="Accent4 - 40%" xfId="72" xr:uid="{00000000-0005-0000-0000-00003A000000}"/>
    <cellStyle name="Accent4 - 60%" xfId="73" xr:uid="{00000000-0005-0000-0000-00003B000000}"/>
    <cellStyle name="Accent4 2" xfId="70" xr:uid="{00000000-0005-0000-0000-00003C000000}"/>
    <cellStyle name="Accent5 - 20%" xfId="75" xr:uid="{00000000-0005-0000-0000-00003D000000}"/>
    <cellStyle name="Accent5 - 40%" xfId="76" xr:uid="{00000000-0005-0000-0000-00003E000000}"/>
    <cellStyle name="Accent5 - 60%" xfId="77" xr:uid="{00000000-0005-0000-0000-00003F000000}"/>
    <cellStyle name="Accent5 10" xfId="78" xr:uid="{00000000-0005-0000-0000-000040000000}"/>
    <cellStyle name="Accent5 11" xfId="79" xr:uid="{00000000-0005-0000-0000-000041000000}"/>
    <cellStyle name="Accent5 12" xfId="80" xr:uid="{00000000-0005-0000-0000-000042000000}"/>
    <cellStyle name="Accent5 13" xfId="81" xr:uid="{00000000-0005-0000-0000-000043000000}"/>
    <cellStyle name="Accent5 14" xfId="82" xr:uid="{00000000-0005-0000-0000-000044000000}"/>
    <cellStyle name="Accent5 15" xfId="83" xr:uid="{00000000-0005-0000-0000-000045000000}"/>
    <cellStyle name="Accent5 16" xfId="84" xr:uid="{00000000-0005-0000-0000-000046000000}"/>
    <cellStyle name="Accent5 17" xfId="85" xr:uid="{00000000-0005-0000-0000-000047000000}"/>
    <cellStyle name="Accent5 18" xfId="86" xr:uid="{00000000-0005-0000-0000-000048000000}"/>
    <cellStyle name="Accent5 19" xfId="87" xr:uid="{00000000-0005-0000-0000-000049000000}"/>
    <cellStyle name="Accent5 2" xfId="88" xr:uid="{00000000-0005-0000-0000-00004A000000}"/>
    <cellStyle name="Accent5 20" xfId="89" xr:uid="{00000000-0005-0000-0000-00004B000000}"/>
    <cellStyle name="Accent5 21" xfId="74" xr:uid="{00000000-0005-0000-0000-00004C000000}"/>
    <cellStyle name="Accent5 3" xfId="90" xr:uid="{00000000-0005-0000-0000-00004D000000}"/>
    <cellStyle name="Accent5 4" xfId="91" xr:uid="{00000000-0005-0000-0000-00004E000000}"/>
    <cellStyle name="Accent5 5" xfId="92" xr:uid="{00000000-0005-0000-0000-00004F000000}"/>
    <cellStyle name="Accent5 6" xfId="93" xr:uid="{00000000-0005-0000-0000-000050000000}"/>
    <cellStyle name="Accent5 7" xfId="94" xr:uid="{00000000-0005-0000-0000-000051000000}"/>
    <cellStyle name="Accent5 8" xfId="95" xr:uid="{00000000-0005-0000-0000-000052000000}"/>
    <cellStyle name="Accent5 9" xfId="96" xr:uid="{00000000-0005-0000-0000-000053000000}"/>
    <cellStyle name="Accent6 - 20%" xfId="98" xr:uid="{00000000-0005-0000-0000-000054000000}"/>
    <cellStyle name="Accent6 - 40%" xfId="99" xr:uid="{00000000-0005-0000-0000-000055000000}"/>
    <cellStyle name="Accent6 - 60%" xfId="100" xr:uid="{00000000-0005-0000-0000-000056000000}"/>
    <cellStyle name="Accent6 2" xfId="97" xr:uid="{00000000-0005-0000-0000-000057000000}"/>
    <cellStyle name="Agara" xfId="101" xr:uid="{00000000-0005-0000-0000-000058000000}"/>
    <cellStyle name="B79812_.wvu.PrintTitlest" xfId="102" xr:uid="{00000000-0005-0000-0000-000059000000}"/>
    <cellStyle name="Bad" xfId="340" builtinId="27"/>
    <cellStyle name="Bad 2" xfId="103" xr:uid="{00000000-0005-0000-0000-00005B000000}"/>
    <cellStyle name="Black" xfId="104" xr:uid="{00000000-0005-0000-0000-00005C000000}"/>
    <cellStyle name="Blockout" xfId="325" xr:uid="{00000000-0005-0000-0000-00005D000000}"/>
    <cellStyle name="Blockout 2" xfId="326" xr:uid="{00000000-0005-0000-0000-00005E000000}"/>
    <cellStyle name="Blue" xfId="105" xr:uid="{00000000-0005-0000-0000-00005F000000}"/>
    <cellStyle name="Calculation 2" xfId="106" xr:uid="{00000000-0005-0000-0000-000060000000}"/>
    <cellStyle name="Check Cell 2" xfId="107" xr:uid="{00000000-0005-0000-0000-000061000000}"/>
    <cellStyle name="Comma" xfId="335" builtinId="3"/>
    <cellStyle name="Comma [0]7Z_87C" xfId="109" xr:uid="{00000000-0005-0000-0000-000062000000}"/>
    <cellStyle name="Comma 0" xfId="110" xr:uid="{00000000-0005-0000-0000-000063000000}"/>
    <cellStyle name="Comma 1" xfId="111" xr:uid="{00000000-0005-0000-0000-000064000000}"/>
    <cellStyle name="Comma 10" xfId="112" xr:uid="{00000000-0005-0000-0000-000065000000}"/>
    <cellStyle name="Comma 11" xfId="113" xr:uid="{00000000-0005-0000-0000-000066000000}"/>
    <cellStyle name="Comma 12" xfId="114" xr:uid="{00000000-0005-0000-0000-000067000000}"/>
    <cellStyle name="Comma 13" xfId="115" xr:uid="{00000000-0005-0000-0000-000068000000}"/>
    <cellStyle name="Comma 14" xfId="116" xr:uid="{00000000-0005-0000-0000-000069000000}"/>
    <cellStyle name="Comma 15" xfId="117" xr:uid="{00000000-0005-0000-0000-00006A000000}"/>
    <cellStyle name="Comma 16" xfId="118" xr:uid="{00000000-0005-0000-0000-00006B000000}"/>
    <cellStyle name="Comma 17" xfId="119" xr:uid="{00000000-0005-0000-0000-00006C000000}"/>
    <cellStyle name="Comma 18" xfId="120" xr:uid="{00000000-0005-0000-0000-00006D000000}"/>
    <cellStyle name="Comma 19" xfId="121" xr:uid="{00000000-0005-0000-0000-00006E000000}"/>
    <cellStyle name="Comma 2" xfId="7" xr:uid="{00000000-0005-0000-0000-00006F000000}"/>
    <cellStyle name="Comma 2 2" xfId="123" xr:uid="{00000000-0005-0000-0000-000070000000}"/>
    <cellStyle name="Comma 2 3" xfId="124" xr:uid="{00000000-0005-0000-0000-000071000000}"/>
    <cellStyle name="Comma 2 4" xfId="122" xr:uid="{00000000-0005-0000-0000-000072000000}"/>
    <cellStyle name="Comma 20" xfId="125" xr:uid="{00000000-0005-0000-0000-000073000000}"/>
    <cellStyle name="Comma 21" xfId="126" xr:uid="{00000000-0005-0000-0000-000074000000}"/>
    <cellStyle name="Comma 22" xfId="127" xr:uid="{00000000-0005-0000-0000-000075000000}"/>
    <cellStyle name="Comma 23" xfId="128" xr:uid="{00000000-0005-0000-0000-000076000000}"/>
    <cellStyle name="Comma 24" xfId="108" xr:uid="{00000000-0005-0000-0000-000077000000}"/>
    <cellStyle name="Comma 25" xfId="324" xr:uid="{00000000-0005-0000-0000-000078000000}"/>
    <cellStyle name="Comma 3" xfId="129" xr:uid="{00000000-0005-0000-0000-000079000000}"/>
    <cellStyle name="Comma 4" xfId="130" xr:uid="{00000000-0005-0000-0000-00007A000000}"/>
    <cellStyle name="Comma 5" xfId="131" xr:uid="{00000000-0005-0000-0000-00007B000000}"/>
    <cellStyle name="Comma 6" xfId="132" xr:uid="{00000000-0005-0000-0000-00007C000000}"/>
    <cellStyle name="Comma 7" xfId="133" xr:uid="{00000000-0005-0000-0000-00007D000000}"/>
    <cellStyle name="Comma 8" xfId="134" xr:uid="{00000000-0005-0000-0000-00007E000000}"/>
    <cellStyle name="Comma 9" xfId="135" xr:uid="{00000000-0005-0000-0000-00007F000000}"/>
    <cellStyle name="Comma0" xfId="136" xr:uid="{00000000-0005-0000-0000-000080000000}"/>
    <cellStyle name="Currency 11" xfId="138" xr:uid="{00000000-0005-0000-0000-000081000000}"/>
    <cellStyle name="Currency 2" xfId="8" xr:uid="{00000000-0005-0000-0000-000082000000}"/>
    <cellStyle name="Currency 2 2" xfId="139" xr:uid="{00000000-0005-0000-0000-000083000000}"/>
    <cellStyle name="Currency 3" xfId="140" xr:uid="{00000000-0005-0000-0000-000084000000}"/>
    <cellStyle name="Currency 4" xfId="141" xr:uid="{00000000-0005-0000-0000-000085000000}"/>
    <cellStyle name="Currency 5" xfId="142" xr:uid="{00000000-0005-0000-0000-000086000000}"/>
    <cellStyle name="Currency 6" xfId="137" xr:uid="{00000000-0005-0000-0000-000087000000}"/>
    <cellStyle name="Currency 7" xfId="334" xr:uid="{00000000-0005-0000-0000-000088000000}"/>
    <cellStyle name="D4_B8B1_005004B79812_.wvu.PrintTitlest" xfId="143" xr:uid="{00000000-0005-0000-0000-000089000000}"/>
    <cellStyle name="Date" xfId="144" xr:uid="{00000000-0005-0000-0000-00008A000000}"/>
    <cellStyle name="dms_1" xfId="3" xr:uid="{00000000-0005-0000-0000-00008B000000}"/>
    <cellStyle name="Emphasis 1" xfId="145" xr:uid="{00000000-0005-0000-0000-00008D000000}"/>
    <cellStyle name="Emphasis 2" xfId="146" xr:uid="{00000000-0005-0000-0000-00008E000000}"/>
    <cellStyle name="Emphasis 3" xfId="147" xr:uid="{00000000-0005-0000-0000-00008F000000}"/>
    <cellStyle name="Euro" xfId="148" xr:uid="{00000000-0005-0000-0000-000090000000}"/>
    <cellStyle name="Explanatory Text 2" xfId="149" xr:uid="{00000000-0005-0000-0000-000091000000}"/>
    <cellStyle name="Fixed" xfId="150" xr:uid="{00000000-0005-0000-0000-000092000000}"/>
    <cellStyle name="Gilsans" xfId="151" xr:uid="{00000000-0005-0000-0000-000093000000}"/>
    <cellStyle name="Gilsansl" xfId="152" xr:uid="{00000000-0005-0000-0000-000094000000}"/>
    <cellStyle name="Good" xfId="339" builtinId="26"/>
    <cellStyle name="Good 2" xfId="154" xr:uid="{00000000-0005-0000-0000-000095000000}"/>
    <cellStyle name="Good 3" xfId="153" xr:uid="{00000000-0005-0000-0000-000096000000}"/>
    <cellStyle name="Heading 1 2" xfId="156" xr:uid="{00000000-0005-0000-0000-000097000000}"/>
    <cellStyle name="Heading 1 3" xfId="157" xr:uid="{00000000-0005-0000-0000-000098000000}"/>
    <cellStyle name="Heading 1 4" xfId="158" xr:uid="{00000000-0005-0000-0000-000099000000}"/>
    <cellStyle name="Heading 1 5" xfId="155" xr:uid="{00000000-0005-0000-0000-00009A000000}"/>
    <cellStyle name="Heading 2 2" xfId="160" xr:uid="{00000000-0005-0000-0000-00009B000000}"/>
    <cellStyle name="Heading 2 3" xfId="161" xr:uid="{00000000-0005-0000-0000-00009C000000}"/>
    <cellStyle name="Heading 2 4" xfId="162" xr:uid="{00000000-0005-0000-0000-00009D000000}"/>
    <cellStyle name="Heading 2 5" xfId="159" xr:uid="{00000000-0005-0000-0000-00009E000000}"/>
    <cellStyle name="Heading 3 2" xfId="164" xr:uid="{00000000-0005-0000-0000-00009F000000}"/>
    <cellStyle name="Heading 3 3" xfId="165" xr:uid="{00000000-0005-0000-0000-0000A0000000}"/>
    <cellStyle name="Heading 3 4" xfId="163" xr:uid="{00000000-0005-0000-0000-0000A1000000}"/>
    <cellStyle name="Heading 4 2" xfId="167" xr:uid="{00000000-0005-0000-0000-0000A2000000}"/>
    <cellStyle name="Heading 4 3" xfId="168" xr:uid="{00000000-0005-0000-0000-0000A3000000}"/>
    <cellStyle name="Heading 4 4" xfId="166" xr:uid="{00000000-0005-0000-0000-0000A4000000}"/>
    <cellStyle name="Heading(4)" xfId="169" xr:uid="{00000000-0005-0000-0000-0000A5000000}"/>
    <cellStyle name="Hyperlink 2" xfId="170" xr:uid="{00000000-0005-0000-0000-0000A6000000}"/>
    <cellStyle name="Hyperlink Arrow" xfId="171" xr:uid="{00000000-0005-0000-0000-0000A7000000}"/>
    <cellStyle name="Hyperlink Text" xfId="172" xr:uid="{00000000-0005-0000-0000-0000A8000000}"/>
    <cellStyle name="Input 2" xfId="173" xr:uid="{00000000-0005-0000-0000-0000A9000000}"/>
    <cellStyle name="Input1" xfId="174" xr:uid="{00000000-0005-0000-0000-0000AA000000}"/>
    <cellStyle name="Input1 2" xfId="175" xr:uid="{00000000-0005-0000-0000-0000AB000000}"/>
    <cellStyle name="Input3" xfId="176" xr:uid="{00000000-0005-0000-0000-0000AC000000}"/>
    <cellStyle name="Lines" xfId="177" xr:uid="{00000000-0005-0000-0000-0000AD000000}"/>
    <cellStyle name="Linked Cell 2" xfId="178" xr:uid="{00000000-0005-0000-0000-0000AE000000}"/>
    <cellStyle name="Mine" xfId="179" xr:uid="{00000000-0005-0000-0000-0000AF000000}"/>
    <cellStyle name="Model Name" xfId="180" xr:uid="{00000000-0005-0000-0000-0000B0000000}"/>
    <cellStyle name="Neutral 2" xfId="182" xr:uid="{00000000-0005-0000-0000-0000B1000000}"/>
    <cellStyle name="Neutral 3" xfId="181" xr:uid="{00000000-0005-0000-0000-0000B2000000}"/>
    <cellStyle name="Normal" xfId="0" builtinId="0"/>
    <cellStyle name="Normal - Style1" xfId="183" xr:uid="{00000000-0005-0000-0000-0000B4000000}"/>
    <cellStyle name="Normal 10" xfId="184" xr:uid="{00000000-0005-0000-0000-0000B5000000}"/>
    <cellStyle name="Normal 100" xfId="327" xr:uid="{00000000-0005-0000-0000-0000B6000000}"/>
    <cellStyle name="Normal 11" xfId="185" xr:uid="{00000000-0005-0000-0000-0000B7000000}"/>
    <cellStyle name="Normal 114" xfId="186" xr:uid="{00000000-0005-0000-0000-0000B8000000}"/>
    <cellStyle name="Normal 12" xfId="187" xr:uid="{00000000-0005-0000-0000-0000B9000000}"/>
    <cellStyle name="Normal 13" xfId="188" xr:uid="{00000000-0005-0000-0000-0000BA000000}"/>
    <cellStyle name="Normal 14" xfId="189" xr:uid="{00000000-0005-0000-0000-0000BB000000}"/>
    <cellStyle name="Normal 143" xfId="190" xr:uid="{00000000-0005-0000-0000-0000BC000000}"/>
    <cellStyle name="Normal 144" xfId="191" xr:uid="{00000000-0005-0000-0000-0000BD000000}"/>
    <cellStyle name="Normal 147" xfId="192" xr:uid="{00000000-0005-0000-0000-0000BE000000}"/>
    <cellStyle name="Normal 148" xfId="193" xr:uid="{00000000-0005-0000-0000-0000BF000000}"/>
    <cellStyle name="Normal 149" xfId="194" xr:uid="{00000000-0005-0000-0000-0000C0000000}"/>
    <cellStyle name="Normal 15" xfId="195" xr:uid="{00000000-0005-0000-0000-0000C1000000}"/>
    <cellStyle name="Normal 150" xfId="196" xr:uid="{00000000-0005-0000-0000-0000C2000000}"/>
    <cellStyle name="Normal 151" xfId="197" xr:uid="{00000000-0005-0000-0000-0000C3000000}"/>
    <cellStyle name="Normal 152" xfId="198" xr:uid="{00000000-0005-0000-0000-0000C4000000}"/>
    <cellStyle name="Normal 153" xfId="199" xr:uid="{00000000-0005-0000-0000-0000C5000000}"/>
    <cellStyle name="Normal 154" xfId="200" xr:uid="{00000000-0005-0000-0000-0000C6000000}"/>
    <cellStyle name="Normal 155" xfId="201" xr:uid="{00000000-0005-0000-0000-0000C7000000}"/>
    <cellStyle name="Normal 156" xfId="202" xr:uid="{00000000-0005-0000-0000-0000C8000000}"/>
    <cellStyle name="Normal 16" xfId="203" xr:uid="{00000000-0005-0000-0000-0000C9000000}"/>
    <cellStyle name="Normal 161" xfId="204" xr:uid="{00000000-0005-0000-0000-0000CA000000}"/>
    <cellStyle name="Normal 162" xfId="205" xr:uid="{00000000-0005-0000-0000-0000CB000000}"/>
    <cellStyle name="Normal 163" xfId="206" xr:uid="{00000000-0005-0000-0000-0000CC000000}"/>
    <cellStyle name="Normal 164" xfId="207" xr:uid="{00000000-0005-0000-0000-0000CD000000}"/>
    <cellStyle name="Normal 169" xfId="208" xr:uid="{00000000-0005-0000-0000-0000CE000000}"/>
    <cellStyle name="Normal 17" xfId="209" xr:uid="{00000000-0005-0000-0000-0000CF000000}"/>
    <cellStyle name="Normal 170" xfId="210" xr:uid="{00000000-0005-0000-0000-0000D0000000}"/>
    <cellStyle name="Normal 171" xfId="211" xr:uid="{00000000-0005-0000-0000-0000D1000000}"/>
    <cellStyle name="Normal 172" xfId="212" xr:uid="{00000000-0005-0000-0000-0000D2000000}"/>
    <cellStyle name="Normal 177" xfId="213" xr:uid="{00000000-0005-0000-0000-0000D3000000}"/>
    <cellStyle name="Normal 178" xfId="214" xr:uid="{00000000-0005-0000-0000-0000D4000000}"/>
    <cellStyle name="Normal 179" xfId="215" xr:uid="{00000000-0005-0000-0000-0000D5000000}"/>
    <cellStyle name="Normal 18" xfId="216" xr:uid="{00000000-0005-0000-0000-0000D6000000}"/>
    <cellStyle name="Normal 180" xfId="217" xr:uid="{00000000-0005-0000-0000-0000D7000000}"/>
    <cellStyle name="Normal 181" xfId="218" xr:uid="{00000000-0005-0000-0000-0000D8000000}"/>
    <cellStyle name="Normal 182" xfId="219" xr:uid="{00000000-0005-0000-0000-0000D9000000}"/>
    <cellStyle name="Normal 183" xfId="220" xr:uid="{00000000-0005-0000-0000-0000DA000000}"/>
    <cellStyle name="Normal 184" xfId="221" xr:uid="{00000000-0005-0000-0000-0000DB000000}"/>
    <cellStyle name="Normal 185" xfId="222" xr:uid="{00000000-0005-0000-0000-0000DC000000}"/>
    <cellStyle name="Normal 186" xfId="223" xr:uid="{00000000-0005-0000-0000-0000DD000000}"/>
    <cellStyle name="Normal 187" xfId="224" xr:uid="{00000000-0005-0000-0000-0000DE000000}"/>
    <cellStyle name="Normal 188" xfId="225" xr:uid="{00000000-0005-0000-0000-0000DF000000}"/>
    <cellStyle name="Normal 189" xfId="226" xr:uid="{00000000-0005-0000-0000-0000E0000000}"/>
    <cellStyle name="Normal 19" xfId="227" xr:uid="{00000000-0005-0000-0000-0000E1000000}"/>
    <cellStyle name="Normal 190" xfId="228" xr:uid="{00000000-0005-0000-0000-0000E2000000}"/>
    <cellStyle name="Normal 192" xfId="229" xr:uid="{00000000-0005-0000-0000-0000E3000000}"/>
    <cellStyle name="Normal 193" xfId="230" xr:uid="{00000000-0005-0000-0000-0000E4000000}"/>
    <cellStyle name="Normal 196" xfId="231" xr:uid="{00000000-0005-0000-0000-0000E5000000}"/>
    <cellStyle name="Normal 197" xfId="232" xr:uid="{00000000-0005-0000-0000-0000E6000000}"/>
    <cellStyle name="Normal 198" xfId="233" xr:uid="{00000000-0005-0000-0000-0000E7000000}"/>
    <cellStyle name="Normal 199" xfId="234" xr:uid="{00000000-0005-0000-0000-0000E8000000}"/>
    <cellStyle name="Normal 2" xfId="2" xr:uid="{00000000-0005-0000-0000-0000E9000000}"/>
    <cellStyle name="Normal 2 2" xfId="4" xr:uid="{00000000-0005-0000-0000-0000EA000000}"/>
    <cellStyle name="Normal 2 2 2" xfId="236" xr:uid="{00000000-0005-0000-0000-0000EB000000}"/>
    <cellStyle name="Normal 2 3" xfId="237" xr:uid="{00000000-0005-0000-0000-0000EC000000}"/>
    <cellStyle name="Normal 2 4" xfId="235" xr:uid="{00000000-0005-0000-0000-0000ED000000}"/>
    <cellStyle name="Normal 20" xfId="238" xr:uid="{00000000-0005-0000-0000-0000EE000000}"/>
    <cellStyle name="Normal 200" xfId="239" xr:uid="{00000000-0005-0000-0000-0000EF000000}"/>
    <cellStyle name="Normal 201" xfId="240" xr:uid="{00000000-0005-0000-0000-0000F0000000}"/>
    <cellStyle name="Normal 202" xfId="241" xr:uid="{00000000-0005-0000-0000-0000F1000000}"/>
    <cellStyle name="Normal 203" xfId="242" xr:uid="{00000000-0005-0000-0000-0000F2000000}"/>
    <cellStyle name="Normal 204" xfId="243" xr:uid="{00000000-0005-0000-0000-0000F3000000}"/>
    <cellStyle name="Normal 205" xfId="244" xr:uid="{00000000-0005-0000-0000-0000F4000000}"/>
    <cellStyle name="Normal 207" xfId="245" xr:uid="{00000000-0005-0000-0000-0000F5000000}"/>
    <cellStyle name="Normal 208" xfId="246" xr:uid="{00000000-0005-0000-0000-0000F6000000}"/>
    <cellStyle name="Normal 209" xfId="247" xr:uid="{00000000-0005-0000-0000-0000F7000000}"/>
    <cellStyle name="Normal 21" xfId="248" xr:uid="{00000000-0005-0000-0000-0000F8000000}"/>
    <cellStyle name="Normal 210" xfId="249" xr:uid="{00000000-0005-0000-0000-0000F9000000}"/>
    <cellStyle name="Normal 211" xfId="250" xr:uid="{00000000-0005-0000-0000-0000FA000000}"/>
    <cellStyle name="Normal 212" xfId="251" xr:uid="{00000000-0005-0000-0000-0000FB000000}"/>
    <cellStyle name="Normal 213" xfId="252" xr:uid="{00000000-0005-0000-0000-0000FC000000}"/>
    <cellStyle name="Normal 214" xfId="253" xr:uid="{00000000-0005-0000-0000-0000FD000000}"/>
    <cellStyle name="Normal 215" xfId="9" xr:uid="{00000000-0005-0000-0000-0000FE000000}"/>
    <cellStyle name="Normal 216" xfId="254" xr:uid="{00000000-0005-0000-0000-0000FF000000}"/>
    <cellStyle name="Normal 22" xfId="255" xr:uid="{00000000-0005-0000-0000-000000010000}"/>
    <cellStyle name="Normal 23" xfId="256" xr:uid="{00000000-0005-0000-0000-000001010000}"/>
    <cellStyle name="Normal 24" xfId="257" xr:uid="{00000000-0005-0000-0000-000002010000}"/>
    <cellStyle name="Normal 25" xfId="258" xr:uid="{00000000-0005-0000-0000-000003010000}"/>
    <cellStyle name="Normal 26" xfId="259" xr:uid="{00000000-0005-0000-0000-000004010000}"/>
    <cellStyle name="Normal 27" xfId="260" xr:uid="{00000000-0005-0000-0000-000005010000}"/>
    <cellStyle name="Normal 28" xfId="261" xr:uid="{00000000-0005-0000-0000-000006010000}"/>
    <cellStyle name="Normal 29" xfId="12" xr:uid="{00000000-0005-0000-0000-000007010000}"/>
    <cellStyle name="Normal 3" xfId="1" xr:uid="{00000000-0005-0000-0000-000008010000}"/>
    <cellStyle name="Normal 3 2" xfId="10" xr:uid="{00000000-0005-0000-0000-000009010000}"/>
    <cellStyle name="Normal 30" xfId="6" xr:uid="{00000000-0005-0000-0000-00000A010000}"/>
    <cellStyle name="Normal 31" xfId="337" xr:uid="{1A37502C-CE9C-4C0F-968F-005CE5796F41}"/>
    <cellStyle name="Normal 31 2" xfId="341" xr:uid="{FE25099B-BD61-4D84-8C47-82B13DB0745F}"/>
    <cellStyle name="Normal 32" xfId="338" xr:uid="{AC2F21D1-6AEB-4EFF-A72D-03B383F1B5D6}"/>
    <cellStyle name="Normal 33" xfId="342" xr:uid="{B35D38D7-0B01-4352-B54A-9E95AF332D6E}"/>
    <cellStyle name="Normal 37" xfId="262" xr:uid="{00000000-0005-0000-0000-00000B010000}"/>
    <cellStyle name="Normal 38" xfId="263" xr:uid="{00000000-0005-0000-0000-00000C010000}"/>
    <cellStyle name="Normal 39" xfId="264" xr:uid="{00000000-0005-0000-0000-00000D010000}"/>
    <cellStyle name="Normal 4" xfId="265" xr:uid="{00000000-0005-0000-0000-00000E010000}"/>
    <cellStyle name="Normal 40" xfId="266" xr:uid="{00000000-0005-0000-0000-00000F010000}"/>
    <cellStyle name="Normal 5" xfId="267" xr:uid="{00000000-0005-0000-0000-000010010000}"/>
    <cellStyle name="Normal 6" xfId="268" xr:uid="{00000000-0005-0000-0000-000011010000}"/>
    <cellStyle name="Normal 7" xfId="269" xr:uid="{00000000-0005-0000-0000-000012010000}"/>
    <cellStyle name="Normal 77" xfId="328" xr:uid="{00000000-0005-0000-0000-000013010000}"/>
    <cellStyle name="Normal 78" xfId="329" xr:uid="{00000000-0005-0000-0000-000014010000}"/>
    <cellStyle name="Normal 79" xfId="330" xr:uid="{00000000-0005-0000-0000-000015010000}"/>
    <cellStyle name="Normal 8" xfId="270" xr:uid="{00000000-0005-0000-0000-000016010000}"/>
    <cellStyle name="Normal 80" xfId="331" xr:uid="{00000000-0005-0000-0000-000017010000}"/>
    <cellStyle name="Normal 81" xfId="332" xr:uid="{00000000-0005-0000-0000-000018010000}"/>
    <cellStyle name="Normal 82" xfId="333" xr:uid="{00000000-0005-0000-0000-000019010000}"/>
    <cellStyle name="Normal 9" xfId="271" xr:uid="{00000000-0005-0000-0000-00001A010000}"/>
    <cellStyle name="Normal_AppendixB" xfId="336" xr:uid="{9BE339AF-B250-4E1E-9EF8-6A5394ADEC9E}"/>
    <cellStyle name="Note 2" xfId="272" xr:uid="{00000000-0005-0000-0000-00001B010000}"/>
    <cellStyle name="Output 2" xfId="273" xr:uid="{00000000-0005-0000-0000-00001C010000}"/>
    <cellStyle name="Percent [2]" xfId="275" xr:uid="{00000000-0005-0000-0000-00001D010000}"/>
    <cellStyle name="Percent 2" xfId="276" xr:uid="{00000000-0005-0000-0000-00001E010000}"/>
    <cellStyle name="Percent 3" xfId="277" xr:uid="{00000000-0005-0000-0000-00001F010000}"/>
    <cellStyle name="Percent 4" xfId="274" xr:uid="{00000000-0005-0000-0000-000020010000}"/>
    <cellStyle name="Percent 5" xfId="11" xr:uid="{00000000-0005-0000-0000-000021010000}"/>
    <cellStyle name="Percentage" xfId="278" xr:uid="{00000000-0005-0000-0000-000022010000}"/>
    <cellStyle name="Period Title" xfId="279" xr:uid="{00000000-0005-0000-0000-000023010000}"/>
    <cellStyle name="PSChar" xfId="280" xr:uid="{00000000-0005-0000-0000-000024010000}"/>
    <cellStyle name="PSDate" xfId="281" xr:uid="{00000000-0005-0000-0000-000025010000}"/>
    <cellStyle name="PSDec" xfId="282" xr:uid="{00000000-0005-0000-0000-000026010000}"/>
    <cellStyle name="PSDetail" xfId="283" xr:uid="{00000000-0005-0000-0000-000027010000}"/>
    <cellStyle name="PSHeading" xfId="284" xr:uid="{00000000-0005-0000-0000-000028010000}"/>
    <cellStyle name="PSInt" xfId="285" xr:uid="{00000000-0005-0000-0000-000029010000}"/>
    <cellStyle name="PSSpacer" xfId="286" xr:uid="{00000000-0005-0000-0000-00002A010000}"/>
    <cellStyle name="Ratio" xfId="287" xr:uid="{00000000-0005-0000-0000-00002B010000}"/>
    <cellStyle name="Right Date" xfId="288" xr:uid="{00000000-0005-0000-0000-00002C010000}"/>
    <cellStyle name="Right Number" xfId="289" xr:uid="{00000000-0005-0000-0000-00002D010000}"/>
    <cellStyle name="Right Year" xfId="290" xr:uid="{00000000-0005-0000-0000-00002E010000}"/>
    <cellStyle name="SAPBEXstdItem 2" xfId="5" xr:uid="{00000000-0005-0000-0000-00002F010000}"/>
    <cellStyle name="SAPError" xfId="291" xr:uid="{00000000-0005-0000-0000-000030010000}"/>
    <cellStyle name="SAPKey" xfId="292" xr:uid="{00000000-0005-0000-0000-000031010000}"/>
    <cellStyle name="SAPLocked" xfId="293" xr:uid="{00000000-0005-0000-0000-000032010000}"/>
    <cellStyle name="SAPOutput" xfId="294" xr:uid="{00000000-0005-0000-0000-000033010000}"/>
    <cellStyle name="SAPSpace" xfId="295" xr:uid="{00000000-0005-0000-0000-000034010000}"/>
    <cellStyle name="SAPText" xfId="296" xr:uid="{00000000-0005-0000-0000-000035010000}"/>
    <cellStyle name="SAPUnLocked" xfId="297" xr:uid="{00000000-0005-0000-0000-000036010000}"/>
    <cellStyle name="Sheet Title" xfId="298" xr:uid="{00000000-0005-0000-0000-000037010000}"/>
    <cellStyle name="Style 1" xfId="299" xr:uid="{00000000-0005-0000-0000-000038010000}"/>
    <cellStyle name="Style2" xfId="300" xr:uid="{00000000-0005-0000-0000-000039010000}"/>
    <cellStyle name="Style3" xfId="301" xr:uid="{00000000-0005-0000-0000-00003A010000}"/>
    <cellStyle name="Style4" xfId="302" xr:uid="{00000000-0005-0000-0000-00003B010000}"/>
    <cellStyle name="Style5" xfId="303" xr:uid="{00000000-0005-0000-0000-00003C010000}"/>
    <cellStyle name="Table Head Green" xfId="304" xr:uid="{00000000-0005-0000-0000-00003D010000}"/>
    <cellStyle name="Table Head Green 2" xfId="305" xr:uid="{00000000-0005-0000-0000-00003E010000}"/>
    <cellStyle name="Table Head_pldt" xfId="306" xr:uid="{00000000-0005-0000-0000-00003F010000}"/>
    <cellStyle name="Table Source" xfId="307" xr:uid="{00000000-0005-0000-0000-000040010000}"/>
    <cellStyle name="Table Units" xfId="308" xr:uid="{00000000-0005-0000-0000-000041010000}"/>
    <cellStyle name="Text" xfId="309" xr:uid="{00000000-0005-0000-0000-000042010000}"/>
    <cellStyle name="Text 2" xfId="310" xr:uid="{00000000-0005-0000-0000-000043010000}"/>
    <cellStyle name="Text Head 1" xfId="311" xr:uid="{00000000-0005-0000-0000-000044010000}"/>
    <cellStyle name="Text Head 1 2" xfId="312" xr:uid="{00000000-0005-0000-0000-000045010000}"/>
    <cellStyle name="Text Head 2" xfId="313" xr:uid="{00000000-0005-0000-0000-000046010000}"/>
    <cellStyle name="Text Head 2 2" xfId="314" xr:uid="{00000000-0005-0000-0000-000047010000}"/>
    <cellStyle name="Text Indent 2" xfId="315" xr:uid="{00000000-0005-0000-0000-000048010000}"/>
    <cellStyle name="Theirs" xfId="316" xr:uid="{00000000-0005-0000-0000-000049010000}"/>
    <cellStyle name="Title 2" xfId="317" xr:uid="{00000000-0005-0000-0000-00004A010000}"/>
    <cellStyle name="TOC 1" xfId="318" xr:uid="{00000000-0005-0000-0000-00004B010000}"/>
    <cellStyle name="TOC 2" xfId="319" xr:uid="{00000000-0005-0000-0000-00004C010000}"/>
    <cellStyle name="TOC 3" xfId="320" xr:uid="{00000000-0005-0000-0000-00004D010000}"/>
    <cellStyle name="Total 2" xfId="321" xr:uid="{00000000-0005-0000-0000-00004E010000}"/>
    <cellStyle name="Warning Text 2" xfId="322" xr:uid="{00000000-0005-0000-0000-00004F010000}"/>
    <cellStyle name="year" xfId="323" xr:uid="{00000000-0005-0000-0000-000050010000}"/>
  </cellStyles>
  <dxfs count="57">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2EEE9"/>
      <color rgb="FFFFCCFF"/>
      <color rgb="FF5F9E88"/>
      <color rgb="FFFF5D9F"/>
      <color rgb="FFD6DDE6"/>
      <color rgb="FFFF0066"/>
      <color rgb="FF339966"/>
      <color rgb="FFE2EEEA"/>
      <color rgb="FFF8DB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235242</xdr:colOff>
      <xdr:row>0</xdr:row>
      <xdr:rowOff>545886</xdr:rowOff>
    </xdr:from>
    <xdr:to>
      <xdr:col>7</xdr:col>
      <xdr:colOff>694086</xdr:colOff>
      <xdr:row>2</xdr:row>
      <xdr:rowOff>37780</xdr:rowOff>
    </xdr:to>
    <xdr:pic>
      <xdr:nvPicPr>
        <xdr:cNvPr id="2" name="Picture 1">
          <a:extLst>
            <a:ext uri="{FF2B5EF4-FFF2-40B4-BE49-F238E27FC236}">
              <a16:creationId xmlns:a16="http://schemas.microsoft.com/office/drawing/2014/main" id="{7FC131AE-7076-4026-8E24-8D21F8778E96}"/>
            </a:ext>
          </a:extLst>
        </xdr:cNvPr>
        <xdr:cNvPicPr>
          <a:picLocks noChangeAspect="1"/>
        </xdr:cNvPicPr>
      </xdr:nvPicPr>
      <xdr:blipFill>
        <a:blip xmlns:r="http://schemas.openxmlformats.org/officeDocument/2006/relationships" r:embed="rId1"/>
        <a:stretch>
          <a:fillRect/>
        </a:stretch>
      </xdr:blipFill>
      <xdr:spPr>
        <a:xfrm>
          <a:off x="8740507" y="545886"/>
          <a:ext cx="2027667" cy="8478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232229</xdr:colOff>
      <xdr:row>0</xdr:row>
      <xdr:rowOff>354239</xdr:rowOff>
    </xdr:from>
    <xdr:to>
      <xdr:col>6</xdr:col>
      <xdr:colOff>587578</xdr:colOff>
      <xdr:row>1</xdr:row>
      <xdr:rowOff>459361</xdr:rowOff>
    </xdr:to>
    <xdr:pic>
      <xdr:nvPicPr>
        <xdr:cNvPr id="2" name="Picture 1">
          <a:extLst>
            <a:ext uri="{FF2B5EF4-FFF2-40B4-BE49-F238E27FC236}">
              <a16:creationId xmlns:a16="http://schemas.microsoft.com/office/drawing/2014/main" id="{7A28168F-9FA8-4FC9-ABC6-EB9FC3FA0794}"/>
            </a:ext>
          </a:extLst>
        </xdr:cNvPr>
        <xdr:cNvPicPr>
          <a:picLocks noChangeAspect="1"/>
        </xdr:cNvPicPr>
      </xdr:nvPicPr>
      <xdr:blipFill>
        <a:blip xmlns:r="http://schemas.openxmlformats.org/officeDocument/2006/relationships" r:embed="rId1"/>
        <a:stretch>
          <a:fillRect/>
        </a:stretch>
      </xdr:blipFill>
      <xdr:spPr>
        <a:xfrm>
          <a:off x="8928554" y="354239"/>
          <a:ext cx="2003174" cy="8575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241301</xdr:colOff>
      <xdr:row>0</xdr:row>
      <xdr:rowOff>306917</xdr:rowOff>
    </xdr:from>
    <xdr:to>
      <xdr:col>7</xdr:col>
      <xdr:colOff>1037974</xdr:colOff>
      <xdr:row>1</xdr:row>
      <xdr:rowOff>441265</xdr:rowOff>
    </xdr:to>
    <xdr:pic>
      <xdr:nvPicPr>
        <xdr:cNvPr id="5" name="Picture 4">
          <a:extLst>
            <a:ext uri="{FF2B5EF4-FFF2-40B4-BE49-F238E27FC236}">
              <a16:creationId xmlns:a16="http://schemas.microsoft.com/office/drawing/2014/main" id="{4A1BF177-98F3-4D63-949E-AD62AD350AB2}"/>
            </a:ext>
          </a:extLst>
        </xdr:cNvPr>
        <xdr:cNvPicPr>
          <a:picLocks noChangeAspect="1"/>
        </xdr:cNvPicPr>
      </xdr:nvPicPr>
      <xdr:blipFill>
        <a:blip xmlns:r="http://schemas.openxmlformats.org/officeDocument/2006/relationships" r:embed="rId1"/>
        <a:stretch>
          <a:fillRect/>
        </a:stretch>
      </xdr:blipFill>
      <xdr:spPr>
        <a:xfrm>
          <a:off x="10380134" y="306917"/>
          <a:ext cx="2013757" cy="8540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1286703</xdr:colOff>
      <xdr:row>0</xdr:row>
      <xdr:rowOff>185116</xdr:rowOff>
    </xdr:from>
    <xdr:to>
      <xdr:col>6</xdr:col>
      <xdr:colOff>1589789</xdr:colOff>
      <xdr:row>2</xdr:row>
      <xdr:rowOff>16321</xdr:rowOff>
    </xdr:to>
    <xdr:pic>
      <xdr:nvPicPr>
        <xdr:cNvPr id="5" name="Picture 4">
          <a:extLst>
            <a:ext uri="{FF2B5EF4-FFF2-40B4-BE49-F238E27FC236}">
              <a16:creationId xmlns:a16="http://schemas.microsoft.com/office/drawing/2014/main" id="{01312833-372C-45FD-8D32-A365BA8C79FA}"/>
            </a:ext>
          </a:extLst>
        </xdr:cNvPr>
        <xdr:cNvPicPr>
          <a:picLocks noChangeAspect="1"/>
        </xdr:cNvPicPr>
      </xdr:nvPicPr>
      <xdr:blipFill>
        <a:blip xmlns:r="http://schemas.openxmlformats.org/officeDocument/2006/relationships" r:embed="rId1"/>
        <a:stretch>
          <a:fillRect/>
        </a:stretch>
      </xdr:blipFill>
      <xdr:spPr>
        <a:xfrm>
          <a:off x="7535103" y="185116"/>
          <a:ext cx="2008061" cy="8503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133350</xdr:colOff>
      <xdr:row>0</xdr:row>
      <xdr:rowOff>228600</xdr:rowOff>
    </xdr:from>
    <xdr:to>
      <xdr:col>7</xdr:col>
      <xdr:colOff>209934</xdr:colOff>
      <xdr:row>1</xdr:row>
      <xdr:rowOff>402484</xdr:rowOff>
    </xdr:to>
    <xdr:pic>
      <xdr:nvPicPr>
        <xdr:cNvPr id="5" name="Picture 4">
          <a:extLst>
            <a:ext uri="{FF2B5EF4-FFF2-40B4-BE49-F238E27FC236}">
              <a16:creationId xmlns:a16="http://schemas.microsoft.com/office/drawing/2014/main" id="{E9FF9291-F50D-418D-9A8D-6BA764C0C99A}"/>
            </a:ext>
          </a:extLst>
        </xdr:cNvPr>
        <xdr:cNvPicPr>
          <a:picLocks noChangeAspect="1"/>
        </xdr:cNvPicPr>
      </xdr:nvPicPr>
      <xdr:blipFill>
        <a:blip xmlns:r="http://schemas.openxmlformats.org/officeDocument/2006/relationships" r:embed="rId1"/>
        <a:stretch>
          <a:fillRect/>
        </a:stretch>
      </xdr:blipFill>
      <xdr:spPr>
        <a:xfrm>
          <a:off x="8105775" y="228600"/>
          <a:ext cx="2015874" cy="8539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1267653</xdr:colOff>
      <xdr:row>0</xdr:row>
      <xdr:rowOff>204166</xdr:rowOff>
    </xdr:from>
    <xdr:to>
      <xdr:col>6</xdr:col>
      <xdr:colOff>1570739</xdr:colOff>
      <xdr:row>2</xdr:row>
      <xdr:rowOff>35371</xdr:rowOff>
    </xdr:to>
    <xdr:pic>
      <xdr:nvPicPr>
        <xdr:cNvPr id="2" name="Picture 1">
          <a:extLst>
            <a:ext uri="{FF2B5EF4-FFF2-40B4-BE49-F238E27FC236}">
              <a16:creationId xmlns:a16="http://schemas.microsoft.com/office/drawing/2014/main" id="{8B104681-7EE2-4A1B-ACD1-A56A39994393}"/>
            </a:ext>
          </a:extLst>
        </xdr:cNvPr>
        <xdr:cNvPicPr>
          <a:picLocks noChangeAspect="1"/>
        </xdr:cNvPicPr>
      </xdr:nvPicPr>
      <xdr:blipFill>
        <a:blip xmlns:r="http://schemas.openxmlformats.org/officeDocument/2006/relationships" r:embed="rId1"/>
        <a:stretch>
          <a:fillRect/>
        </a:stretch>
      </xdr:blipFill>
      <xdr:spPr>
        <a:xfrm>
          <a:off x="9354378" y="204166"/>
          <a:ext cx="2008061" cy="8503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714375</xdr:colOff>
      <xdr:row>0</xdr:row>
      <xdr:rowOff>381000</xdr:rowOff>
    </xdr:from>
    <xdr:to>
      <xdr:col>5</xdr:col>
      <xdr:colOff>1193549</xdr:colOff>
      <xdr:row>1</xdr:row>
      <xdr:rowOff>507894</xdr:rowOff>
    </xdr:to>
    <xdr:pic>
      <xdr:nvPicPr>
        <xdr:cNvPr id="5" name="Picture 4">
          <a:extLst>
            <a:ext uri="{FF2B5EF4-FFF2-40B4-BE49-F238E27FC236}">
              <a16:creationId xmlns:a16="http://schemas.microsoft.com/office/drawing/2014/main" id="{1CF975B3-A8DA-4F88-86D4-A3C8FF582DDD}"/>
            </a:ext>
          </a:extLst>
        </xdr:cNvPr>
        <xdr:cNvPicPr>
          <a:picLocks noChangeAspect="1"/>
        </xdr:cNvPicPr>
      </xdr:nvPicPr>
      <xdr:blipFill>
        <a:blip xmlns:r="http://schemas.openxmlformats.org/officeDocument/2006/relationships" r:embed="rId1"/>
        <a:stretch>
          <a:fillRect/>
        </a:stretch>
      </xdr:blipFill>
      <xdr:spPr>
        <a:xfrm>
          <a:off x="7677150" y="381000"/>
          <a:ext cx="2012699" cy="8507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ccgovau-my.sharepoint.com/Users/jankell/Downloads/United%20Energy%202021-22%20-%20Annual%20-%20RIN%20Response%20-%20Consolidated%20-%2031%20October%202022%20-%20PUBLIC(14603723.2)_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thai/AppData/Roaming/iManage/Work/Recent/AER212506%20-%20Networks%20Data%20Model%20Concepts/Consultation%20Workbook%20-%20Distribution%20-%20Data%20Entity%2003_%20Network%20Metrics(1271538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S-DMIA"/>
      <sheetName val="8.1 Income"/>
      <sheetName val="8.2 Capex"/>
      <sheetName val="8.4 Opex"/>
      <sheetName val="9.5 TUoS"/>
      <sheetName val="P1. Cost reflective tariffs"/>
      <sheetName val="Additional disclosures"/>
    </sheetNames>
    <sheetDataSet>
      <sheetData sheetId="0"/>
      <sheetData sheetId="1"/>
      <sheetData sheetId="2">
        <row r="14">
          <cell r="C14" t="str">
            <v>United Energy</v>
          </cell>
        </row>
      </sheetData>
      <sheetData sheetId="3"/>
      <sheetData sheetId="4">
        <row r="6">
          <cell r="F6" t="str">
            <v>No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E11CA-2178-4ABA-A664-8F6E1691711C}">
  <sheetPr codeName="Sheet11"/>
  <dimension ref="B1:E10"/>
  <sheetViews>
    <sheetView tabSelected="1" workbookViewId="0"/>
  </sheetViews>
  <sheetFormatPr defaultColWidth="8.7109375" defaultRowHeight="15"/>
  <cols>
    <col min="1" max="1" width="2.42578125" style="100" customWidth="1"/>
    <col min="2" max="2" width="27.140625" style="100" customWidth="1"/>
    <col min="3" max="3" width="37.7109375" style="100" customWidth="1"/>
    <col min="4" max="4" width="50.85546875" style="100" customWidth="1"/>
    <col min="5" max="5" width="67.28515625" style="100" customWidth="1"/>
    <col min="6" max="6" width="41.85546875" style="100" customWidth="1"/>
    <col min="7" max="7" width="45.140625" style="100" customWidth="1"/>
    <col min="8" max="16384" width="8.7109375" style="100"/>
  </cols>
  <sheetData>
    <row r="1" spans="2:5" ht="36">
      <c r="B1" s="65" t="s">
        <v>58</v>
      </c>
    </row>
    <row r="2" spans="2:5" ht="40.5" customHeight="1">
      <c r="B2" s="154" t="s">
        <v>326</v>
      </c>
      <c r="C2" s="101"/>
    </row>
    <row r="3" spans="2:5">
      <c r="B3" s="98" t="s">
        <v>64</v>
      </c>
      <c r="C3" s="99"/>
      <c r="D3" s="99"/>
      <c r="E3" s="99"/>
    </row>
    <row r="4" spans="2:5">
      <c r="B4" s="152" t="s">
        <v>19</v>
      </c>
      <c r="C4" s="151" t="s">
        <v>39</v>
      </c>
      <c r="D4" s="112" t="s">
        <v>65</v>
      </c>
      <c r="E4" s="112" t="s">
        <v>66</v>
      </c>
    </row>
    <row r="5" spans="2:5" ht="35.25" customHeight="1">
      <c r="B5" s="218" t="s">
        <v>85</v>
      </c>
      <c r="C5" s="153" t="s">
        <v>223</v>
      </c>
      <c r="D5" s="292" t="s">
        <v>323</v>
      </c>
      <c r="E5" s="293" t="s">
        <v>324</v>
      </c>
    </row>
    <row r="6" spans="2:5" ht="32.25" customHeight="1">
      <c r="B6" s="222" t="s">
        <v>169</v>
      </c>
      <c r="C6" s="222" t="s">
        <v>236</v>
      </c>
      <c r="D6" s="223" t="s">
        <v>237</v>
      </c>
      <c r="E6" s="266" t="s">
        <v>310</v>
      </c>
    </row>
    <row r="7" spans="2:5" ht="30">
      <c r="B7" s="269" t="s">
        <v>312</v>
      </c>
      <c r="C7" s="218" t="s">
        <v>230</v>
      </c>
      <c r="D7" s="172" t="s">
        <v>155</v>
      </c>
      <c r="E7" s="292" t="s">
        <v>325</v>
      </c>
    </row>
    <row r="8" spans="2:5" ht="60">
      <c r="B8" s="269" t="s">
        <v>312</v>
      </c>
      <c r="C8" s="218" t="s">
        <v>230</v>
      </c>
      <c r="D8" s="266" t="s">
        <v>308</v>
      </c>
      <c r="E8" s="221" t="s">
        <v>227</v>
      </c>
    </row>
    <row r="9" spans="2:5" ht="117" customHeight="1">
      <c r="B9" s="218" t="s">
        <v>171</v>
      </c>
      <c r="C9" s="218" t="s">
        <v>228</v>
      </c>
      <c r="D9" s="220" t="s">
        <v>229</v>
      </c>
      <c r="E9" s="270" t="s">
        <v>234</v>
      </c>
    </row>
    <row r="10" spans="2:5" ht="38.25" customHeight="1">
      <c r="B10" s="218" t="s">
        <v>80</v>
      </c>
      <c r="C10" s="218" t="s">
        <v>230</v>
      </c>
      <c r="D10" s="219" t="s">
        <v>231</v>
      </c>
      <c r="E10" s="267" t="s">
        <v>309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6FBC-A6CF-4A58-9AD4-E83EF8D871DA}">
  <sheetPr codeName="Sheet9"/>
  <dimension ref="A1:M74"/>
  <sheetViews>
    <sheetView zoomScaleNormal="100" workbookViewId="0"/>
  </sheetViews>
  <sheetFormatPr defaultColWidth="10.28515625" defaultRowHeight="15"/>
  <cols>
    <col min="1" max="1" width="1.85546875" style="23" customWidth="1"/>
    <col min="2" max="2" width="2.42578125" style="31" customWidth="1"/>
    <col min="3" max="3" width="34.7109375" style="31" customWidth="1"/>
    <col min="4" max="4" width="33.5703125" style="31" customWidth="1"/>
    <col min="5" max="5" width="21.5703125" style="31" customWidth="1"/>
    <col min="6" max="6" width="1.5703125" style="31" customWidth="1"/>
    <col min="7" max="7" width="29.140625" style="31" customWidth="1"/>
    <col min="8" max="8" width="3.5703125" style="31" customWidth="1"/>
    <col min="9" max="9" width="3" style="76" customWidth="1"/>
    <col min="10" max="10" width="14.42578125" style="78" customWidth="1"/>
    <col min="11" max="11" width="1.85546875" style="76" customWidth="1"/>
    <col min="12" max="12" width="20.85546875" style="76" customWidth="1"/>
    <col min="13" max="13" width="3" style="76" customWidth="1"/>
    <col min="14" max="16384" width="10.28515625" style="76"/>
  </cols>
  <sheetData>
    <row r="1" spans="3:13" ht="53.25" customHeight="1">
      <c r="C1" s="75" t="s">
        <v>58</v>
      </c>
      <c r="D1" s="26"/>
      <c r="E1" s="26"/>
      <c r="F1" s="26"/>
      <c r="G1" s="26"/>
      <c r="H1" s="26"/>
      <c r="I1" s="66"/>
      <c r="J1" s="77"/>
    </row>
    <row r="2" spans="3:13" ht="39.950000000000003" customHeight="1">
      <c r="C2" s="97" t="s">
        <v>322</v>
      </c>
      <c r="D2" s="74"/>
      <c r="E2" s="74"/>
      <c r="F2" s="74"/>
      <c r="G2" s="74"/>
      <c r="H2" s="74"/>
      <c r="I2" s="48"/>
      <c r="J2" s="53"/>
    </row>
    <row r="3" spans="3:13" ht="14.25" customHeight="1">
      <c r="C3" s="10"/>
      <c r="D3" s="10"/>
      <c r="E3" s="10"/>
      <c r="F3" s="10"/>
      <c r="G3" s="17"/>
      <c r="H3" s="17"/>
      <c r="I3" s="48"/>
    </row>
    <row r="4" spans="3:13" ht="36.75" customHeight="1">
      <c r="C4" s="102"/>
      <c r="D4" s="10"/>
      <c r="E4" s="28" t="s">
        <v>23</v>
      </c>
      <c r="F4" s="9"/>
      <c r="G4" s="160" t="s">
        <v>34</v>
      </c>
      <c r="H4" s="12"/>
      <c r="I4" s="49"/>
      <c r="J4" s="263" t="s">
        <v>22</v>
      </c>
      <c r="L4" s="263" t="s">
        <v>77</v>
      </c>
    </row>
    <row r="5" spans="3:13" ht="26.25">
      <c r="C5" s="13" t="s">
        <v>149</v>
      </c>
      <c r="D5" s="10"/>
      <c r="E5" s="173"/>
      <c r="F5" s="28"/>
      <c r="H5" s="12"/>
      <c r="I5" s="49"/>
      <c r="J5" s="76"/>
    </row>
    <row r="6" spans="3:13" ht="15.75" customHeight="1">
      <c r="C6" s="180" t="s">
        <v>152</v>
      </c>
      <c r="D6" s="13"/>
      <c r="E6" s="47"/>
      <c r="F6" s="9"/>
      <c r="H6" s="9"/>
      <c r="J6" s="76"/>
    </row>
    <row r="7" spans="3:13">
      <c r="C7" s="165" t="s">
        <v>142</v>
      </c>
      <c r="D7" s="171"/>
      <c r="E7" s="285" t="s">
        <v>137</v>
      </c>
      <c r="F7" s="40"/>
      <c r="G7" s="186"/>
      <c r="J7" s="135" t="s">
        <v>147</v>
      </c>
      <c r="K7" s="23"/>
      <c r="L7" s="136" t="s">
        <v>148</v>
      </c>
    </row>
    <row r="8" spans="3:13" ht="15" customHeight="1">
      <c r="C8" s="166" t="s">
        <v>143</v>
      </c>
      <c r="D8" s="168"/>
      <c r="E8" s="286" t="s">
        <v>137</v>
      </c>
      <c r="G8" s="187"/>
      <c r="J8" s="135" t="s">
        <v>147</v>
      </c>
      <c r="K8" s="23"/>
      <c r="L8" s="136" t="s">
        <v>148</v>
      </c>
    </row>
    <row r="9" spans="3:13">
      <c r="C9" s="166" t="s">
        <v>144</v>
      </c>
      <c r="D9" s="168"/>
      <c r="E9" s="286" t="s">
        <v>137</v>
      </c>
      <c r="G9" s="187"/>
      <c r="J9" s="135" t="s">
        <v>147</v>
      </c>
      <c r="K9" s="23"/>
      <c r="L9" s="136" t="s">
        <v>148</v>
      </c>
    </row>
    <row r="10" spans="3:13">
      <c r="C10" s="166" t="s">
        <v>145</v>
      </c>
      <c r="D10" s="168"/>
      <c r="E10" s="286" t="s">
        <v>137</v>
      </c>
      <c r="G10" s="187"/>
      <c r="J10" s="135" t="s">
        <v>147</v>
      </c>
      <c r="K10" s="23"/>
      <c r="L10" s="136" t="s">
        <v>148</v>
      </c>
    </row>
    <row r="11" spans="3:13">
      <c r="C11" s="167" t="s">
        <v>146</v>
      </c>
      <c r="D11" s="170"/>
      <c r="E11" s="287" t="s">
        <v>137</v>
      </c>
      <c r="F11" s="41"/>
      <c r="G11" s="188"/>
      <c r="J11" s="135" t="s">
        <v>147</v>
      </c>
      <c r="K11" s="23"/>
      <c r="L11" s="136" t="s">
        <v>148</v>
      </c>
    </row>
    <row r="12" spans="3:13" ht="15" customHeight="1">
      <c r="C12" s="168"/>
      <c r="D12" s="279" t="s">
        <v>315</v>
      </c>
      <c r="E12" s="114" t="s">
        <v>137</v>
      </c>
      <c r="G12" s="185">
        <f>SUM(G7:G11)</f>
        <v>0</v>
      </c>
      <c r="J12" s="135"/>
      <c r="K12" s="135"/>
      <c r="L12" s="135"/>
    </row>
    <row r="13" spans="3:13" ht="15" customHeight="1">
      <c r="G13" s="189"/>
      <c r="J13" s="76"/>
      <c r="M13" s="78"/>
    </row>
    <row r="14" spans="3:13" ht="15" customHeight="1">
      <c r="C14" s="174" t="s">
        <v>160</v>
      </c>
      <c r="D14" s="13"/>
      <c r="E14" s="47"/>
      <c r="F14" s="9"/>
      <c r="J14" s="76"/>
      <c r="M14" s="78"/>
    </row>
    <row r="15" spans="3:13" ht="15" customHeight="1">
      <c r="C15" s="165" t="s">
        <v>142</v>
      </c>
      <c r="D15" s="171"/>
      <c r="E15" s="285" t="s">
        <v>137</v>
      </c>
      <c r="F15" s="40"/>
      <c r="G15" s="186"/>
      <c r="J15" s="184" t="s">
        <v>226</v>
      </c>
      <c r="L15" s="136" t="s">
        <v>148</v>
      </c>
      <c r="M15" s="78"/>
    </row>
    <row r="16" spans="3:13" ht="15" customHeight="1">
      <c r="C16" s="166" t="s">
        <v>143</v>
      </c>
      <c r="D16" s="168"/>
      <c r="E16" s="286" t="s">
        <v>137</v>
      </c>
      <c r="G16" s="187"/>
      <c r="J16" s="184" t="s">
        <v>226</v>
      </c>
      <c r="L16" s="136" t="s">
        <v>148</v>
      </c>
      <c r="M16" s="78"/>
    </row>
    <row r="17" spans="3:13" ht="15" customHeight="1">
      <c r="C17" s="166" t="s">
        <v>144</v>
      </c>
      <c r="D17" s="168"/>
      <c r="E17" s="286" t="s">
        <v>137</v>
      </c>
      <c r="G17" s="187"/>
      <c r="J17" s="184" t="s">
        <v>226</v>
      </c>
      <c r="L17" s="136" t="s">
        <v>148</v>
      </c>
      <c r="M17" s="78"/>
    </row>
    <row r="18" spans="3:13" ht="15" customHeight="1">
      <c r="C18" s="166" t="s">
        <v>145</v>
      </c>
      <c r="D18" s="168"/>
      <c r="E18" s="286" t="s">
        <v>137</v>
      </c>
      <c r="G18" s="187"/>
      <c r="J18" s="184" t="s">
        <v>226</v>
      </c>
      <c r="L18" s="136" t="s">
        <v>148</v>
      </c>
      <c r="M18" s="78"/>
    </row>
    <row r="19" spans="3:13" ht="15" customHeight="1">
      <c r="C19" s="167" t="s">
        <v>146</v>
      </c>
      <c r="D19" s="170"/>
      <c r="E19" s="287" t="s">
        <v>137</v>
      </c>
      <c r="F19" s="41"/>
      <c r="G19" s="188"/>
      <c r="J19" s="184" t="s">
        <v>226</v>
      </c>
      <c r="L19" s="136" t="s">
        <v>148</v>
      </c>
      <c r="M19" s="78"/>
    </row>
    <row r="20" spans="3:13" ht="15" customHeight="1">
      <c r="C20" s="168"/>
      <c r="D20" s="279" t="s">
        <v>314</v>
      </c>
      <c r="E20" s="114" t="s">
        <v>137</v>
      </c>
      <c r="G20" s="185">
        <f>SUM(G15:G19)</f>
        <v>0</v>
      </c>
      <c r="J20" s="184"/>
      <c r="K20" s="184"/>
      <c r="L20" s="184"/>
    </row>
    <row r="21" spans="3:13" ht="15" customHeight="1">
      <c r="C21" s="168"/>
      <c r="D21" s="168"/>
      <c r="E21" s="286"/>
      <c r="F21" s="286"/>
      <c r="G21" s="288"/>
      <c r="J21" s="76"/>
    </row>
    <row r="22" spans="3:13" ht="15" customHeight="1">
      <c r="C22" s="174" t="s">
        <v>159</v>
      </c>
      <c r="D22" s="13"/>
      <c r="E22" s="47"/>
      <c r="F22" s="9"/>
      <c r="J22" s="76"/>
    </row>
    <row r="23" spans="3:13" ht="15" customHeight="1">
      <c r="C23" s="165" t="s">
        <v>142</v>
      </c>
      <c r="D23" s="171"/>
      <c r="E23" s="285" t="s">
        <v>137</v>
      </c>
      <c r="F23" s="40"/>
      <c r="G23" s="186"/>
      <c r="J23" s="184" t="s">
        <v>226</v>
      </c>
      <c r="L23" s="136" t="s">
        <v>148</v>
      </c>
    </row>
    <row r="24" spans="3:13" ht="15" customHeight="1">
      <c r="C24" s="166" t="s">
        <v>143</v>
      </c>
      <c r="D24" s="168"/>
      <c r="E24" s="286" t="s">
        <v>137</v>
      </c>
      <c r="G24" s="187"/>
      <c r="J24" s="184" t="s">
        <v>226</v>
      </c>
      <c r="L24" s="136" t="s">
        <v>148</v>
      </c>
    </row>
    <row r="25" spans="3:13" ht="15" customHeight="1">
      <c r="C25" s="166" t="s">
        <v>144</v>
      </c>
      <c r="D25" s="168"/>
      <c r="E25" s="286" t="s">
        <v>137</v>
      </c>
      <c r="G25" s="187"/>
      <c r="J25" s="184" t="s">
        <v>226</v>
      </c>
      <c r="L25" s="136" t="s">
        <v>148</v>
      </c>
    </row>
    <row r="26" spans="3:13" ht="15" customHeight="1">
      <c r="C26" s="166" t="s">
        <v>145</v>
      </c>
      <c r="D26" s="168"/>
      <c r="E26" s="286" t="s">
        <v>137</v>
      </c>
      <c r="G26" s="187"/>
      <c r="J26" s="184" t="s">
        <v>226</v>
      </c>
      <c r="L26" s="136" t="s">
        <v>148</v>
      </c>
    </row>
    <row r="27" spans="3:13" ht="15" customHeight="1">
      <c r="C27" s="167" t="s">
        <v>146</v>
      </c>
      <c r="D27" s="170"/>
      <c r="E27" s="287" t="s">
        <v>137</v>
      </c>
      <c r="F27" s="41"/>
      <c r="G27" s="188"/>
      <c r="J27" s="184" t="s">
        <v>226</v>
      </c>
      <c r="L27" s="136" t="s">
        <v>148</v>
      </c>
    </row>
    <row r="28" spans="3:13">
      <c r="C28" s="168"/>
      <c r="D28" s="279" t="s">
        <v>317</v>
      </c>
      <c r="E28" s="114" t="s">
        <v>137</v>
      </c>
      <c r="G28" s="185">
        <f>SUM(G23:G27)</f>
        <v>0</v>
      </c>
      <c r="J28" s="184"/>
      <c r="K28" s="184"/>
      <c r="L28" s="184"/>
    </row>
    <row r="29" spans="3:13">
      <c r="G29" s="189"/>
      <c r="J29" s="76"/>
    </row>
    <row r="30" spans="3:13" ht="15" customHeight="1">
      <c r="C30" s="178" t="s">
        <v>153</v>
      </c>
      <c r="D30" s="13"/>
      <c r="E30" s="47"/>
      <c r="F30" s="9"/>
      <c r="J30" s="76"/>
    </row>
    <row r="31" spans="3:13" ht="15" customHeight="1">
      <c r="C31" s="165" t="s">
        <v>142</v>
      </c>
      <c r="D31" s="171"/>
      <c r="E31" s="285" t="s">
        <v>137</v>
      </c>
      <c r="F31" s="40"/>
      <c r="G31" s="186"/>
      <c r="J31" s="135" t="s">
        <v>147</v>
      </c>
      <c r="K31" s="23"/>
      <c r="L31" s="136" t="s">
        <v>148</v>
      </c>
    </row>
    <row r="32" spans="3:13" ht="15" customHeight="1">
      <c r="C32" s="167" t="s">
        <v>143</v>
      </c>
      <c r="D32" s="170"/>
      <c r="E32" s="287" t="s">
        <v>137</v>
      </c>
      <c r="F32" s="41"/>
      <c r="G32" s="188"/>
      <c r="J32" s="135" t="s">
        <v>147</v>
      </c>
      <c r="K32" s="23"/>
      <c r="L32" s="136" t="s">
        <v>148</v>
      </c>
    </row>
    <row r="33" spans="3:13">
      <c r="C33" s="168"/>
      <c r="D33" s="279" t="s">
        <v>318</v>
      </c>
      <c r="E33" s="114" t="s">
        <v>137</v>
      </c>
      <c r="G33" s="185">
        <f>SUM(G31:G32)</f>
        <v>0</v>
      </c>
      <c r="J33" s="135"/>
      <c r="K33" s="135"/>
      <c r="L33" s="135"/>
    </row>
    <row r="34" spans="3:13">
      <c r="C34" s="168"/>
      <c r="D34" s="283" t="s">
        <v>347</v>
      </c>
      <c r="E34" s="162" t="s">
        <v>137</v>
      </c>
      <c r="G34" s="185">
        <f>G12+G20+G28+G33</f>
        <v>0</v>
      </c>
      <c r="J34" s="135"/>
      <c r="K34" s="135"/>
      <c r="L34" s="135"/>
    </row>
    <row r="35" spans="3:13">
      <c r="J35" s="76"/>
    </row>
    <row r="36" spans="3:13" ht="34.5" customHeight="1">
      <c r="C36" s="43" t="s">
        <v>24</v>
      </c>
      <c r="D36" s="43" t="s">
        <v>25</v>
      </c>
      <c r="F36" s="9"/>
      <c r="G36" s="160" t="s">
        <v>34</v>
      </c>
      <c r="H36" s="9"/>
      <c r="J36" s="76"/>
    </row>
    <row r="37" spans="3:13" ht="26.25">
      <c r="C37" s="13" t="s">
        <v>150</v>
      </c>
      <c r="E37" s="173"/>
      <c r="J37" s="76"/>
    </row>
    <row r="38" spans="3:13">
      <c r="C38" s="180" t="s">
        <v>152</v>
      </c>
      <c r="E38" s="47"/>
      <c r="J38" s="76"/>
    </row>
    <row r="39" spans="3:13">
      <c r="C39" s="302" t="s">
        <v>350</v>
      </c>
      <c r="D39" s="303" t="s">
        <v>350</v>
      </c>
      <c r="E39" s="285" t="s">
        <v>137</v>
      </c>
      <c r="F39" s="40"/>
      <c r="G39" s="186"/>
      <c r="J39" s="135" t="s">
        <v>154</v>
      </c>
      <c r="L39" s="136" t="s">
        <v>148</v>
      </c>
    </row>
    <row r="40" spans="3:13">
      <c r="C40" s="304" t="s">
        <v>350</v>
      </c>
      <c r="D40" s="305" t="s">
        <v>350</v>
      </c>
      <c r="E40" s="286" t="s">
        <v>137</v>
      </c>
      <c r="G40" s="187"/>
      <c r="J40" s="135" t="s">
        <v>154</v>
      </c>
      <c r="L40" s="136" t="s">
        <v>148</v>
      </c>
    </row>
    <row r="41" spans="3:13" ht="15" customHeight="1">
      <c r="C41" s="304" t="s">
        <v>350</v>
      </c>
      <c r="D41" s="305" t="s">
        <v>350</v>
      </c>
      <c r="E41" s="286" t="s">
        <v>137</v>
      </c>
      <c r="G41" s="187"/>
      <c r="J41" s="135" t="s">
        <v>154</v>
      </c>
      <c r="L41" s="136" t="s">
        <v>148</v>
      </c>
      <c r="M41" s="78"/>
    </row>
    <row r="42" spans="3:13" ht="15" customHeight="1">
      <c r="C42" s="304" t="s">
        <v>350</v>
      </c>
      <c r="D42" s="305" t="s">
        <v>350</v>
      </c>
      <c r="E42" s="286" t="s">
        <v>137</v>
      </c>
      <c r="G42" s="187"/>
      <c r="J42" s="135" t="s">
        <v>154</v>
      </c>
      <c r="L42" s="136" t="s">
        <v>148</v>
      </c>
      <c r="M42" s="78"/>
    </row>
    <row r="43" spans="3:13" ht="15" customHeight="1">
      <c r="C43" s="304" t="s">
        <v>350</v>
      </c>
      <c r="D43" s="305" t="s">
        <v>350</v>
      </c>
      <c r="E43" s="286" t="s">
        <v>137</v>
      </c>
      <c r="G43" s="187"/>
      <c r="J43" s="135" t="s">
        <v>154</v>
      </c>
      <c r="L43" s="136" t="s">
        <v>148</v>
      </c>
      <c r="M43" s="78"/>
    </row>
    <row r="44" spans="3:13" ht="15" customHeight="1">
      <c r="C44" s="274" t="s">
        <v>63</v>
      </c>
      <c r="D44" s="41"/>
      <c r="E44" s="41"/>
      <c r="F44" s="41"/>
      <c r="G44" s="284"/>
      <c r="J44" s="76"/>
      <c r="M44" s="78"/>
    </row>
    <row r="45" spans="3:13" ht="15" customHeight="1">
      <c r="C45" s="96"/>
      <c r="D45" s="279" t="s">
        <v>315</v>
      </c>
      <c r="E45" s="114" t="s">
        <v>137</v>
      </c>
      <c r="G45" s="185">
        <f>SUM(G39:G43)</f>
        <v>0</v>
      </c>
      <c r="J45" s="76"/>
      <c r="M45" s="78"/>
    </row>
    <row r="46" spans="3:13" ht="15" customHeight="1">
      <c r="G46" s="189"/>
      <c r="J46" s="76"/>
      <c r="M46" s="78"/>
    </row>
    <row r="47" spans="3:13" ht="15" customHeight="1">
      <c r="C47" s="174" t="s">
        <v>160</v>
      </c>
      <c r="D47" s="13"/>
      <c r="E47" s="47"/>
      <c r="F47" s="9"/>
      <c r="J47" s="76"/>
      <c r="M47" s="78"/>
    </row>
    <row r="48" spans="3:13" ht="15" customHeight="1">
      <c r="C48" s="302" t="s">
        <v>350</v>
      </c>
      <c r="D48" s="303" t="s">
        <v>350</v>
      </c>
      <c r="E48" s="285" t="s">
        <v>137</v>
      </c>
      <c r="F48" s="40"/>
      <c r="G48" s="186"/>
      <c r="J48" s="184" t="s">
        <v>226</v>
      </c>
      <c r="L48" s="136" t="s">
        <v>148</v>
      </c>
    </row>
    <row r="49" spans="3:12" ht="15" customHeight="1">
      <c r="C49" s="304" t="s">
        <v>350</v>
      </c>
      <c r="D49" s="305" t="s">
        <v>350</v>
      </c>
      <c r="E49" s="286" t="s">
        <v>137</v>
      </c>
      <c r="G49" s="187"/>
      <c r="J49" s="184" t="s">
        <v>226</v>
      </c>
      <c r="L49" s="136" t="s">
        <v>148</v>
      </c>
    </row>
    <row r="50" spans="3:12" ht="15" customHeight="1">
      <c r="C50" s="304" t="s">
        <v>350</v>
      </c>
      <c r="D50" s="305" t="s">
        <v>350</v>
      </c>
      <c r="E50" s="286" t="s">
        <v>137</v>
      </c>
      <c r="G50" s="187"/>
      <c r="J50" s="184" t="s">
        <v>226</v>
      </c>
      <c r="L50" s="136" t="s">
        <v>148</v>
      </c>
    </row>
    <row r="51" spans="3:12" ht="15" customHeight="1">
      <c r="C51" s="304" t="s">
        <v>350</v>
      </c>
      <c r="D51" s="305" t="s">
        <v>350</v>
      </c>
      <c r="E51" s="286" t="s">
        <v>137</v>
      </c>
      <c r="G51" s="187"/>
      <c r="J51" s="184" t="s">
        <v>226</v>
      </c>
      <c r="L51" s="136" t="s">
        <v>148</v>
      </c>
    </row>
    <row r="52" spans="3:12" ht="15" customHeight="1">
      <c r="C52" s="304" t="s">
        <v>350</v>
      </c>
      <c r="D52" s="305" t="s">
        <v>350</v>
      </c>
      <c r="E52" s="286" t="s">
        <v>137</v>
      </c>
      <c r="G52" s="187"/>
      <c r="J52" s="184" t="s">
        <v>226</v>
      </c>
      <c r="L52" s="136" t="s">
        <v>148</v>
      </c>
    </row>
    <row r="53" spans="3:12" ht="15" customHeight="1">
      <c r="C53" s="274" t="s">
        <v>63</v>
      </c>
      <c r="D53" s="41"/>
      <c r="E53" s="41"/>
      <c r="F53" s="41"/>
      <c r="G53" s="284"/>
      <c r="J53" s="184"/>
      <c r="K53" s="184"/>
      <c r="L53" s="184"/>
    </row>
    <row r="54" spans="3:12" ht="15" customHeight="1">
      <c r="C54" s="168"/>
      <c r="D54" s="279" t="s">
        <v>314</v>
      </c>
      <c r="E54" s="114" t="s">
        <v>137</v>
      </c>
      <c r="G54" s="185">
        <f>SUM(G48:G52)</f>
        <v>0</v>
      </c>
      <c r="J54" s="76"/>
    </row>
    <row r="55" spans="3:12">
      <c r="C55" s="168"/>
      <c r="D55" s="279"/>
      <c r="J55" s="76"/>
    </row>
    <row r="56" spans="3:12" ht="26.25">
      <c r="C56" s="174" t="s">
        <v>159</v>
      </c>
      <c r="D56" s="13"/>
      <c r="E56" s="47"/>
      <c r="F56" s="9"/>
      <c r="J56" s="76"/>
    </row>
    <row r="57" spans="3:12">
      <c r="C57" s="302" t="s">
        <v>350</v>
      </c>
      <c r="D57" s="303" t="s">
        <v>350</v>
      </c>
      <c r="E57" s="285" t="s">
        <v>137</v>
      </c>
      <c r="F57" s="40"/>
      <c r="G57" s="186"/>
      <c r="J57" s="184" t="s">
        <v>226</v>
      </c>
      <c r="L57" s="136" t="s">
        <v>148</v>
      </c>
    </row>
    <row r="58" spans="3:12">
      <c r="C58" s="304" t="s">
        <v>350</v>
      </c>
      <c r="D58" s="305" t="s">
        <v>350</v>
      </c>
      <c r="E58" s="286" t="s">
        <v>137</v>
      </c>
      <c r="G58" s="187"/>
      <c r="J58" s="184" t="s">
        <v>226</v>
      </c>
      <c r="L58" s="136" t="s">
        <v>148</v>
      </c>
    </row>
    <row r="59" spans="3:12">
      <c r="C59" s="304" t="s">
        <v>350</v>
      </c>
      <c r="D59" s="305" t="s">
        <v>350</v>
      </c>
      <c r="E59" s="286" t="s">
        <v>137</v>
      </c>
      <c r="G59" s="187"/>
      <c r="J59" s="184" t="s">
        <v>226</v>
      </c>
      <c r="L59" s="136" t="s">
        <v>148</v>
      </c>
    </row>
    <row r="60" spans="3:12">
      <c r="C60" s="304" t="s">
        <v>350</v>
      </c>
      <c r="D60" s="305" t="s">
        <v>350</v>
      </c>
      <c r="E60" s="286" t="s">
        <v>137</v>
      </c>
      <c r="G60" s="187"/>
      <c r="J60" s="184" t="s">
        <v>226</v>
      </c>
      <c r="L60" s="136" t="s">
        <v>148</v>
      </c>
    </row>
    <row r="61" spans="3:12">
      <c r="C61" s="304" t="s">
        <v>350</v>
      </c>
      <c r="D61" s="305" t="s">
        <v>350</v>
      </c>
      <c r="E61" s="286" t="s">
        <v>137</v>
      </c>
      <c r="G61" s="187"/>
      <c r="J61" s="184" t="s">
        <v>226</v>
      </c>
      <c r="L61" s="136" t="s">
        <v>148</v>
      </c>
    </row>
    <row r="62" spans="3:12">
      <c r="C62" s="274" t="s">
        <v>63</v>
      </c>
      <c r="D62" s="41"/>
      <c r="E62" s="41"/>
      <c r="F62" s="41"/>
      <c r="G62" s="284"/>
      <c r="J62" s="184"/>
      <c r="K62" s="184"/>
      <c r="L62" s="184"/>
    </row>
    <row r="63" spans="3:12">
      <c r="C63" s="168"/>
      <c r="D63" s="279" t="s">
        <v>317</v>
      </c>
      <c r="E63" s="114" t="s">
        <v>137</v>
      </c>
      <c r="G63" s="185">
        <f>SUM(G57:G61)</f>
        <v>0</v>
      </c>
      <c r="J63" s="184"/>
      <c r="K63" s="184"/>
      <c r="L63" s="184"/>
    </row>
    <row r="64" spans="3:12">
      <c r="C64" s="168"/>
      <c r="D64" s="168"/>
      <c r="E64" s="286"/>
      <c r="F64" s="286"/>
      <c r="G64" s="288"/>
      <c r="J64" s="76"/>
    </row>
    <row r="65" spans="3:12">
      <c r="C65" s="180" t="s">
        <v>153</v>
      </c>
      <c r="E65" s="47"/>
      <c r="J65" s="76"/>
    </row>
    <row r="66" spans="3:12">
      <c r="C66" s="302" t="s">
        <v>350</v>
      </c>
      <c r="D66" s="303" t="s">
        <v>350</v>
      </c>
      <c r="E66" s="285" t="s">
        <v>137</v>
      </c>
      <c r="F66" s="40"/>
      <c r="G66" s="186"/>
      <c r="J66" s="135" t="s">
        <v>154</v>
      </c>
      <c r="L66" s="136" t="s">
        <v>148</v>
      </c>
    </row>
    <row r="67" spans="3:12">
      <c r="C67" s="304" t="s">
        <v>350</v>
      </c>
      <c r="D67" s="305" t="s">
        <v>350</v>
      </c>
      <c r="E67" s="286" t="s">
        <v>137</v>
      </c>
      <c r="G67" s="187"/>
      <c r="J67" s="135" t="s">
        <v>154</v>
      </c>
      <c r="L67" s="136" t="s">
        <v>148</v>
      </c>
    </row>
    <row r="68" spans="3:12">
      <c r="C68" s="304" t="s">
        <v>350</v>
      </c>
      <c r="D68" s="305" t="s">
        <v>350</v>
      </c>
      <c r="E68" s="286" t="s">
        <v>137</v>
      </c>
      <c r="G68" s="187"/>
      <c r="J68" s="135" t="s">
        <v>154</v>
      </c>
      <c r="L68" s="136" t="s">
        <v>148</v>
      </c>
    </row>
    <row r="69" spans="3:12">
      <c r="C69" s="304" t="s">
        <v>350</v>
      </c>
      <c r="D69" s="305" t="s">
        <v>350</v>
      </c>
      <c r="E69" s="286" t="s">
        <v>137</v>
      </c>
      <c r="G69" s="187"/>
      <c r="J69" s="135" t="s">
        <v>154</v>
      </c>
      <c r="L69" s="136" t="s">
        <v>148</v>
      </c>
    </row>
    <row r="70" spans="3:12">
      <c r="C70" s="304" t="s">
        <v>350</v>
      </c>
      <c r="D70" s="305" t="s">
        <v>350</v>
      </c>
      <c r="E70" s="286" t="s">
        <v>137</v>
      </c>
      <c r="G70" s="187"/>
      <c r="J70" s="135" t="s">
        <v>154</v>
      </c>
      <c r="L70" s="136" t="s">
        <v>148</v>
      </c>
    </row>
    <row r="71" spans="3:12">
      <c r="C71" s="274" t="s">
        <v>63</v>
      </c>
      <c r="D71" s="41"/>
      <c r="E71" s="41"/>
      <c r="F71" s="41"/>
      <c r="G71" s="284"/>
      <c r="J71" s="76"/>
    </row>
    <row r="72" spans="3:12">
      <c r="D72" s="279" t="s">
        <v>318</v>
      </c>
      <c r="E72" s="114" t="s">
        <v>137</v>
      </c>
      <c r="G72" s="185">
        <f>SUM(G66:G70)</f>
        <v>0</v>
      </c>
      <c r="J72" s="76"/>
    </row>
    <row r="73" spans="3:12">
      <c r="D73" s="283" t="s">
        <v>347</v>
      </c>
      <c r="E73" s="115" t="s">
        <v>137</v>
      </c>
      <c r="G73" s="185">
        <f>G45+G54+G63+G72</f>
        <v>0</v>
      </c>
      <c r="J73" s="76"/>
    </row>
    <row r="74" spans="3:12">
      <c r="J74" s="76"/>
    </row>
  </sheetData>
  <sheetProtection selectLockedCells="1" selectUnlockedCells="1"/>
  <phoneticPr fontId="97" type="noConversion"/>
  <pageMargins left="0.25" right="0.25" top="0.75" bottom="0.75" header="0.3" footer="0.3"/>
  <pageSetup scale="7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23D07-A2A0-4812-B440-71C4FE80F96B}">
  <sheetPr codeName="Sheet4"/>
  <dimension ref="A1:M73"/>
  <sheetViews>
    <sheetView zoomScaleNormal="100" workbookViewId="0"/>
  </sheetViews>
  <sheetFormatPr defaultColWidth="10.28515625" defaultRowHeight="15"/>
  <cols>
    <col min="1" max="1" width="1.85546875" style="23" customWidth="1"/>
    <col min="2" max="2" width="2.42578125" style="31" customWidth="1"/>
    <col min="3" max="4" width="44.7109375" style="31" customWidth="1"/>
    <col min="5" max="5" width="23.140625" style="31" customWidth="1"/>
    <col min="6" max="6" width="2.42578125" style="31" customWidth="1"/>
    <col min="7" max="7" width="24.7109375" style="31" customWidth="1"/>
    <col min="8" max="8" width="3" style="31" customWidth="1"/>
    <col min="9" max="9" width="1.85546875" style="76" customWidth="1"/>
    <col min="10" max="10" width="17" style="78" customWidth="1"/>
    <col min="11" max="11" width="2.28515625" style="76" customWidth="1"/>
    <col min="12" max="12" width="19.85546875" style="76" customWidth="1"/>
    <col min="13" max="13" width="2.7109375" style="76" customWidth="1"/>
    <col min="14" max="16384" width="10.28515625" style="76"/>
  </cols>
  <sheetData>
    <row r="1" spans="3:13" ht="48" customHeight="1">
      <c r="C1" s="75" t="s">
        <v>58</v>
      </c>
      <c r="D1" s="75"/>
      <c r="E1" s="65"/>
      <c r="F1" s="65"/>
      <c r="G1" s="65"/>
      <c r="H1" s="65"/>
      <c r="I1" s="66"/>
      <c r="J1" s="77"/>
    </row>
    <row r="2" spans="3:13" ht="32.25">
      <c r="C2" s="97" t="s">
        <v>224</v>
      </c>
      <c r="D2" s="97"/>
      <c r="E2" s="74"/>
      <c r="F2" s="74"/>
      <c r="G2" s="74"/>
      <c r="H2" s="10"/>
      <c r="I2" s="48"/>
      <c r="J2" s="53"/>
    </row>
    <row r="3" spans="3:13" ht="15.75" customHeight="1">
      <c r="C3" s="97"/>
      <c r="D3" s="97"/>
      <c r="E3" s="74"/>
      <c r="F3" s="74"/>
      <c r="G3" s="74"/>
      <c r="H3" s="10"/>
      <c r="I3" s="48"/>
      <c r="J3" s="53"/>
    </row>
    <row r="4" spans="3:13" ht="36.75" customHeight="1">
      <c r="C4" s="102"/>
      <c r="D4" s="10"/>
      <c r="E4" s="28" t="s">
        <v>23</v>
      </c>
      <c r="F4" s="9"/>
      <c r="G4" s="160" t="s">
        <v>34</v>
      </c>
      <c r="H4" s="12"/>
      <c r="I4" s="49"/>
      <c r="J4" s="263" t="s">
        <v>22</v>
      </c>
      <c r="L4" s="263" t="s">
        <v>77</v>
      </c>
    </row>
    <row r="5" spans="3:13" ht="26.25">
      <c r="C5" s="13" t="s">
        <v>149</v>
      </c>
      <c r="D5" s="10"/>
      <c r="E5" s="173"/>
      <c r="F5" s="28"/>
      <c r="H5" s="12"/>
      <c r="I5" s="49"/>
      <c r="J5" s="76"/>
    </row>
    <row r="6" spans="3:13" ht="15.75" customHeight="1">
      <c r="C6" s="180" t="s">
        <v>152</v>
      </c>
      <c r="D6" s="13"/>
      <c r="E6" s="47"/>
      <c r="F6" s="9"/>
      <c r="H6" s="9"/>
      <c r="J6" s="76"/>
    </row>
    <row r="7" spans="3:13">
      <c r="C7" s="165" t="s">
        <v>142</v>
      </c>
      <c r="D7" s="171"/>
      <c r="E7" s="285" t="s">
        <v>137</v>
      </c>
      <c r="F7" s="40"/>
      <c r="G7" s="186"/>
      <c r="J7" s="135" t="s">
        <v>147</v>
      </c>
      <c r="K7" s="23"/>
      <c r="L7" s="136" t="s">
        <v>148</v>
      </c>
    </row>
    <row r="8" spans="3:13" ht="15" customHeight="1">
      <c r="C8" s="166" t="s">
        <v>143</v>
      </c>
      <c r="D8" s="168"/>
      <c r="E8" s="286" t="s">
        <v>137</v>
      </c>
      <c r="G8" s="187"/>
      <c r="J8" s="135" t="s">
        <v>147</v>
      </c>
      <c r="K8" s="23"/>
      <c r="L8" s="136" t="s">
        <v>148</v>
      </c>
    </row>
    <row r="9" spans="3:13">
      <c r="C9" s="166" t="s">
        <v>144</v>
      </c>
      <c r="D9" s="168"/>
      <c r="E9" s="286" t="s">
        <v>137</v>
      </c>
      <c r="G9" s="187"/>
      <c r="J9" s="135" t="s">
        <v>147</v>
      </c>
      <c r="K9" s="23"/>
      <c r="L9" s="136" t="s">
        <v>148</v>
      </c>
    </row>
    <row r="10" spans="3:13">
      <c r="C10" s="166" t="s">
        <v>145</v>
      </c>
      <c r="D10" s="168"/>
      <c r="E10" s="286" t="s">
        <v>137</v>
      </c>
      <c r="G10" s="187"/>
      <c r="J10" s="135" t="s">
        <v>147</v>
      </c>
      <c r="K10" s="23"/>
      <c r="L10" s="136" t="s">
        <v>148</v>
      </c>
    </row>
    <row r="11" spans="3:13">
      <c r="C11" s="167" t="s">
        <v>146</v>
      </c>
      <c r="D11" s="170"/>
      <c r="E11" s="287" t="s">
        <v>137</v>
      </c>
      <c r="F11" s="41"/>
      <c r="G11" s="188"/>
      <c r="J11" s="135" t="s">
        <v>147</v>
      </c>
      <c r="K11" s="23"/>
      <c r="L11" s="136" t="s">
        <v>148</v>
      </c>
    </row>
    <row r="12" spans="3:13" ht="15" customHeight="1">
      <c r="C12" s="168"/>
      <c r="D12" s="279" t="s">
        <v>315</v>
      </c>
      <c r="E12" s="114" t="s">
        <v>137</v>
      </c>
      <c r="G12" s="185">
        <f>SUM(G7:G11)</f>
        <v>0</v>
      </c>
      <c r="J12" s="135"/>
      <c r="K12" s="135"/>
      <c r="L12" s="135"/>
    </row>
    <row r="13" spans="3:13" ht="15" customHeight="1">
      <c r="G13" s="189"/>
      <c r="J13" s="76"/>
      <c r="M13" s="78"/>
    </row>
    <row r="14" spans="3:13" ht="15" customHeight="1">
      <c r="C14" s="174" t="s">
        <v>160</v>
      </c>
      <c r="D14" s="13"/>
      <c r="E14" s="47"/>
      <c r="F14" s="9"/>
      <c r="J14" s="76"/>
      <c r="M14" s="78"/>
    </row>
    <row r="15" spans="3:13" ht="15" customHeight="1">
      <c r="C15" s="165" t="s">
        <v>142</v>
      </c>
      <c r="D15" s="171"/>
      <c r="E15" s="285" t="s">
        <v>137</v>
      </c>
      <c r="F15" s="40"/>
      <c r="G15" s="186"/>
      <c r="J15" s="184" t="s">
        <v>226</v>
      </c>
      <c r="L15" s="136" t="s">
        <v>148</v>
      </c>
      <c r="M15" s="78"/>
    </row>
    <row r="16" spans="3:13" ht="15" customHeight="1">
      <c r="C16" s="166" t="s">
        <v>143</v>
      </c>
      <c r="D16" s="168"/>
      <c r="E16" s="286" t="s">
        <v>137</v>
      </c>
      <c r="G16" s="187"/>
      <c r="J16" s="184" t="s">
        <v>226</v>
      </c>
      <c r="L16" s="136" t="s">
        <v>148</v>
      </c>
      <c r="M16" s="78"/>
    </row>
    <row r="17" spans="3:13" ht="15" customHeight="1">
      <c r="C17" s="166" t="s">
        <v>144</v>
      </c>
      <c r="D17" s="168"/>
      <c r="E17" s="286" t="s">
        <v>137</v>
      </c>
      <c r="G17" s="187"/>
      <c r="J17" s="184" t="s">
        <v>226</v>
      </c>
      <c r="L17" s="136" t="s">
        <v>148</v>
      </c>
      <c r="M17" s="78"/>
    </row>
    <row r="18" spans="3:13" ht="15" customHeight="1">
      <c r="C18" s="166" t="s">
        <v>145</v>
      </c>
      <c r="D18" s="168"/>
      <c r="E18" s="286" t="s">
        <v>137</v>
      </c>
      <c r="G18" s="187"/>
      <c r="J18" s="184" t="s">
        <v>226</v>
      </c>
      <c r="L18" s="136" t="s">
        <v>148</v>
      </c>
      <c r="M18" s="78"/>
    </row>
    <row r="19" spans="3:13" ht="15" customHeight="1">
      <c r="C19" s="167" t="s">
        <v>146</v>
      </c>
      <c r="D19" s="170"/>
      <c r="E19" s="287" t="s">
        <v>137</v>
      </c>
      <c r="F19" s="41"/>
      <c r="G19" s="188"/>
      <c r="J19" s="184" t="s">
        <v>226</v>
      </c>
      <c r="L19" s="136" t="s">
        <v>148</v>
      </c>
      <c r="M19" s="78"/>
    </row>
    <row r="20" spans="3:13" ht="15" customHeight="1">
      <c r="C20" s="168"/>
      <c r="D20" s="279" t="s">
        <v>314</v>
      </c>
      <c r="E20" s="114" t="s">
        <v>137</v>
      </c>
      <c r="G20" s="185">
        <f>SUM(G15:G19)</f>
        <v>0</v>
      </c>
      <c r="J20" s="135"/>
      <c r="K20" s="135"/>
      <c r="L20" s="135"/>
    </row>
    <row r="21" spans="3:13" ht="15" customHeight="1">
      <c r="C21" s="168"/>
      <c r="D21" s="168"/>
      <c r="E21" s="286"/>
      <c r="F21" s="286"/>
      <c r="G21" s="288"/>
      <c r="J21" s="76"/>
    </row>
    <row r="22" spans="3:13" ht="15" customHeight="1">
      <c r="C22" s="174" t="s">
        <v>159</v>
      </c>
      <c r="D22" s="13"/>
      <c r="E22" s="47"/>
      <c r="F22" s="9"/>
      <c r="J22" s="76"/>
    </row>
    <row r="23" spans="3:13" ht="15" customHeight="1">
      <c r="C23" s="165" t="s">
        <v>142</v>
      </c>
      <c r="D23" s="171"/>
      <c r="E23" s="285" t="s">
        <v>137</v>
      </c>
      <c r="F23" s="40"/>
      <c r="G23" s="186"/>
      <c r="J23" s="184" t="s">
        <v>226</v>
      </c>
      <c r="L23" s="136" t="s">
        <v>148</v>
      </c>
    </row>
    <row r="24" spans="3:13" ht="15" customHeight="1">
      <c r="C24" s="166" t="s">
        <v>143</v>
      </c>
      <c r="D24" s="168"/>
      <c r="E24" s="286" t="s">
        <v>137</v>
      </c>
      <c r="G24" s="187"/>
      <c r="J24" s="184" t="s">
        <v>226</v>
      </c>
      <c r="L24" s="136" t="s">
        <v>148</v>
      </c>
    </row>
    <row r="25" spans="3:13" ht="15" customHeight="1">
      <c r="C25" s="166" t="s">
        <v>144</v>
      </c>
      <c r="D25" s="168"/>
      <c r="E25" s="286" t="s">
        <v>137</v>
      </c>
      <c r="G25" s="187"/>
      <c r="J25" s="184" t="s">
        <v>226</v>
      </c>
      <c r="L25" s="136" t="s">
        <v>148</v>
      </c>
    </row>
    <row r="26" spans="3:13" ht="15" customHeight="1">
      <c r="C26" s="166" t="s">
        <v>145</v>
      </c>
      <c r="D26" s="168"/>
      <c r="E26" s="286" t="s">
        <v>137</v>
      </c>
      <c r="G26" s="187"/>
      <c r="J26" s="184" t="s">
        <v>226</v>
      </c>
      <c r="L26" s="136" t="s">
        <v>148</v>
      </c>
    </row>
    <row r="27" spans="3:13" ht="15" customHeight="1">
      <c r="C27" s="167" t="s">
        <v>146</v>
      </c>
      <c r="D27" s="170"/>
      <c r="E27" s="287" t="s">
        <v>137</v>
      </c>
      <c r="F27" s="41"/>
      <c r="G27" s="188"/>
      <c r="J27" s="184" t="s">
        <v>226</v>
      </c>
      <c r="L27" s="136" t="s">
        <v>148</v>
      </c>
    </row>
    <row r="28" spans="3:13">
      <c r="C28" s="168"/>
      <c r="D28" s="279" t="s">
        <v>317</v>
      </c>
      <c r="E28" s="114" t="s">
        <v>137</v>
      </c>
      <c r="G28" s="185">
        <f>SUM(G23:G27)</f>
        <v>0</v>
      </c>
      <c r="J28" s="135"/>
      <c r="K28" s="135"/>
      <c r="L28" s="135"/>
    </row>
    <row r="29" spans="3:13">
      <c r="G29" s="189"/>
      <c r="J29" s="76"/>
    </row>
    <row r="30" spans="3:13" ht="15" customHeight="1">
      <c r="C30" s="178" t="s">
        <v>153</v>
      </c>
      <c r="D30" s="13"/>
      <c r="E30" s="47"/>
      <c r="F30" s="9"/>
      <c r="J30" s="76"/>
    </row>
    <row r="31" spans="3:13">
      <c r="C31" s="165" t="s">
        <v>142</v>
      </c>
      <c r="D31" s="171"/>
      <c r="E31" s="285" t="s">
        <v>137</v>
      </c>
      <c r="F31" s="40"/>
      <c r="G31" s="186"/>
      <c r="J31" s="135" t="s">
        <v>147</v>
      </c>
      <c r="K31" s="23"/>
      <c r="L31" s="136" t="s">
        <v>148</v>
      </c>
    </row>
    <row r="32" spans="3:13">
      <c r="C32" s="167" t="s">
        <v>143</v>
      </c>
      <c r="D32" s="170"/>
      <c r="E32" s="287" t="s">
        <v>137</v>
      </c>
      <c r="F32" s="41"/>
      <c r="G32" s="188"/>
      <c r="J32" s="135" t="s">
        <v>147</v>
      </c>
      <c r="K32" s="23"/>
      <c r="L32" s="136" t="s">
        <v>148</v>
      </c>
    </row>
    <row r="33" spans="3:13">
      <c r="C33" s="168"/>
      <c r="D33" s="279" t="s">
        <v>318</v>
      </c>
      <c r="E33" s="114" t="s">
        <v>137</v>
      </c>
      <c r="G33" s="185">
        <f>SUM(G31:G32)</f>
        <v>0</v>
      </c>
      <c r="J33" s="135"/>
      <c r="K33" s="135"/>
      <c r="L33" s="135"/>
    </row>
    <row r="34" spans="3:13">
      <c r="C34" s="168"/>
      <c r="D34" s="283" t="s">
        <v>352</v>
      </c>
      <c r="E34" s="162" t="s">
        <v>137</v>
      </c>
      <c r="G34" s="185">
        <f>G12+G20+G28+G33</f>
        <v>0</v>
      </c>
      <c r="J34" s="135"/>
      <c r="K34" s="135"/>
      <c r="L34" s="135"/>
    </row>
    <row r="35" spans="3:13">
      <c r="G35" s="189"/>
      <c r="J35" s="76"/>
    </row>
    <row r="36" spans="3:13" ht="33" customHeight="1">
      <c r="C36" s="43" t="s">
        <v>24</v>
      </c>
      <c r="D36" s="43" t="s">
        <v>25</v>
      </c>
      <c r="F36" s="9"/>
      <c r="G36" s="160" t="s">
        <v>34</v>
      </c>
      <c r="H36" s="9"/>
      <c r="J36" s="76"/>
    </row>
    <row r="37" spans="3:13" ht="26.25">
      <c r="C37" s="13" t="s">
        <v>150</v>
      </c>
      <c r="E37" s="173"/>
      <c r="J37" s="76"/>
    </row>
    <row r="38" spans="3:13">
      <c r="C38" s="180" t="s">
        <v>152</v>
      </c>
      <c r="E38" s="47"/>
      <c r="J38" s="76"/>
    </row>
    <row r="39" spans="3:13">
      <c r="C39" s="302" t="s">
        <v>350</v>
      </c>
      <c r="D39" s="303" t="s">
        <v>350</v>
      </c>
      <c r="E39" s="285" t="s">
        <v>137</v>
      </c>
      <c r="F39" s="40"/>
      <c r="G39" s="186"/>
      <c r="J39" s="135" t="s">
        <v>154</v>
      </c>
      <c r="L39" s="136" t="s">
        <v>148</v>
      </c>
    </row>
    <row r="40" spans="3:13">
      <c r="C40" s="304" t="s">
        <v>350</v>
      </c>
      <c r="D40" s="305" t="s">
        <v>350</v>
      </c>
      <c r="E40" s="286" t="s">
        <v>137</v>
      </c>
      <c r="G40" s="187"/>
      <c r="J40" s="135" t="s">
        <v>154</v>
      </c>
      <c r="L40" s="136" t="s">
        <v>148</v>
      </c>
    </row>
    <row r="41" spans="3:13" ht="15" customHeight="1">
      <c r="C41" s="304" t="s">
        <v>350</v>
      </c>
      <c r="D41" s="305" t="s">
        <v>350</v>
      </c>
      <c r="E41" s="286" t="s">
        <v>137</v>
      </c>
      <c r="G41" s="187"/>
      <c r="J41" s="135" t="s">
        <v>154</v>
      </c>
      <c r="L41" s="136" t="s">
        <v>148</v>
      </c>
      <c r="M41" s="78"/>
    </row>
    <row r="42" spans="3:13" ht="15" customHeight="1">
      <c r="C42" s="304" t="s">
        <v>350</v>
      </c>
      <c r="D42" s="305" t="s">
        <v>350</v>
      </c>
      <c r="E42" s="286" t="s">
        <v>137</v>
      </c>
      <c r="G42" s="187"/>
      <c r="J42" s="135" t="s">
        <v>154</v>
      </c>
      <c r="L42" s="136" t="s">
        <v>148</v>
      </c>
      <c r="M42" s="78"/>
    </row>
    <row r="43" spans="3:13" ht="15" customHeight="1">
      <c r="C43" s="304" t="s">
        <v>350</v>
      </c>
      <c r="D43" s="305" t="s">
        <v>350</v>
      </c>
      <c r="E43" s="286" t="s">
        <v>137</v>
      </c>
      <c r="G43" s="187"/>
      <c r="J43" s="135" t="s">
        <v>154</v>
      </c>
      <c r="L43" s="136" t="s">
        <v>148</v>
      </c>
      <c r="M43" s="78"/>
    </row>
    <row r="44" spans="3:13" ht="15" customHeight="1">
      <c r="C44" s="274" t="s">
        <v>63</v>
      </c>
      <c r="D44" s="41"/>
      <c r="E44" s="41"/>
      <c r="F44" s="41"/>
      <c r="G44" s="284"/>
      <c r="J44" s="76"/>
      <c r="M44" s="78"/>
    </row>
    <row r="45" spans="3:13" ht="15" customHeight="1">
      <c r="C45" s="168"/>
      <c r="D45" s="279" t="s">
        <v>315</v>
      </c>
      <c r="E45" s="114" t="s">
        <v>137</v>
      </c>
      <c r="G45" s="185">
        <f>SUM(G39:G43)</f>
        <v>0</v>
      </c>
      <c r="J45" s="135"/>
      <c r="K45" s="135"/>
      <c r="L45" s="135"/>
      <c r="M45" s="78"/>
    </row>
    <row r="46" spans="3:13" ht="15" customHeight="1">
      <c r="G46" s="189"/>
      <c r="J46" s="76"/>
      <c r="M46" s="78"/>
    </row>
    <row r="47" spans="3:13" ht="15" customHeight="1">
      <c r="C47" s="174" t="s">
        <v>160</v>
      </c>
      <c r="D47" s="13"/>
      <c r="E47" s="47"/>
      <c r="F47" s="9"/>
      <c r="J47" s="76"/>
      <c r="M47" s="78"/>
    </row>
    <row r="48" spans="3:13" ht="15" customHeight="1">
      <c r="C48" s="302" t="s">
        <v>350</v>
      </c>
      <c r="D48" s="303" t="s">
        <v>350</v>
      </c>
      <c r="E48" s="285" t="s">
        <v>137</v>
      </c>
      <c r="F48" s="40"/>
      <c r="G48" s="186"/>
      <c r="J48" s="184" t="s">
        <v>226</v>
      </c>
      <c r="L48" s="136" t="s">
        <v>148</v>
      </c>
    </row>
    <row r="49" spans="3:12" ht="15" customHeight="1">
      <c r="C49" s="304" t="s">
        <v>350</v>
      </c>
      <c r="D49" s="305" t="s">
        <v>350</v>
      </c>
      <c r="E49" s="286" t="s">
        <v>137</v>
      </c>
      <c r="G49" s="187"/>
      <c r="J49" s="184" t="s">
        <v>226</v>
      </c>
      <c r="L49" s="136" t="s">
        <v>148</v>
      </c>
    </row>
    <row r="50" spans="3:12" ht="15" customHeight="1">
      <c r="C50" s="304" t="s">
        <v>350</v>
      </c>
      <c r="D50" s="305" t="s">
        <v>350</v>
      </c>
      <c r="E50" s="286" t="s">
        <v>137</v>
      </c>
      <c r="G50" s="187"/>
      <c r="J50" s="184" t="s">
        <v>226</v>
      </c>
      <c r="L50" s="136" t="s">
        <v>148</v>
      </c>
    </row>
    <row r="51" spans="3:12" ht="15" customHeight="1">
      <c r="C51" s="304" t="s">
        <v>350</v>
      </c>
      <c r="D51" s="305" t="s">
        <v>350</v>
      </c>
      <c r="E51" s="286" t="s">
        <v>137</v>
      </c>
      <c r="G51" s="187"/>
      <c r="J51" s="184" t="s">
        <v>226</v>
      </c>
      <c r="L51" s="136" t="s">
        <v>148</v>
      </c>
    </row>
    <row r="52" spans="3:12" ht="15" customHeight="1">
      <c r="C52" s="304" t="s">
        <v>350</v>
      </c>
      <c r="D52" s="305" t="s">
        <v>350</v>
      </c>
      <c r="E52" s="286" t="s">
        <v>137</v>
      </c>
      <c r="G52" s="187"/>
      <c r="J52" s="184" t="s">
        <v>226</v>
      </c>
      <c r="L52" s="136" t="s">
        <v>148</v>
      </c>
    </row>
    <row r="53" spans="3:12" ht="15" customHeight="1">
      <c r="C53" s="274" t="s">
        <v>63</v>
      </c>
      <c r="D53" s="41"/>
      <c r="E53" s="41"/>
      <c r="F53" s="41"/>
      <c r="G53" s="284"/>
      <c r="J53" s="76"/>
    </row>
    <row r="54" spans="3:12" ht="15" customHeight="1">
      <c r="C54" s="168"/>
      <c r="D54" s="279" t="s">
        <v>314</v>
      </c>
      <c r="E54" s="114" t="s">
        <v>137</v>
      </c>
      <c r="G54" s="185">
        <f>SUM(G48:G52)</f>
        <v>0</v>
      </c>
      <c r="J54" s="135"/>
      <c r="K54" s="135"/>
      <c r="L54" s="135"/>
    </row>
    <row r="55" spans="3:12">
      <c r="C55" s="168"/>
      <c r="D55" s="168"/>
      <c r="E55" s="286"/>
      <c r="F55" s="286"/>
      <c r="G55" s="288"/>
      <c r="J55" s="76"/>
    </row>
    <row r="56" spans="3:12" ht="26.25">
      <c r="C56" s="174" t="s">
        <v>159</v>
      </c>
      <c r="D56" s="13"/>
      <c r="E56" s="47"/>
      <c r="F56" s="9"/>
      <c r="J56" s="76"/>
    </row>
    <row r="57" spans="3:12">
      <c r="C57" s="302" t="s">
        <v>350</v>
      </c>
      <c r="D57" s="303" t="s">
        <v>350</v>
      </c>
      <c r="E57" s="285" t="s">
        <v>137</v>
      </c>
      <c r="F57" s="40"/>
      <c r="G57" s="186"/>
      <c r="J57" s="184" t="s">
        <v>226</v>
      </c>
      <c r="L57" s="136" t="s">
        <v>148</v>
      </c>
    </row>
    <row r="58" spans="3:12">
      <c r="C58" s="304" t="s">
        <v>350</v>
      </c>
      <c r="D58" s="305" t="s">
        <v>350</v>
      </c>
      <c r="E58" s="286" t="s">
        <v>137</v>
      </c>
      <c r="G58" s="187"/>
      <c r="J58" s="184" t="s">
        <v>226</v>
      </c>
      <c r="L58" s="136" t="s">
        <v>148</v>
      </c>
    </row>
    <row r="59" spans="3:12">
      <c r="C59" s="304" t="s">
        <v>350</v>
      </c>
      <c r="D59" s="305" t="s">
        <v>350</v>
      </c>
      <c r="E59" s="286" t="s">
        <v>137</v>
      </c>
      <c r="G59" s="187"/>
      <c r="J59" s="184" t="s">
        <v>226</v>
      </c>
      <c r="L59" s="136" t="s">
        <v>148</v>
      </c>
    </row>
    <row r="60" spans="3:12">
      <c r="C60" s="304" t="s">
        <v>350</v>
      </c>
      <c r="D60" s="305" t="s">
        <v>350</v>
      </c>
      <c r="E60" s="286" t="s">
        <v>137</v>
      </c>
      <c r="G60" s="187"/>
      <c r="J60" s="184" t="s">
        <v>226</v>
      </c>
      <c r="L60" s="136" t="s">
        <v>148</v>
      </c>
    </row>
    <row r="61" spans="3:12">
      <c r="C61" s="304" t="s">
        <v>350</v>
      </c>
      <c r="D61" s="305" t="s">
        <v>350</v>
      </c>
      <c r="E61" s="286" t="s">
        <v>137</v>
      </c>
      <c r="G61" s="187"/>
      <c r="J61" s="184" t="s">
        <v>226</v>
      </c>
      <c r="L61" s="136" t="s">
        <v>148</v>
      </c>
    </row>
    <row r="62" spans="3:12">
      <c r="C62" s="274" t="s">
        <v>63</v>
      </c>
      <c r="D62" s="41"/>
      <c r="E62" s="41"/>
      <c r="F62" s="41"/>
      <c r="G62" s="284"/>
      <c r="J62" s="76"/>
    </row>
    <row r="63" spans="3:12">
      <c r="C63" s="168"/>
      <c r="D63" s="279" t="s">
        <v>317</v>
      </c>
      <c r="E63" s="114" t="s">
        <v>137</v>
      </c>
      <c r="G63" s="185">
        <f>SUM(G57:G61)</f>
        <v>0</v>
      </c>
      <c r="J63" s="135"/>
      <c r="K63" s="135"/>
      <c r="L63" s="135"/>
    </row>
    <row r="64" spans="3:12">
      <c r="C64" s="168"/>
      <c r="D64" s="168"/>
      <c r="E64" s="286"/>
      <c r="F64" s="286"/>
      <c r="G64" s="288"/>
      <c r="J64" s="76"/>
    </row>
    <row r="65" spans="3:12">
      <c r="C65" s="180" t="s">
        <v>153</v>
      </c>
      <c r="E65" s="47"/>
      <c r="J65" s="76"/>
    </row>
    <row r="66" spans="3:12">
      <c r="C66" s="302" t="s">
        <v>350</v>
      </c>
      <c r="D66" s="303" t="s">
        <v>350</v>
      </c>
      <c r="E66" s="285" t="s">
        <v>137</v>
      </c>
      <c r="F66" s="40"/>
      <c r="G66" s="186"/>
      <c r="J66" s="135" t="s">
        <v>154</v>
      </c>
      <c r="L66" s="136" t="s">
        <v>148</v>
      </c>
    </row>
    <row r="67" spans="3:12">
      <c r="C67" s="304" t="s">
        <v>350</v>
      </c>
      <c r="D67" s="305" t="s">
        <v>350</v>
      </c>
      <c r="E67" s="286" t="s">
        <v>137</v>
      </c>
      <c r="G67" s="187"/>
      <c r="J67" s="135" t="s">
        <v>154</v>
      </c>
      <c r="L67" s="136" t="s">
        <v>148</v>
      </c>
    </row>
    <row r="68" spans="3:12">
      <c r="C68" s="304" t="s">
        <v>350</v>
      </c>
      <c r="D68" s="305" t="s">
        <v>350</v>
      </c>
      <c r="E68" s="286" t="s">
        <v>137</v>
      </c>
      <c r="G68" s="187"/>
      <c r="J68" s="135" t="s">
        <v>154</v>
      </c>
      <c r="L68" s="136" t="s">
        <v>148</v>
      </c>
    </row>
    <row r="69" spans="3:12">
      <c r="C69" s="304" t="s">
        <v>350</v>
      </c>
      <c r="D69" s="305" t="s">
        <v>350</v>
      </c>
      <c r="E69" s="286" t="s">
        <v>137</v>
      </c>
      <c r="G69" s="187"/>
      <c r="J69" s="135" t="s">
        <v>154</v>
      </c>
      <c r="L69" s="136" t="s">
        <v>148</v>
      </c>
    </row>
    <row r="70" spans="3:12">
      <c r="C70" s="304" t="s">
        <v>350</v>
      </c>
      <c r="D70" s="305" t="s">
        <v>350</v>
      </c>
      <c r="E70" s="286" t="s">
        <v>137</v>
      </c>
      <c r="G70" s="187"/>
      <c r="J70" s="135" t="s">
        <v>154</v>
      </c>
      <c r="L70" s="136" t="s">
        <v>148</v>
      </c>
    </row>
    <row r="71" spans="3:12">
      <c r="C71" s="274" t="s">
        <v>63</v>
      </c>
      <c r="D71" s="41"/>
      <c r="E71" s="41"/>
      <c r="F71" s="41"/>
      <c r="G71" s="284"/>
      <c r="J71" s="76"/>
    </row>
    <row r="72" spans="3:12">
      <c r="D72" s="279" t="s">
        <v>318</v>
      </c>
      <c r="E72" s="114" t="s">
        <v>137</v>
      </c>
      <c r="G72" s="185">
        <f>SUM(G66:G70)</f>
        <v>0</v>
      </c>
      <c r="J72" s="76"/>
    </row>
    <row r="73" spans="3:12">
      <c r="D73" s="283" t="s">
        <v>352</v>
      </c>
      <c r="E73" s="162" t="s">
        <v>137</v>
      </c>
      <c r="G73" s="185">
        <f>G45+G54+G63+G72</f>
        <v>0</v>
      </c>
      <c r="J73" s="76"/>
    </row>
  </sheetData>
  <sheetProtection selectLockedCells="1" selectUnlockedCells="1"/>
  <pageMargins left="0.25" right="0.25" top="0.75" bottom="0.75" header="0.3" footer="0.3"/>
  <pageSetup scale="7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1:L169"/>
  <sheetViews>
    <sheetView zoomScaleNormal="100" workbookViewId="0"/>
  </sheetViews>
  <sheetFormatPr defaultColWidth="9.140625" defaultRowHeight="15"/>
  <cols>
    <col min="1" max="1" width="1.85546875" style="23" customWidth="1"/>
    <col min="2" max="2" width="1.7109375" style="9" customWidth="1"/>
    <col min="3" max="3" width="84.42578125" style="9" bestFit="1" customWidth="1"/>
    <col min="4" max="4" width="20.42578125" style="9" bestFit="1" customWidth="1"/>
    <col min="5" max="5" width="2.5703125" style="9" customWidth="1"/>
    <col min="6" max="6" width="18" style="9" customWidth="1"/>
    <col min="7" max="7" width="2.42578125" style="9" customWidth="1"/>
    <col min="8" max="8" width="2.42578125" style="53" customWidth="1"/>
    <col min="9" max="9" width="15.5703125" style="53" bestFit="1" customWidth="1"/>
    <col min="10" max="10" width="2.28515625" style="53" customWidth="1"/>
    <col min="11" max="11" width="20.7109375" style="23" customWidth="1"/>
    <col min="12" max="12" width="2.7109375" style="23" customWidth="1"/>
    <col min="13" max="16384" width="9.140625" style="23"/>
  </cols>
  <sheetData>
    <row r="1" spans="3:11" ht="57" customHeight="1">
      <c r="C1" s="75" t="s">
        <v>58</v>
      </c>
      <c r="D1" s="65"/>
      <c r="E1" s="65"/>
      <c r="F1" s="65"/>
      <c r="G1" s="8"/>
      <c r="H1" s="52"/>
    </row>
    <row r="2" spans="3:11" ht="51" customHeight="1">
      <c r="C2" s="97" t="s">
        <v>165</v>
      </c>
      <c r="D2" s="10"/>
      <c r="E2" s="10"/>
      <c r="F2" s="10"/>
      <c r="G2" s="10"/>
      <c r="H2" s="54"/>
    </row>
    <row r="3" spans="3:11" ht="36" customHeight="1">
      <c r="C3" s="11"/>
      <c r="D3" s="28" t="s">
        <v>23</v>
      </c>
      <c r="F3" s="160" t="s">
        <v>246</v>
      </c>
      <c r="G3" s="12"/>
      <c r="H3" s="55"/>
      <c r="I3" s="263" t="s">
        <v>22</v>
      </c>
      <c r="J3" s="79"/>
      <c r="K3" s="263" t="s">
        <v>77</v>
      </c>
    </row>
    <row r="4" spans="3:11" ht="26.25">
      <c r="C4" s="113" t="s">
        <v>238</v>
      </c>
      <c r="I4" s="79"/>
    </row>
    <row r="5" spans="3:11">
      <c r="C5" s="205" t="s">
        <v>188</v>
      </c>
      <c r="D5" s="226"/>
      <c r="I5" s="79"/>
    </row>
    <row r="6" spans="3:11">
      <c r="C6" s="104" t="s">
        <v>1</v>
      </c>
      <c r="D6" s="16" t="s">
        <v>137</v>
      </c>
      <c r="E6" s="15"/>
      <c r="F6" s="199"/>
      <c r="I6" s="184" t="s">
        <v>187</v>
      </c>
      <c r="K6" s="116"/>
    </row>
    <row r="7" spans="3:11">
      <c r="C7" s="105" t="s">
        <v>255</v>
      </c>
      <c r="D7" s="19" t="s">
        <v>137</v>
      </c>
      <c r="E7" s="18"/>
      <c r="F7" s="119"/>
      <c r="I7" s="184" t="s">
        <v>187</v>
      </c>
      <c r="K7" s="116"/>
    </row>
    <row r="8" spans="3:11">
      <c r="C8" s="105" t="s">
        <v>67</v>
      </c>
      <c r="D8" s="19" t="s">
        <v>137</v>
      </c>
      <c r="E8" s="18"/>
      <c r="F8" s="119"/>
      <c r="I8" s="184" t="s">
        <v>187</v>
      </c>
      <c r="K8" s="116"/>
    </row>
    <row r="9" spans="3:11">
      <c r="C9" s="105" t="s">
        <v>68</v>
      </c>
      <c r="D9" s="19" t="s">
        <v>137</v>
      </c>
      <c r="E9" s="18"/>
      <c r="F9" s="119"/>
      <c r="I9" s="184" t="s">
        <v>187</v>
      </c>
      <c r="K9" s="116"/>
    </row>
    <row r="10" spans="3:11">
      <c r="C10" s="105" t="s">
        <v>5</v>
      </c>
      <c r="D10" s="19" t="s">
        <v>137</v>
      </c>
      <c r="E10" s="18"/>
      <c r="F10" s="119"/>
      <c r="I10" s="184" t="s">
        <v>187</v>
      </c>
      <c r="K10" s="116"/>
    </row>
    <row r="11" spans="3:11">
      <c r="C11" s="105" t="s">
        <v>4</v>
      </c>
      <c r="D11" s="19" t="s">
        <v>137</v>
      </c>
      <c r="E11" s="18"/>
      <c r="F11" s="119"/>
      <c r="I11" s="184" t="s">
        <v>187</v>
      </c>
      <c r="K11" s="116"/>
    </row>
    <row r="12" spans="3:11">
      <c r="C12" s="105" t="s">
        <v>3</v>
      </c>
      <c r="D12" s="19" t="s">
        <v>137</v>
      </c>
      <c r="E12" s="18"/>
      <c r="F12" s="119"/>
      <c r="I12" s="184" t="s">
        <v>187</v>
      </c>
      <c r="K12" s="116"/>
    </row>
    <row r="13" spans="3:11">
      <c r="C13" s="106" t="s">
        <v>128</v>
      </c>
      <c r="D13" s="20" t="s">
        <v>137</v>
      </c>
      <c r="E13" s="25"/>
      <c r="F13" s="120"/>
      <c r="I13" s="184" t="s">
        <v>187</v>
      </c>
      <c r="K13" s="116"/>
    </row>
    <row r="14" spans="3:11">
      <c r="C14" s="205" t="s">
        <v>189</v>
      </c>
      <c r="D14" s="38"/>
      <c r="E14" s="38"/>
      <c r="F14" s="38"/>
      <c r="I14" s="56"/>
    </row>
    <row r="15" spans="3:11">
      <c r="C15" s="210" t="s">
        <v>176</v>
      </c>
      <c r="D15" s="16" t="s">
        <v>137</v>
      </c>
      <c r="E15" s="15"/>
      <c r="F15" s="134"/>
      <c r="I15" s="184" t="s">
        <v>190</v>
      </c>
      <c r="K15" s="116"/>
    </row>
    <row r="16" spans="3:11">
      <c r="C16" s="211" t="s">
        <v>69</v>
      </c>
      <c r="D16" s="19" t="s">
        <v>137</v>
      </c>
      <c r="E16" s="18"/>
      <c r="F16" s="119"/>
      <c r="I16" s="184" t="s">
        <v>190</v>
      </c>
      <c r="K16" s="116"/>
    </row>
    <row r="17" spans="2:11">
      <c r="C17" s="211" t="s">
        <v>70</v>
      </c>
      <c r="D17" s="19" t="s">
        <v>137</v>
      </c>
      <c r="E17" s="18"/>
      <c r="F17" s="119"/>
      <c r="I17" s="184" t="s">
        <v>190</v>
      </c>
      <c r="K17" s="116"/>
    </row>
    <row r="18" spans="2:11">
      <c r="C18" s="212" t="s">
        <v>101</v>
      </c>
      <c r="D18" s="20" t="s">
        <v>137</v>
      </c>
      <c r="E18" s="25"/>
      <c r="F18" s="120"/>
      <c r="I18" s="184" t="s">
        <v>190</v>
      </c>
      <c r="K18" s="116"/>
    </row>
    <row r="19" spans="2:11">
      <c r="C19" s="289" t="s">
        <v>319</v>
      </c>
      <c r="D19" s="114" t="s">
        <v>137</v>
      </c>
      <c r="E19" s="18"/>
      <c r="F19" s="225">
        <f>SUM(F6:F13)</f>
        <v>0</v>
      </c>
      <c r="I19" s="184"/>
      <c r="J19" s="184"/>
      <c r="K19" s="184"/>
    </row>
    <row r="20" spans="2:11">
      <c r="C20" s="206"/>
      <c r="D20" s="19"/>
      <c r="E20" s="19"/>
      <c r="F20" s="19"/>
      <c r="I20" s="184"/>
      <c r="K20" s="53"/>
    </row>
    <row r="21" spans="2:11" ht="26.25">
      <c r="C21" s="113" t="s">
        <v>239</v>
      </c>
      <c r="E21" s="18"/>
      <c r="I21" s="56"/>
    </row>
    <row r="22" spans="2:11">
      <c r="C22" s="205" t="s">
        <v>188</v>
      </c>
      <c r="D22" s="226"/>
      <c r="I22" s="56"/>
    </row>
    <row r="23" spans="2:11">
      <c r="C23" s="104" t="s">
        <v>1</v>
      </c>
      <c r="D23" s="16" t="s">
        <v>137</v>
      </c>
      <c r="E23" s="15"/>
      <c r="F23" s="199"/>
      <c r="I23" s="184" t="s">
        <v>191</v>
      </c>
      <c r="K23" s="116"/>
    </row>
    <row r="24" spans="2:11">
      <c r="C24" s="105" t="s">
        <v>255</v>
      </c>
      <c r="D24" s="19" t="s">
        <v>137</v>
      </c>
      <c r="E24" s="18"/>
      <c r="F24" s="119"/>
      <c r="I24" s="184" t="s">
        <v>191</v>
      </c>
      <c r="K24" s="116"/>
    </row>
    <row r="25" spans="2:11">
      <c r="C25" s="105" t="s">
        <v>67</v>
      </c>
      <c r="D25" s="19" t="s">
        <v>137</v>
      </c>
      <c r="E25" s="18"/>
      <c r="F25" s="119"/>
      <c r="I25" s="184" t="s">
        <v>191</v>
      </c>
      <c r="K25" s="116"/>
    </row>
    <row r="26" spans="2:11">
      <c r="B26" s="10"/>
      <c r="C26" s="105" t="s">
        <v>68</v>
      </c>
      <c r="D26" s="19" t="s">
        <v>137</v>
      </c>
      <c r="E26" s="18"/>
      <c r="F26" s="119"/>
      <c r="G26" s="10"/>
      <c r="H26" s="23"/>
      <c r="I26" s="184" t="s">
        <v>191</v>
      </c>
      <c r="J26" s="23"/>
      <c r="K26" s="116"/>
    </row>
    <row r="27" spans="2:11">
      <c r="C27" s="105" t="s">
        <v>5</v>
      </c>
      <c r="D27" s="19" t="s">
        <v>137</v>
      </c>
      <c r="E27" s="18"/>
      <c r="F27" s="119"/>
      <c r="I27" s="184" t="s">
        <v>191</v>
      </c>
      <c r="K27" s="116"/>
    </row>
    <row r="28" spans="2:11">
      <c r="C28" s="105" t="s">
        <v>4</v>
      </c>
      <c r="D28" s="19" t="s">
        <v>137</v>
      </c>
      <c r="E28" s="18"/>
      <c r="F28" s="119"/>
      <c r="I28" s="184" t="s">
        <v>191</v>
      </c>
      <c r="K28" s="116"/>
    </row>
    <row r="29" spans="2:11">
      <c r="C29" s="105" t="s">
        <v>3</v>
      </c>
      <c r="D29" s="19" t="s">
        <v>137</v>
      </c>
      <c r="E29" s="18"/>
      <c r="F29" s="119"/>
      <c r="I29" s="184" t="s">
        <v>191</v>
      </c>
      <c r="K29" s="116"/>
    </row>
    <row r="30" spans="2:11">
      <c r="C30" s="106" t="s">
        <v>128</v>
      </c>
      <c r="D30" s="20" t="s">
        <v>137</v>
      </c>
      <c r="E30" s="25"/>
      <c r="F30" s="120"/>
      <c r="I30" s="184" t="s">
        <v>191</v>
      </c>
      <c r="K30" s="116"/>
    </row>
    <row r="31" spans="2:11">
      <c r="C31" s="205" t="s">
        <v>189</v>
      </c>
      <c r="D31" s="38"/>
      <c r="E31" s="38"/>
      <c r="F31" s="38"/>
      <c r="I31" s="70"/>
    </row>
    <row r="32" spans="2:11">
      <c r="C32" s="210" t="s">
        <v>176</v>
      </c>
      <c r="D32" s="16" t="s">
        <v>137</v>
      </c>
      <c r="E32" s="15"/>
      <c r="F32" s="134"/>
      <c r="I32" s="184" t="s">
        <v>192</v>
      </c>
      <c r="K32" s="116"/>
    </row>
    <row r="33" spans="3:11">
      <c r="C33" s="211" t="s">
        <v>69</v>
      </c>
      <c r="D33" s="19" t="s">
        <v>137</v>
      </c>
      <c r="E33" s="18"/>
      <c r="F33" s="119"/>
      <c r="I33" s="184" t="s">
        <v>192</v>
      </c>
      <c r="K33" s="116"/>
    </row>
    <row r="34" spans="3:11">
      <c r="C34" s="211" t="s">
        <v>70</v>
      </c>
      <c r="D34" s="19" t="s">
        <v>137</v>
      </c>
      <c r="E34" s="18"/>
      <c r="F34" s="119"/>
      <c r="I34" s="184" t="s">
        <v>192</v>
      </c>
      <c r="K34" s="116"/>
    </row>
    <row r="35" spans="3:11">
      <c r="C35" s="212" t="s">
        <v>101</v>
      </c>
      <c r="D35" s="20" t="s">
        <v>137</v>
      </c>
      <c r="E35" s="25"/>
      <c r="F35" s="120"/>
      <c r="I35" s="184" t="s">
        <v>192</v>
      </c>
      <c r="K35" s="116"/>
    </row>
    <row r="36" spans="3:11">
      <c r="C36" s="290" t="s">
        <v>320</v>
      </c>
      <c r="D36" s="114" t="s">
        <v>137</v>
      </c>
      <c r="F36" s="225">
        <f>SUM(F23:F30)</f>
        <v>0</v>
      </c>
    </row>
    <row r="37" spans="3:11">
      <c r="C37" s="290"/>
    </row>
    <row r="38" spans="3:11" ht="26.25">
      <c r="C38" s="113" t="s">
        <v>240</v>
      </c>
      <c r="D38" s="193"/>
      <c r="F38" s="193"/>
    </row>
    <row r="39" spans="3:11">
      <c r="C39" s="32" t="s">
        <v>188</v>
      </c>
      <c r="D39" s="196"/>
      <c r="F39" s="196"/>
    </row>
    <row r="40" spans="3:11">
      <c r="C40" s="104" t="s">
        <v>1</v>
      </c>
      <c r="D40" s="194" t="s">
        <v>137</v>
      </c>
      <c r="E40" s="15"/>
      <c r="F40" s="203"/>
      <c r="I40" s="208" t="s">
        <v>196</v>
      </c>
      <c r="K40" s="116"/>
    </row>
    <row r="41" spans="3:11">
      <c r="C41" s="105" t="s">
        <v>255</v>
      </c>
      <c r="D41" s="207" t="s">
        <v>137</v>
      </c>
      <c r="E41" s="18"/>
      <c r="F41" s="201"/>
      <c r="I41" s="208" t="s">
        <v>196</v>
      </c>
      <c r="K41" s="116"/>
    </row>
    <row r="42" spans="3:11">
      <c r="C42" s="105" t="s">
        <v>67</v>
      </c>
      <c r="D42" s="207" t="s">
        <v>137</v>
      </c>
      <c r="E42" s="18"/>
      <c r="F42" s="201"/>
      <c r="I42" s="208" t="s">
        <v>196</v>
      </c>
      <c r="K42" s="116"/>
    </row>
    <row r="43" spans="3:11">
      <c r="C43" s="105" t="s">
        <v>68</v>
      </c>
      <c r="D43" s="207" t="s">
        <v>137</v>
      </c>
      <c r="E43" s="18"/>
      <c r="F43" s="201"/>
      <c r="I43" s="208" t="s">
        <v>196</v>
      </c>
      <c r="K43" s="116"/>
    </row>
    <row r="44" spans="3:11">
      <c r="C44" s="105" t="s">
        <v>5</v>
      </c>
      <c r="D44" s="207" t="s">
        <v>137</v>
      </c>
      <c r="E44" s="18"/>
      <c r="F44" s="201"/>
      <c r="I44" s="208" t="s">
        <v>196</v>
      </c>
      <c r="K44" s="116"/>
    </row>
    <row r="45" spans="3:11">
      <c r="C45" s="105" t="s">
        <v>4</v>
      </c>
      <c r="D45" s="207" t="s">
        <v>137</v>
      </c>
      <c r="E45" s="18"/>
      <c r="F45" s="201"/>
      <c r="I45" s="208" t="s">
        <v>196</v>
      </c>
      <c r="K45" s="116"/>
    </row>
    <row r="46" spans="3:11">
      <c r="C46" s="105" t="s">
        <v>3</v>
      </c>
      <c r="D46" s="207" t="s">
        <v>137</v>
      </c>
      <c r="E46" s="18"/>
      <c r="F46" s="201"/>
      <c r="I46" s="208" t="s">
        <v>196</v>
      </c>
      <c r="K46" s="116"/>
    </row>
    <row r="47" spans="3:11">
      <c r="C47" s="106" t="s">
        <v>128</v>
      </c>
      <c r="D47" s="195" t="s">
        <v>137</v>
      </c>
      <c r="E47" s="25"/>
      <c r="F47" s="202"/>
      <c r="I47" s="208" t="s">
        <v>196</v>
      </c>
      <c r="K47" s="116"/>
    </row>
    <row r="48" spans="3:11">
      <c r="C48" s="180" t="s">
        <v>257</v>
      </c>
      <c r="D48" s="193"/>
      <c r="F48" s="193"/>
    </row>
    <row r="49" spans="3:12">
      <c r="C49" s="236" t="s">
        <v>177</v>
      </c>
      <c r="D49" s="194" t="s">
        <v>137</v>
      </c>
      <c r="E49" s="15"/>
      <c r="F49" s="200">
        <f>SUM(F50:F54)</f>
        <v>0</v>
      </c>
      <c r="K49" s="53"/>
      <c r="L49" s="53"/>
    </row>
    <row r="50" spans="3:12">
      <c r="C50" s="211" t="s">
        <v>13</v>
      </c>
      <c r="D50" s="207" t="s">
        <v>137</v>
      </c>
      <c r="E50" s="18"/>
      <c r="F50" s="201"/>
      <c r="I50" s="208" t="s">
        <v>195</v>
      </c>
      <c r="K50" s="116"/>
    </row>
    <row r="51" spans="3:12">
      <c r="C51" s="227" t="s">
        <v>178</v>
      </c>
      <c r="D51" s="228" t="s">
        <v>137</v>
      </c>
      <c r="E51" s="18"/>
      <c r="F51" s="201"/>
      <c r="I51" s="208" t="s">
        <v>195</v>
      </c>
      <c r="K51" s="116"/>
    </row>
    <row r="52" spans="3:12">
      <c r="C52" s="229" t="s">
        <v>241</v>
      </c>
      <c r="D52" s="228" t="s">
        <v>137</v>
      </c>
      <c r="E52" s="18"/>
      <c r="F52" s="201"/>
      <c r="I52" s="230" t="s">
        <v>14</v>
      </c>
      <c r="K52" s="116"/>
    </row>
    <row r="53" spans="3:12">
      <c r="C53" s="229" t="s">
        <v>242</v>
      </c>
      <c r="D53" s="228" t="s">
        <v>137</v>
      </c>
      <c r="E53" s="18"/>
      <c r="F53" s="201"/>
      <c r="I53" s="230" t="s">
        <v>14</v>
      </c>
      <c r="K53" s="116"/>
    </row>
    <row r="54" spans="3:12">
      <c r="C54" s="212" t="s">
        <v>179</v>
      </c>
      <c r="D54" s="195" t="s">
        <v>137</v>
      </c>
      <c r="E54" s="25"/>
      <c r="F54" s="202"/>
      <c r="I54" s="208" t="s">
        <v>195</v>
      </c>
      <c r="K54" s="116"/>
    </row>
    <row r="55" spans="3:12">
      <c r="C55" s="192"/>
      <c r="D55" s="192"/>
      <c r="F55" s="193"/>
    </row>
    <row r="56" spans="3:12" ht="26.25">
      <c r="C56" s="113" t="s">
        <v>243</v>
      </c>
      <c r="D56" s="193"/>
      <c r="F56" s="193"/>
    </row>
    <row r="57" spans="3:12">
      <c r="C57" s="205" t="s">
        <v>188</v>
      </c>
      <c r="D57" s="196"/>
      <c r="F57" s="196"/>
    </row>
    <row r="58" spans="3:12">
      <c r="C58" s="104" t="s">
        <v>1</v>
      </c>
      <c r="D58" s="194" t="s">
        <v>137</v>
      </c>
      <c r="E58" s="15"/>
      <c r="F58" s="203"/>
      <c r="I58" s="208" t="s">
        <v>194</v>
      </c>
      <c r="K58" s="116"/>
    </row>
    <row r="59" spans="3:12">
      <c r="C59" s="105" t="s">
        <v>255</v>
      </c>
      <c r="D59" s="207" t="s">
        <v>137</v>
      </c>
      <c r="E59" s="18"/>
      <c r="F59" s="201"/>
      <c r="I59" s="208" t="s">
        <v>194</v>
      </c>
      <c r="K59" s="116"/>
    </row>
    <row r="60" spans="3:12">
      <c r="C60" s="105" t="s">
        <v>67</v>
      </c>
      <c r="D60" s="207" t="s">
        <v>137</v>
      </c>
      <c r="E60" s="18"/>
      <c r="F60" s="201"/>
      <c r="I60" s="208" t="s">
        <v>194</v>
      </c>
      <c r="K60" s="116"/>
    </row>
    <row r="61" spans="3:12">
      <c r="C61" s="105" t="s">
        <v>68</v>
      </c>
      <c r="D61" s="207" t="s">
        <v>137</v>
      </c>
      <c r="E61" s="18"/>
      <c r="F61" s="201"/>
      <c r="I61" s="208" t="s">
        <v>194</v>
      </c>
      <c r="K61" s="116"/>
    </row>
    <row r="62" spans="3:12">
      <c r="C62" s="105" t="s">
        <v>5</v>
      </c>
      <c r="D62" s="207" t="s">
        <v>137</v>
      </c>
      <c r="E62" s="18"/>
      <c r="F62" s="201"/>
      <c r="I62" s="208" t="s">
        <v>194</v>
      </c>
      <c r="K62" s="116"/>
    </row>
    <row r="63" spans="3:12">
      <c r="C63" s="105" t="s">
        <v>4</v>
      </c>
      <c r="D63" s="207" t="s">
        <v>137</v>
      </c>
      <c r="E63" s="18"/>
      <c r="F63" s="201"/>
      <c r="I63" s="208" t="s">
        <v>194</v>
      </c>
      <c r="K63" s="116"/>
    </row>
    <row r="64" spans="3:12">
      <c r="C64" s="105" t="s">
        <v>3</v>
      </c>
      <c r="D64" s="207" t="s">
        <v>137</v>
      </c>
      <c r="E64" s="18"/>
      <c r="F64" s="201"/>
      <c r="I64" s="208" t="s">
        <v>194</v>
      </c>
      <c r="K64" s="116"/>
    </row>
    <row r="65" spans="3:12">
      <c r="C65" s="106" t="s">
        <v>128</v>
      </c>
      <c r="D65" s="195" t="s">
        <v>137</v>
      </c>
      <c r="E65" s="25"/>
      <c r="F65" s="202"/>
      <c r="I65" s="208" t="s">
        <v>194</v>
      </c>
      <c r="K65" s="116"/>
    </row>
    <row r="66" spans="3:12">
      <c r="C66" s="180" t="s">
        <v>257</v>
      </c>
      <c r="D66" s="193"/>
      <c r="F66" s="193"/>
    </row>
    <row r="67" spans="3:12">
      <c r="C67" s="236" t="s">
        <v>177</v>
      </c>
      <c r="D67" s="194" t="s">
        <v>137</v>
      </c>
      <c r="E67" s="15"/>
      <c r="F67" s="200">
        <f>SUM(F68:F72)</f>
        <v>0</v>
      </c>
      <c r="K67" s="53"/>
      <c r="L67" s="53"/>
    </row>
    <row r="68" spans="3:12">
      <c r="C68" s="211" t="s">
        <v>13</v>
      </c>
      <c r="D68" s="207" t="s">
        <v>137</v>
      </c>
      <c r="E68" s="18"/>
      <c r="F68" s="201"/>
      <c r="I68" s="208" t="s">
        <v>193</v>
      </c>
      <c r="K68" s="116"/>
    </row>
    <row r="69" spans="3:12">
      <c r="C69" s="227" t="s">
        <v>178</v>
      </c>
      <c r="D69" s="207" t="s">
        <v>137</v>
      </c>
      <c r="E69" s="18"/>
      <c r="F69" s="201"/>
      <c r="I69" s="208" t="s">
        <v>193</v>
      </c>
      <c r="K69" s="116"/>
    </row>
    <row r="70" spans="3:12">
      <c r="C70" s="229" t="s">
        <v>241</v>
      </c>
      <c r="D70" s="207" t="s">
        <v>137</v>
      </c>
      <c r="E70" s="18"/>
      <c r="F70" s="201"/>
      <c r="I70" s="230" t="s">
        <v>14</v>
      </c>
      <c r="K70" s="116"/>
    </row>
    <row r="71" spans="3:12">
      <c r="C71" s="229" t="s">
        <v>242</v>
      </c>
      <c r="D71" s="207" t="s">
        <v>137</v>
      </c>
      <c r="E71" s="18"/>
      <c r="F71" s="201"/>
      <c r="I71" s="230" t="s">
        <v>14</v>
      </c>
      <c r="K71" s="116"/>
    </row>
    <row r="72" spans="3:12">
      <c r="C72" s="231" t="s">
        <v>179</v>
      </c>
      <c r="D72" s="195" t="s">
        <v>137</v>
      </c>
      <c r="E72" s="25"/>
      <c r="F72" s="202"/>
      <c r="I72" s="208" t="s">
        <v>193</v>
      </c>
      <c r="K72" s="116"/>
    </row>
    <row r="73" spans="3:12">
      <c r="C73" s="192"/>
      <c r="D73" s="192"/>
      <c r="F73" s="193"/>
    </row>
    <row r="74" spans="3:12" ht="26.25">
      <c r="C74" s="113" t="s">
        <v>244</v>
      </c>
      <c r="D74" s="193"/>
      <c r="F74" s="193"/>
    </row>
    <row r="75" spans="3:12">
      <c r="C75" s="205" t="s">
        <v>188</v>
      </c>
      <c r="D75" s="207"/>
      <c r="F75" s="193"/>
    </row>
    <row r="76" spans="3:12">
      <c r="C76" s="104" t="s">
        <v>1</v>
      </c>
      <c r="D76" s="194" t="s">
        <v>137</v>
      </c>
      <c r="E76" s="15"/>
      <c r="F76" s="203"/>
      <c r="I76" s="208" t="s">
        <v>197</v>
      </c>
      <c r="K76" s="116"/>
    </row>
    <row r="77" spans="3:12">
      <c r="C77" s="105" t="s">
        <v>255</v>
      </c>
      <c r="D77" s="207" t="s">
        <v>137</v>
      </c>
      <c r="E77" s="18"/>
      <c r="F77" s="201"/>
      <c r="I77" s="208" t="s">
        <v>197</v>
      </c>
      <c r="K77" s="116"/>
    </row>
    <row r="78" spans="3:12">
      <c r="C78" s="105" t="s">
        <v>67</v>
      </c>
      <c r="D78" s="207" t="s">
        <v>137</v>
      </c>
      <c r="E78" s="18"/>
      <c r="F78" s="201"/>
      <c r="I78" s="208" t="s">
        <v>197</v>
      </c>
      <c r="K78" s="116"/>
    </row>
    <row r="79" spans="3:12">
      <c r="C79" s="105" t="s">
        <v>68</v>
      </c>
      <c r="D79" s="207" t="s">
        <v>137</v>
      </c>
      <c r="E79" s="18"/>
      <c r="F79" s="201"/>
      <c r="I79" s="208" t="s">
        <v>197</v>
      </c>
      <c r="K79" s="116"/>
    </row>
    <row r="80" spans="3:12">
      <c r="C80" s="105" t="s">
        <v>5</v>
      </c>
      <c r="D80" s="207" t="s">
        <v>137</v>
      </c>
      <c r="E80" s="18"/>
      <c r="F80" s="201"/>
      <c r="I80" s="208" t="s">
        <v>197</v>
      </c>
      <c r="K80" s="116"/>
    </row>
    <row r="81" spans="3:12">
      <c r="C81" s="105" t="s">
        <v>4</v>
      </c>
      <c r="D81" s="207" t="s">
        <v>137</v>
      </c>
      <c r="E81" s="18"/>
      <c r="F81" s="201"/>
      <c r="I81" s="208" t="s">
        <v>197</v>
      </c>
      <c r="K81" s="116"/>
    </row>
    <row r="82" spans="3:12">
      <c r="C82" s="105" t="s">
        <v>3</v>
      </c>
      <c r="D82" s="207" t="s">
        <v>137</v>
      </c>
      <c r="E82" s="18"/>
      <c r="F82" s="201"/>
      <c r="I82" s="208" t="s">
        <v>197</v>
      </c>
      <c r="K82" s="116"/>
    </row>
    <row r="83" spans="3:12">
      <c r="C83" s="106" t="s">
        <v>128</v>
      </c>
      <c r="D83" s="195" t="s">
        <v>137</v>
      </c>
      <c r="E83" s="25"/>
      <c r="F83" s="202"/>
      <c r="I83" s="208" t="s">
        <v>197</v>
      </c>
      <c r="K83" s="116"/>
    </row>
    <row r="84" spans="3:12">
      <c r="C84" s="180" t="s">
        <v>257</v>
      </c>
      <c r="D84" s="209"/>
      <c r="F84" s="193"/>
    </row>
    <row r="85" spans="3:12">
      <c r="C85" s="236" t="s">
        <v>180</v>
      </c>
      <c r="D85" s="194" t="s">
        <v>137</v>
      </c>
      <c r="E85" s="15"/>
      <c r="F85" s="200">
        <f>SUM(F86:F90)</f>
        <v>0</v>
      </c>
      <c r="K85" s="53"/>
      <c r="L85" s="53"/>
    </row>
    <row r="86" spans="3:12">
      <c r="C86" s="211" t="s">
        <v>13</v>
      </c>
      <c r="D86" s="207" t="s">
        <v>137</v>
      </c>
      <c r="E86" s="18"/>
      <c r="F86" s="201"/>
      <c r="I86" s="208" t="s">
        <v>198</v>
      </c>
      <c r="K86" s="116"/>
    </row>
    <row r="87" spans="3:12">
      <c r="C87" s="211" t="s">
        <v>178</v>
      </c>
      <c r="D87" s="207" t="s">
        <v>137</v>
      </c>
      <c r="E87" s="18"/>
      <c r="F87" s="201"/>
      <c r="I87" s="208" t="s">
        <v>198</v>
      </c>
      <c r="K87" s="116"/>
    </row>
    <row r="88" spans="3:12">
      <c r="C88" s="229" t="s">
        <v>241</v>
      </c>
      <c r="D88" s="228" t="s">
        <v>137</v>
      </c>
      <c r="E88" s="18"/>
      <c r="F88" s="201"/>
      <c r="I88" s="230" t="s">
        <v>14</v>
      </c>
      <c r="K88" s="116"/>
    </row>
    <row r="89" spans="3:12">
      <c r="C89" s="229" t="s">
        <v>242</v>
      </c>
      <c r="D89" s="228" t="s">
        <v>137</v>
      </c>
      <c r="E89" s="18"/>
      <c r="F89" s="201"/>
      <c r="I89" s="230" t="s">
        <v>14</v>
      </c>
      <c r="K89" s="116"/>
    </row>
    <row r="90" spans="3:12">
      <c r="C90" s="212" t="s">
        <v>179</v>
      </c>
      <c r="D90" s="195" t="s">
        <v>137</v>
      </c>
      <c r="E90" s="25"/>
      <c r="F90" s="202"/>
      <c r="I90" s="208" t="s">
        <v>198</v>
      </c>
      <c r="K90" s="116"/>
    </row>
    <row r="91" spans="3:12">
      <c r="C91" s="192"/>
      <c r="D91" s="192"/>
      <c r="F91" s="193"/>
    </row>
    <row r="92" spans="3:12" ht="26.25">
      <c r="C92" s="113" t="s">
        <v>245</v>
      </c>
      <c r="D92" s="193"/>
      <c r="F92" s="193"/>
    </row>
    <row r="93" spans="3:12">
      <c r="C93" s="205" t="s">
        <v>188</v>
      </c>
      <c r="D93" s="196"/>
      <c r="E93" s="196"/>
      <c r="F93" s="196"/>
    </row>
    <row r="94" spans="3:12">
      <c r="C94" s="104" t="s">
        <v>1</v>
      </c>
      <c r="D94" s="194" t="s">
        <v>137</v>
      </c>
      <c r="E94" s="15"/>
      <c r="F94" s="203"/>
      <c r="I94" s="208" t="s">
        <v>203</v>
      </c>
      <c r="K94" s="116"/>
    </row>
    <row r="95" spans="3:12">
      <c r="C95" s="105" t="s">
        <v>255</v>
      </c>
      <c r="D95" s="207" t="s">
        <v>137</v>
      </c>
      <c r="E95" s="18"/>
      <c r="F95" s="201"/>
      <c r="I95" s="208" t="s">
        <v>203</v>
      </c>
      <c r="K95" s="116"/>
    </row>
    <row r="96" spans="3:12">
      <c r="C96" s="105" t="s">
        <v>67</v>
      </c>
      <c r="D96" s="207" t="s">
        <v>137</v>
      </c>
      <c r="E96" s="18"/>
      <c r="F96" s="201"/>
      <c r="I96" s="208" t="s">
        <v>203</v>
      </c>
      <c r="K96" s="116"/>
    </row>
    <row r="97" spans="3:11">
      <c r="C97" s="105" t="s">
        <v>68</v>
      </c>
      <c r="D97" s="207" t="s">
        <v>137</v>
      </c>
      <c r="E97" s="18"/>
      <c r="F97" s="201"/>
      <c r="I97" s="208" t="s">
        <v>203</v>
      </c>
      <c r="K97" s="116"/>
    </row>
    <row r="98" spans="3:11">
      <c r="C98" s="105" t="s">
        <v>5</v>
      </c>
      <c r="D98" s="207" t="s">
        <v>137</v>
      </c>
      <c r="E98" s="18"/>
      <c r="F98" s="201"/>
      <c r="I98" s="208" t="s">
        <v>203</v>
      </c>
      <c r="K98" s="116"/>
    </row>
    <row r="99" spans="3:11">
      <c r="C99" s="105" t="s">
        <v>4</v>
      </c>
      <c r="D99" s="207" t="s">
        <v>137</v>
      </c>
      <c r="E99" s="18"/>
      <c r="F99" s="201"/>
      <c r="I99" s="208" t="s">
        <v>203</v>
      </c>
      <c r="K99" s="116"/>
    </row>
    <row r="100" spans="3:11">
      <c r="C100" s="105" t="s">
        <v>3</v>
      </c>
      <c r="D100" s="207" t="s">
        <v>137</v>
      </c>
      <c r="E100" s="18"/>
      <c r="F100" s="201"/>
      <c r="I100" s="208" t="s">
        <v>203</v>
      </c>
      <c r="K100" s="116"/>
    </row>
    <row r="101" spans="3:11">
      <c r="C101" s="106" t="s">
        <v>128</v>
      </c>
      <c r="D101" s="195" t="s">
        <v>137</v>
      </c>
      <c r="E101" s="25"/>
      <c r="F101" s="202"/>
      <c r="I101" s="208" t="s">
        <v>203</v>
      </c>
      <c r="K101" s="116"/>
    </row>
    <row r="102" spans="3:11">
      <c r="C102" s="180" t="s">
        <v>257</v>
      </c>
      <c r="D102" s="193"/>
      <c r="F102" s="193"/>
    </row>
    <row r="103" spans="3:11">
      <c r="C103" s="236" t="s">
        <v>181</v>
      </c>
      <c r="D103" s="194" t="s">
        <v>137</v>
      </c>
      <c r="E103" s="15"/>
      <c r="F103" s="200">
        <f>SUM(F104:F108)</f>
        <v>0</v>
      </c>
    </row>
    <row r="104" spans="3:11">
      <c r="C104" s="211" t="s">
        <v>13</v>
      </c>
      <c r="D104" s="207" t="s">
        <v>137</v>
      </c>
      <c r="E104" s="18"/>
      <c r="F104" s="201"/>
      <c r="I104" s="208" t="s">
        <v>204</v>
      </c>
      <c r="K104" s="116"/>
    </row>
    <row r="105" spans="3:11">
      <c r="C105" s="211" t="s">
        <v>178</v>
      </c>
      <c r="D105" s="207" t="s">
        <v>137</v>
      </c>
      <c r="E105" s="18"/>
      <c r="F105" s="201"/>
      <c r="I105" s="208" t="s">
        <v>204</v>
      </c>
      <c r="K105" s="116"/>
    </row>
    <row r="106" spans="3:11">
      <c r="C106" s="229" t="s">
        <v>241</v>
      </c>
      <c r="D106" s="228" t="s">
        <v>137</v>
      </c>
      <c r="E106" s="18"/>
      <c r="F106" s="201"/>
      <c r="I106" s="230" t="s">
        <v>14</v>
      </c>
      <c r="K106" s="116"/>
    </row>
    <row r="107" spans="3:11">
      <c r="C107" s="229" t="s">
        <v>242</v>
      </c>
      <c r="D107" s="228" t="s">
        <v>137</v>
      </c>
      <c r="E107" s="18"/>
      <c r="F107" s="201"/>
      <c r="I107" s="230" t="s">
        <v>14</v>
      </c>
      <c r="K107" s="116"/>
    </row>
    <row r="108" spans="3:11">
      <c r="C108" s="212" t="s">
        <v>179</v>
      </c>
      <c r="D108" s="195" t="s">
        <v>137</v>
      </c>
      <c r="E108" s="25"/>
      <c r="F108" s="202"/>
      <c r="I108" s="208" t="s">
        <v>204</v>
      </c>
      <c r="K108" s="116"/>
    </row>
    <row r="109" spans="3:11">
      <c r="C109" s="233" t="s">
        <v>202</v>
      </c>
      <c r="D109" s="197" t="s">
        <v>137</v>
      </c>
      <c r="E109" s="213"/>
      <c r="F109" s="204"/>
      <c r="I109" s="232" t="s">
        <v>203</v>
      </c>
      <c r="K109" s="116"/>
    </row>
    <row r="110" spans="3:11">
      <c r="C110" s="192"/>
      <c r="D110" s="192"/>
      <c r="F110" s="193"/>
    </row>
    <row r="111" spans="3:11" ht="26.25">
      <c r="C111" s="113" t="s">
        <v>199</v>
      </c>
      <c r="D111" s="209"/>
      <c r="F111" s="193"/>
    </row>
    <row r="112" spans="3:11">
      <c r="C112" s="205" t="s">
        <v>188</v>
      </c>
      <c r="D112" s="207"/>
      <c r="E112" s="207"/>
      <c r="F112" s="207"/>
    </row>
    <row r="113" spans="3:11">
      <c r="C113" s="104" t="s">
        <v>1</v>
      </c>
      <c r="D113" s="194" t="s">
        <v>137</v>
      </c>
      <c r="E113" s="15"/>
      <c r="F113" s="203"/>
      <c r="I113" s="208" t="s">
        <v>206</v>
      </c>
      <c r="K113" s="116"/>
    </row>
    <row r="114" spans="3:11">
      <c r="C114" s="105" t="s">
        <v>255</v>
      </c>
      <c r="D114" s="207" t="s">
        <v>137</v>
      </c>
      <c r="E114" s="18"/>
      <c r="F114" s="201"/>
      <c r="I114" s="208" t="s">
        <v>206</v>
      </c>
      <c r="K114" s="116"/>
    </row>
    <row r="115" spans="3:11">
      <c r="C115" s="105" t="s">
        <v>67</v>
      </c>
      <c r="D115" s="207" t="s">
        <v>137</v>
      </c>
      <c r="E115" s="18"/>
      <c r="F115" s="201"/>
      <c r="I115" s="208" t="s">
        <v>206</v>
      </c>
      <c r="K115" s="116"/>
    </row>
    <row r="116" spans="3:11">
      <c r="C116" s="105" t="s">
        <v>68</v>
      </c>
      <c r="D116" s="207" t="s">
        <v>137</v>
      </c>
      <c r="E116" s="18"/>
      <c r="F116" s="201"/>
      <c r="I116" s="208" t="s">
        <v>206</v>
      </c>
      <c r="K116" s="116"/>
    </row>
    <row r="117" spans="3:11">
      <c r="C117" s="105" t="s">
        <v>5</v>
      </c>
      <c r="D117" s="207" t="s">
        <v>137</v>
      </c>
      <c r="E117" s="18"/>
      <c r="F117" s="201"/>
      <c r="I117" s="208" t="s">
        <v>206</v>
      </c>
      <c r="K117" s="116"/>
    </row>
    <row r="118" spans="3:11">
      <c r="C118" s="105" t="s">
        <v>4</v>
      </c>
      <c r="D118" s="207" t="s">
        <v>137</v>
      </c>
      <c r="E118" s="18"/>
      <c r="F118" s="201"/>
      <c r="I118" s="208" t="s">
        <v>206</v>
      </c>
      <c r="K118" s="116"/>
    </row>
    <row r="119" spans="3:11">
      <c r="C119" s="105" t="s">
        <v>3</v>
      </c>
      <c r="D119" s="207" t="s">
        <v>137</v>
      </c>
      <c r="E119" s="18"/>
      <c r="F119" s="201"/>
      <c r="I119" s="208" t="s">
        <v>206</v>
      </c>
      <c r="K119" s="116"/>
    </row>
    <row r="120" spans="3:11">
      <c r="C120" s="106" t="s">
        <v>128</v>
      </c>
      <c r="D120" s="195" t="s">
        <v>137</v>
      </c>
      <c r="E120" s="25"/>
      <c r="F120" s="202"/>
      <c r="I120" s="208" t="s">
        <v>206</v>
      </c>
      <c r="K120" s="116"/>
    </row>
    <row r="121" spans="3:11">
      <c r="C121" s="180" t="s">
        <v>257</v>
      </c>
      <c r="D121" s="193"/>
      <c r="F121" s="193"/>
    </row>
    <row r="122" spans="3:11">
      <c r="C122" s="236" t="s">
        <v>182</v>
      </c>
      <c r="D122" s="194" t="s">
        <v>137</v>
      </c>
      <c r="E122" s="15"/>
      <c r="F122" s="200">
        <f>SUM(F123:F127)</f>
        <v>0</v>
      </c>
    </row>
    <row r="123" spans="3:11">
      <c r="C123" s="211" t="s">
        <v>13</v>
      </c>
      <c r="D123" s="207" t="s">
        <v>137</v>
      </c>
      <c r="E123" s="18"/>
      <c r="F123" s="201"/>
      <c r="I123" s="208" t="s">
        <v>205</v>
      </c>
      <c r="K123" s="116"/>
    </row>
    <row r="124" spans="3:11">
      <c r="C124" s="227" t="s">
        <v>178</v>
      </c>
      <c r="D124" s="207" t="s">
        <v>137</v>
      </c>
      <c r="E124" s="18"/>
      <c r="F124" s="201"/>
      <c r="I124" s="208" t="s">
        <v>205</v>
      </c>
      <c r="K124" s="116"/>
    </row>
    <row r="125" spans="3:11">
      <c r="C125" s="229" t="s">
        <v>241</v>
      </c>
      <c r="D125" s="207" t="s">
        <v>137</v>
      </c>
      <c r="E125" s="18"/>
      <c r="F125" s="201"/>
      <c r="I125" s="230" t="s">
        <v>14</v>
      </c>
      <c r="K125" s="116"/>
    </row>
    <row r="126" spans="3:11">
      <c r="C126" s="229" t="s">
        <v>242</v>
      </c>
      <c r="D126" s="207" t="s">
        <v>137</v>
      </c>
      <c r="E126" s="18"/>
      <c r="F126" s="201"/>
      <c r="I126" s="230" t="s">
        <v>14</v>
      </c>
      <c r="K126" s="116"/>
    </row>
    <row r="127" spans="3:11">
      <c r="C127" s="212" t="s">
        <v>179</v>
      </c>
      <c r="D127" s="195" t="s">
        <v>137</v>
      </c>
      <c r="E127" s="25"/>
      <c r="F127" s="202"/>
      <c r="I127" s="208" t="s">
        <v>205</v>
      </c>
      <c r="K127" s="116"/>
    </row>
    <row r="128" spans="3:11">
      <c r="C128" s="192"/>
      <c r="D128" s="192"/>
      <c r="F128" s="193"/>
    </row>
    <row r="129" spans="3:11" ht="26.25">
      <c r="C129" s="113" t="s">
        <v>200</v>
      </c>
      <c r="D129" s="209"/>
      <c r="F129" s="193"/>
    </row>
    <row r="130" spans="3:11">
      <c r="C130" s="205" t="s">
        <v>188</v>
      </c>
      <c r="D130" s="207"/>
      <c r="E130" s="207"/>
      <c r="F130" s="207"/>
    </row>
    <row r="131" spans="3:11">
      <c r="C131" s="104" t="s">
        <v>1</v>
      </c>
      <c r="D131" s="194" t="s">
        <v>137</v>
      </c>
      <c r="E131" s="15"/>
      <c r="F131" s="203"/>
      <c r="I131" s="208" t="s">
        <v>207</v>
      </c>
      <c r="K131" s="116"/>
    </row>
    <row r="132" spans="3:11">
      <c r="C132" s="105" t="s">
        <v>255</v>
      </c>
      <c r="D132" s="207" t="s">
        <v>137</v>
      </c>
      <c r="E132" s="18"/>
      <c r="F132" s="201"/>
      <c r="I132" s="208" t="s">
        <v>207</v>
      </c>
      <c r="K132" s="116"/>
    </row>
    <row r="133" spans="3:11">
      <c r="C133" s="105" t="s">
        <v>67</v>
      </c>
      <c r="D133" s="207" t="s">
        <v>137</v>
      </c>
      <c r="E133" s="18"/>
      <c r="F133" s="201"/>
      <c r="I133" s="208" t="s">
        <v>207</v>
      </c>
      <c r="K133" s="116"/>
    </row>
    <row r="134" spans="3:11">
      <c r="C134" s="105" t="s">
        <v>68</v>
      </c>
      <c r="D134" s="207" t="s">
        <v>137</v>
      </c>
      <c r="E134" s="18"/>
      <c r="F134" s="201"/>
      <c r="I134" s="208" t="s">
        <v>207</v>
      </c>
      <c r="K134" s="116"/>
    </row>
    <row r="135" spans="3:11">
      <c r="C135" s="105" t="s">
        <v>5</v>
      </c>
      <c r="D135" s="207" t="s">
        <v>137</v>
      </c>
      <c r="E135" s="18"/>
      <c r="F135" s="201"/>
      <c r="I135" s="208" t="s">
        <v>207</v>
      </c>
      <c r="K135" s="116"/>
    </row>
    <row r="136" spans="3:11">
      <c r="C136" s="105" t="s">
        <v>4</v>
      </c>
      <c r="D136" s="207" t="s">
        <v>137</v>
      </c>
      <c r="E136" s="18"/>
      <c r="F136" s="201"/>
      <c r="I136" s="208" t="s">
        <v>207</v>
      </c>
      <c r="K136" s="116"/>
    </row>
    <row r="137" spans="3:11">
      <c r="C137" s="105" t="s">
        <v>3</v>
      </c>
      <c r="D137" s="207" t="s">
        <v>137</v>
      </c>
      <c r="E137" s="18"/>
      <c r="F137" s="201"/>
      <c r="I137" s="208" t="s">
        <v>207</v>
      </c>
      <c r="K137" s="116"/>
    </row>
    <row r="138" spans="3:11">
      <c r="C138" s="106" t="s">
        <v>128</v>
      </c>
      <c r="D138" s="195" t="s">
        <v>137</v>
      </c>
      <c r="E138" s="25"/>
      <c r="F138" s="202"/>
      <c r="I138" s="208" t="s">
        <v>207</v>
      </c>
      <c r="K138" s="116"/>
    </row>
    <row r="139" spans="3:11">
      <c r="C139" s="180" t="s">
        <v>257</v>
      </c>
      <c r="D139" s="193"/>
      <c r="F139" s="193"/>
    </row>
    <row r="140" spans="3:11">
      <c r="C140" s="236" t="s">
        <v>182</v>
      </c>
      <c r="D140" s="194" t="s">
        <v>137</v>
      </c>
      <c r="E140" s="15"/>
      <c r="F140" s="200">
        <f>SUM(F141:F145)</f>
        <v>0</v>
      </c>
    </row>
    <row r="141" spans="3:11">
      <c r="C141" s="211" t="s">
        <v>13</v>
      </c>
      <c r="D141" s="207" t="s">
        <v>137</v>
      </c>
      <c r="E141" s="18"/>
      <c r="F141" s="201"/>
      <c r="I141" s="208" t="s">
        <v>208</v>
      </c>
      <c r="K141" s="116"/>
    </row>
    <row r="142" spans="3:11">
      <c r="C142" s="211" t="s">
        <v>178</v>
      </c>
      <c r="D142" s="207" t="s">
        <v>137</v>
      </c>
      <c r="E142" s="18"/>
      <c r="F142" s="201"/>
      <c r="I142" s="208" t="s">
        <v>208</v>
      </c>
      <c r="K142" s="116"/>
    </row>
    <row r="143" spans="3:11">
      <c r="C143" s="229" t="s">
        <v>241</v>
      </c>
      <c r="D143" s="228" t="s">
        <v>137</v>
      </c>
      <c r="E143" s="18"/>
      <c r="F143" s="201"/>
      <c r="I143" s="230" t="s">
        <v>14</v>
      </c>
      <c r="K143" s="116"/>
    </row>
    <row r="144" spans="3:11">
      <c r="C144" s="229" t="s">
        <v>242</v>
      </c>
      <c r="D144" s="228" t="s">
        <v>137</v>
      </c>
      <c r="E144" s="18"/>
      <c r="F144" s="201"/>
      <c r="I144" s="230" t="s">
        <v>14</v>
      </c>
      <c r="K144" s="116"/>
    </row>
    <row r="145" spans="3:11">
      <c r="C145" s="212" t="s">
        <v>179</v>
      </c>
      <c r="D145" s="195" t="s">
        <v>137</v>
      </c>
      <c r="E145" s="25"/>
      <c r="F145" s="202"/>
      <c r="I145" s="208" t="s">
        <v>208</v>
      </c>
      <c r="K145" s="116"/>
    </row>
    <row r="146" spans="3:11">
      <c r="C146" s="192"/>
      <c r="D146" s="192"/>
      <c r="F146" s="193"/>
    </row>
    <row r="147" spans="3:11" ht="26.25">
      <c r="C147" s="113" t="s">
        <v>201</v>
      </c>
      <c r="D147" s="209"/>
      <c r="E147" s="209"/>
      <c r="F147" s="209"/>
    </row>
    <row r="148" spans="3:11">
      <c r="C148" s="205" t="s">
        <v>188</v>
      </c>
      <c r="D148" s="207"/>
      <c r="E148" s="207"/>
      <c r="F148" s="207"/>
    </row>
    <row r="149" spans="3:11">
      <c r="C149" s="104" t="s">
        <v>1</v>
      </c>
      <c r="D149" s="194" t="s">
        <v>137</v>
      </c>
      <c r="E149" s="15"/>
      <c r="F149" s="203"/>
      <c r="I149" s="208" t="s">
        <v>209</v>
      </c>
      <c r="K149" s="116"/>
    </row>
    <row r="150" spans="3:11">
      <c r="C150" s="105" t="s">
        <v>255</v>
      </c>
      <c r="D150" s="207" t="s">
        <v>137</v>
      </c>
      <c r="E150" s="18"/>
      <c r="F150" s="201"/>
      <c r="I150" s="208" t="s">
        <v>209</v>
      </c>
      <c r="K150" s="116"/>
    </row>
    <row r="151" spans="3:11">
      <c r="C151" s="105" t="s">
        <v>67</v>
      </c>
      <c r="D151" s="207" t="s">
        <v>137</v>
      </c>
      <c r="E151" s="18"/>
      <c r="F151" s="201"/>
      <c r="I151" s="208" t="s">
        <v>209</v>
      </c>
      <c r="K151" s="116"/>
    </row>
    <row r="152" spans="3:11">
      <c r="C152" s="105" t="s">
        <v>68</v>
      </c>
      <c r="D152" s="207" t="s">
        <v>137</v>
      </c>
      <c r="E152" s="18"/>
      <c r="F152" s="201"/>
      <c r="I152" s="208" t="s">
        <v>209</v>
      </c>
      <c r="K152" s="116"/>
    </row>
    <row r="153" spans="3:11">
      <c r="C153" s="105" t="s">
        <v>5</v>
      </c>
      <c r="D153" s="207" t="s">
        <v>137</v>
      </c>
      <c r="E153" s="18"/>
      <c r="F153" s="201"/>
      <c r="I153" s="208" t="s">
        <v>209</v>
      </c>
      <c r="K153" s="116"/>
    </row>
    <row r="154" spans="3:11">
      <c r="C154" s="105" t="s">
        <v>4</v>
      </c>
      <c r="D154" s="207" t="s">
        <v>137</v>
      </c>
      <c r="E154" s="18"/>
      <c r="F154" s="201"/>
      <c r="I154" s="208" t="s">
        <v>209</v>
      </c>
      <c r="K154" s="116"/>
    </row>
    <row r="155" spans="3:11">
      <c r="C155" s="105" t="s">
        <v>3</v>
      </c>
      <c r="D155" s="207" t="s">
        <v>137</v>
      </c>
      <c r="E155" s="18"/>
      <c r="F155" s="201"/>
      <c r="I155" s="208" t="s">
        <v>209</v>
      </c>
      <c r="K155" s="116"/>
    </row>
    <row r="156" spans="3:11">
      <c r="C156" s="106" t="s">
        <v>128</v>
      </c>
      <c r="D156" s="195" t="s">
        <v>137</v>
      </c>
      <c r="E156" s="25"/>
      <c r="F156" s="202"/>
      <c r="I156" s="208" t="s">
        <v>209</v>
      </c>
      <c r="K156" s="116"/>
    </row>
    <row r="157" spans="3:11">
      <c r="C157" s="180" t="s">
        <v>257</v>
      </c>
      <c r="D157" s="193"/>
      <c r="F157" s="193"/>
    </row>
    <row r="158" spans="3:11">
      <c r="C158" s="236" t="s">
        <v>182</v>
      </c>
      <c r="D158" s="194" t="s">
        <v>137</v>
      </c>
      <c r="E158" s="15"/>
      <c r="F158" s="200">
        <f>SUM(F159:F163)</f>
        <v>0</v>
      </c>
    </row>
    <row r="159" spans="3:11">
      <c r="C159" s="211" t="s">
        <v>13</v>
      </c>
      <c r="D159" s="207" t="s">
        <v>137</v>
      </c>
      <c r="E159" s="18"/>
      <c r="F159" s="201"/>
      <c r="I159" s="208" t="s">
        <v>210</v>
      </c>
      <c r="K159" s="116"/>
    </row>
    <row r="160" spans="3:11">
      <c r="C160" s="211" t="s">
        <v>178</v>
      </c>
      <c r="D160" s="207" t="s">
        <v>137</v>
      </c>
      <c r="E160" s="18"/>
      <c r="F160" s="201"/>
      <c r="I160" s="208" t="s">
        <v>210</v>
      </c>
      <c r="K160" s="116"/>
    </row>
    <row r="161" spans="3:11">
      <c r="C161" s="229" t="s">
        <v>241</v>
      </c>
      <c r="D161" s="228" t="s">
        <v>137</v>
      </c>
      <c r="E161" s="18"/>
      <c r="F161" s="201"/>
      <c r="I161" s="230" t="s">
        <v>14</v>
      </c>
      <c r="K161" s="116"/>
    </row>
    <row r="162" spans="3:11">
      <c r="C162" s="229" t="s">
        <v>242</v>
      </c>
      <c r="D162" s="228" t="s">
        <v>137</v>
      </c>
      <c r="E162" s="18"/>
      <c r="F162" s="201"/>
      <c r="I162" s="230" t="s">
        <v>14</v>
      </c>
      <c r="K162" s="116"/>
    </row>
    <row r="163" spans="3:11">
      <c r="C163" s="212" t="s">
        <v>179</v>
      </c>
      <c r="D163" s="195" t="s">
        <v>137</v>
      </c>
      <c r="E163" s="25"/>
      <c r="F163" s="202"/>
      <c r="I163" s="208" t="s">
        <v>210</v>
      </c>
      <c r="K163" s="116"/>
    </row>
    <row r="164" spans="3:11">
      <c r="C164" s="192"/>
      <c r="D164" s="192"/>
      <c r="F164" s="193"/>
    </row>
    <row r="165" spans="3:11" ht="26.25">
      <c r="C165" s="113" t="s">
        <v>256</v>
      </c>
      <c r="D165" s="192"/>
      <c r="F165" s="196"/>
    </row>
    <row r="166" spans="3:11">
      <c r="C166" s="210" t="s">
        <v>183</v>
      </c>
      <c r="D166" s="194" t="s">
        <v>137</v>
      </c>
      <c r="E166" s="15"/>
      <c r="F166" s="203"/>
      <c r="I166" s="208" t="s">
        <v>211</v>
      </c>
      <c r="K166" s="116"/>
    </row>
    <row r="167" spans="3:11">
      <c r="C167" s="211" t="s">
        <v>184</v>
      </c>
      <c r="D167" s="207" t="s">
        <v>137</v>
      </c>
      <c r="E167" s="18"/>
      <c r="F167" s="201"/>
      <c r="I167" s="208" t="s">
        <v>211</v>
      </c>
      <c r="K167" s="116"/>
    </row>
    <row r="168" spans="3:11" ht="30">
      <c r="C168" s="234" t="s">
        <v>185</v>
      </c>
      <c r="D168" s="195" t="s">
        <v>186</v>
      </c>
      <c r="E168" s="25"/>
      <c r="F168" s="217"/>
      <c r="I168" s="232" t="s">
        <v>211</v>
      </c>
      <c r="K168" s="116"/>
    </row>
    <row r="169" spans="3:11">
      <c r="D169" s="198"/>
      <c r="E169" s="198"/>
      <c r="F169" s="198"/>
    </row>
  </sheetData>
  <conditionalFormatting sqref="C15:C17 C166:C167">
    <cfRule type="expression" dxfId="48" priority="78">
      <formula>INDEX(dms_CF_3.6.5, MATCH(dms_TradingName,dms_CF_TradingName))="Y"</formula>
    </cfRule>
  </conditionalFormatting>
  <conditionalFormatting sqref="C18:C20">
    <cfRule type="expression" dxfId="47" priority="77">
      <formula>INDEX(dms_CF_3.6.5, MATCH(dms_TradingName,dms_CF_TradingName))="Y"</formula>
    </cfRule>
  </conditionalFormatting>
  <conditionalFormatting sqref="C32:C34">
    <cfRule type="expression" dxfId="46" priority="58">
      <formula>INDEX(dms_CF_3.6.5, MATCH(dms_TradingName,dms_CF_TradingName))="Y"</formula>
    </cfRule>
  </conditionalFormatting>
  <conditionalFormatting sqref="C35">
    <cfRule type="expression" dxfId="45" priority="57">
      <formula>INDEX(dms_CF_3.6.5, MATCH(dms_TradingName,dms_CF_TradingName))="Y"</formula>
    </cfRule>
  </conditionalFormatting>
  <conditionalFormatting sqref="C49:C50">
    <cfRule type="expression" dxfId="44" priority="56">
      <formula>INDEX(dms_CF_3.6.5, MATCH(dms_TradingName,dms_CF_TradingName))="Y"</formula>
    </cfRule>
  </conditionalFormatting>
  <conditionalFormatting sqref="C54">
    <cfRule type="expression" dxfId="43" priority="55">
      <formula>INDEX(dms_CF_3.6.5, MATCH(dms_TradingName,dms_CF_TradingName))="Y"</formula>
    </cfRule>
  </conditionalFormatting>
  <conditionalFormatting sqref="C67:C68">
    <cfRule type="expression" dxfId="42" priority="47">
      <formula>INDEX(dms_CF_3.6.5, MATCH(dms_TradingName,dms_CF_TradingName))="Y"</formula>
    </cfRule>
  </conditionalFormatting>
  <conditionalFormatting sqref="C85:C87">
    <cfRule type="expression" dxfId="41" priority="45">
      <formula>INDEX(dms_CF_3.6.5, MATCH(dms_TradingName,dms_CF_TradingName))="Y"</formula>
    </cfRule>
  </conditionalFormatting>
  <conditionalFormatting sqref="C90">
    <cfRule type="expression" dxfId="40" priority="44">
      <formula>INDEX(dms_CF_3.6.5, MATCH(dms_TradingName,dms_CF_TradingName))="Y"</formula>
    </cfRule>
  </conditionalFormatting>
  <conditionalFormatting sqref="C103:C105">
    <cfRule type="expression" dxfId="39" priority="43">
      <formula>INDEX(dms_CF_3.6.5, MATCH(dms_TradingName,dms_CF_TradingName))="Y"</formula>
    </cfRule>
  </conditionalFormatting>
  <conditionalFormatting sqref="C108">
    <cfRule type="expression" dxfId="38" priority="42">
      <formula>INDEX(dms_CF_3.6.5, MATCH(dms_TradingName,dms_CF_TradingName))="Y"</formula>
    </cfRule>
  </conditionalFormatting>
  <conditionalFormatting sqref="C109">
    <cfRule type="expression" dxfId="37" priority="41">
      <formula>INDEX(dms_CF_3.6.5, MATCH(dms_TradingName,dms_CF_TradingName))="Y"</formula>
    </cfRule>
  </conditionalFormatting>
  <conditionalFormatting sqref="C122:C123">
    <cfRule type="expression" dxfId="36" priority="40">
      <formula>INDEX(dms_CF_3.6.5, MATCH(dms_TradingName,dms_CF_TradingName))="Y"</formula>
    </cfRule>
  </conditionalFormatting>
  <conditionalFormatting sqref="C127">
    <cfRule type="expression" dxfId="35" priority="39">
      <formula>INDEX(dms_CF_3.6.5, MATCH(dms_TradingName,dms_CF_TradingName))="Y"</formula>
    </cfRule>
  </conditionalFormatting>
  <conditionalFormatting sqref="C140:C142">
    <cfRule type="expression" dxfId="34" priority="37">
      <formula>INDEX(dms_CF_3.6.5, MATCH(dms_TradingName,dms_CF_TradingName))="Y"</formula>
    </cfRule>
  </conditionalFormatting>
  <conditionalFormatting sqref="C145">
    <cfRule type="expression" dxfId="33" priority="36">
      <formula>INDEX(dms_CF_3.6.5, MATCH(dms_TradingName,dms_CF_TradingName))="Y"</formula>
    </cfRule>
  </conditionalFormatting>
  <conditionalFormatting sqref="C158:C160">
    <cfRule type="expression" dxfId="32" priority="35">
      <formula>INDEX(dms_CF_3.6.5, MATCH(dms_TradingName,dms_CF_TradingName))="Y"</formula>
    </cfRule>
  </conditionalFormatting>
  <conditionalFormatting sqref="C163">
    <cfRule type="expression" dxfId="31" priority="34">
      <formula>INDEX(dms_CF_3.6.5, MATCH(dms_TradingName,dms_CF_TradingName))="Y"</formula>
    </cfRule>
  </conditionalFormatting>
  <conditionalFormatting sqref="C168">
    <cfRule type="expression" dxfId="30" priority="32">
      <formula>INDEX(dms_CF_3.6.5, MATCH(dms_TradingName,dms_CF_TradingName))="Y"</formula>
    </cfRule>
  </conditionalFormatting>
  <conditionalFormatting sqref="C51">
    <cfRule type="expression" dxfId="29" priority="31">
      <formula>INDEX(dms_CF_3.6.5, MATCH(dms_TradingName,dms_CF_TradingName))="Y"</formula>
    </cfRule>
  </conditionalFormatting>
  <conditionalFormatting sqref="C52:C53">
    <cfRule type="expression" dxfId="28" priority="30">
      <formula>INDEX(dms_CF_3.6.5, MATCH(dms_TradingName,dms_CF_TradingName))="Y"</formula>
    </cfRule>
  </conditionalFormatting>
  <conditionalFormatting sqref="C69">
    <cfRule type="expression" dxfId="27" priority="29">
      <formula>INDEX(dms_CF_3.6.5, MATCH(dms_TradingName,dms_CF_TradingName))="Y"</formula>
    </cfRule>
  </conditionalFormatting>
  <conditionalFormatting sqref="C72">
    <cfRule type="expression" dxfId="26" priority="28">
      <formula>INDEX(dms_CF_3.6.5, MATCH(dms_TradingName,dms_CF_TradingName))="Y"</formula>
    </cfRule>
  </conditionalFormatting>
  <conditionalFormatting sqref="C70:C71">
    <cfRule type="expression" dxfId="25" priority="27">
      <formula>INDEX(dms_CF_3.6.5, MATCH(dms_TradingName,dms_CF_TradingName))="Y"</formula>
    </cfRule>
  </conditionalFormatting>
  <conditionalFormatting sqref="C88:C89">
    <cfRule type="expression" dxfId="24" priority="26">
      <formula>INDEX(dms_CF_3.6.5, MATCH(dms_TradingName,dms_CF_TradingName))="Y"</formula>
    </cfRule>
  </conditionalFormatting>
  <conditionalFormatting sqref="C106:C107">
    <cfRule type="expression" dxfId="23" priority="25">
      <formula>INDEX(dms_CF_3.6.5, MATCH(dms_TradingName,dms_CF_TradingName))="Y"</formula>
    </cfRule>
  </conditionalFormatting>
  <conditionalFormatting sqref="C124">
    <cfRule type="expression" dxfId="22" priority="24">
      <formula>INDEX(dms_CF_3.6.5, MATCH(dms_TradingName,dms_CF_TradingName))="Y"</formula>
    </cfRule>
  </conditionalFormatting>
  <conditionalFormatting sqref="C125:C126">
    <cfRule type="expression" dxfId="21" priority="23">
      <formula>INDEX(dms_CF_3.6.5, MATCH(dms_TradingName,dms_CF_TradingName))="Y"</formula>
    </cfRule>
  </conditionalFormatting>
  <conditionalFormatting sqref="C143:C144">
    <cfRule type="expression" dxfId="20" priority="22">
      <formula>INDEX(dms_CF_3.6.5, MATCH(dms_TradingName,dms_CF_TradingName))="Y"</formula>
    </cfRule>
  </conditionalFormatting>
  <conditionalFormatting sqref="C161:C162">
    <cfRule type="expression" dxfId="19" priority="21">
      <formula>INDEX(dms_CF_3.6.5, MATCH(dms_TradingName,dms_CF_TradingName))="Y"</formula>
    </cfRule>
  </conditionalFormatting>
  <conditionalFormatting sqref="C12:C13">
    <cfRule type="expression" dxfId="18" priority="20">
      <formula>INDEX(dms_CF_3.6.5, MATCH(dms_TradingName,dms_CF_TradingName))="Y"</formula>
    </cfRule>
  </conditionalFormatting>
  <conditionalFormatting sqref="C6:C11">
    <cfRule type="expression" dxfId="17" priority="19">
      <formula>INDEX(dms_CF_3.6.5, MATCH(dms_TradingName,dms_CF_TradingName))="Y"</formula>
    </cfRule>
  </conditionalFormatting>
  <conditionalFormatting sqref="C29:C30">
    <cfRule type="expression" dxfId="16" priority="18">
      <formula>INDEX(dms_CF_3.6.5, MATCH(dms_TradingName,dms_CF_TradingName))="Y"</formula>
    </cfRule>
  </conditionalFormatting>
  <conditionalFormatting sqref="C23:C28">
    <cfRule type="expression" dxfId="15" priority="17">
      <formula>INDEX(dms_CF_3.6.5, MATCH(dms_TradingName,dms_CF_TradingName))="Y"</formula>
    </cfRule>
  </conditionalFormatting>
  <conditionalFormatting sqref="C46:C47">
    <cfRule type="expression" dxfId="14" priority="16">
      <formula>INDEX(dms_CF_3.6.5, MATCH(dms_TradingName,dms_CF_TradingName))="Y"</formula>
    </cfRule>
  </conditionalFormatting>
  <conditionalFormatting sqref="C40:C45">
    <cfRule type="expression" dxfId="13" priority="15">
      <formula>INDEX(dms_CF_3.6.5, MATCH(dms_TradingName,dms_CF_TradingName))="Y"</formula>
    </cfRule>
  </conditionalFormatting>
  <conditionalFormatting sqref="C64:C65">
    <cfRule type="expression" dxfId="12" priority="14">
      <formula>INDEX(dms_CF_3.6.5, MATCH(dms_TradingName,dms_CF_TradingName))="Y"</formula>
    </cfRule>
  </conditionalFormatting>
  <conditionalFormatting sqref="C58:C63">
    <cfRule type="expression" dxfId="11" priority="13">
      <formula>INDEX(dms_CF_3.6.5, MATCH(dms_TradingName,dms_CF_TradingName))="Y"</formula>
    </cfRule>
  </conditionalFormatting>
  <conditionalFormatting sqref="C82:C83">
    <cfRule type="expression" dxfId="10" priority="12">
      <formula>INDEX(dms_CF_3.6.5, MATCH(dms_TradingName,dms_CF_TradingName))="Y"</formula>
    </cfRule>
  </conditionalFormatting>
  <conditionalFormatting sqref="C76:C81">
    <cfRule type="expression" dxfId="9" priority="11">
      <formula>INDEX(dms_CF_3.6.5, MATCH(dms_TradingName,dms_CF_TradingName))="Y"</formula>
    </cfRule>
  </conditionalFormatting>
  <conditionalFormatting sqref="C100:C101">
    <cfRule type="expression" dxfId="8" priority="10">
      <formula>INDEX(dms_CF_3.6.5, MATCH(dms_TradingName,dms_CF_TradingName))="Y"</formula>
    </cfRule>
  </conditionalFormatting>
  <conditionalFormatting sqref="C94:C99">
    <cfRule type="expression" dxfId="7" priority="9">
      <formula>INDEX(dms_CF_3.6.5, MATCH(dms_TradingName,dms_CF_TradingName))="Y"</formula>
    </cfRule>
  </conditionalFormatting>
  <conditionalFormatting sqref="C119:C120">
    <cfRule type="expression" dxfId="6" priority="8">
      <formula>INDEX(dms_CF_3.6.5, MATCH(dms_TradingName,dms_CF_TradingName))="Y"</formula>
    </cfRule>
  </conditionalFormatting>
  <conditionalFormatting sqref="C113:C118">
    <cfRule type="expression" dxfId="5" priority="7">
      <formula>INDEX(dms_CF_3.6.5, MATCH(dms_TradingName,dms_CF_TradingName))="Y"</formula>
    </cfRule>
  </conditionalFormatting>
  <conditionalFormatting sqref="C137:C138">
    <cfRule type="expression" dxfId="4" priority="6">
      <formula>INDEX(dms_CF_3.6.5, MATCH(dms_TradingName,dms_CF_TradingName))="Y"</formula>
    </cfRule>
  </conditionalFormatting>
  <conditionalFormatting sqref="C131:C136">
    <cfRule type="expression" dxfId="3" priority="5">
      <formula>INDEX(dms_CF_3.6.5, MATCH(dms_TradingName,dms_CF_TradingName))="Y"</formula>
    </cfRule>
  </conditionalFormatting>
  <conditionalFormatting sqref="C155:C156">
    <cfRule type="expression" dxfId="2" priority="4">
      <formula>INDEX(dms_CF_3.6.5, MATCH(dms_TradingName,dms_CF_TradingName))="Y"</formula>
    </cfRule>
  </conditionalFormatting>
  <conditionalFormatting sqref="C149:C154">
    <cfRule type="expression" dxfId="1" priority="3">
      <formula>INDEX(dms_CF_3.6.5, MATCH(dms_TradingName,dms_CF_TradingName))="Y"</formula>
    </cfRule>
  </conditionalFormatting>
  <conditionalFormatting sqref="C36:C37">
    <cfRule type="expression" dxfId="0" priority="2">
      <formula>INDEX(dms_CF_3.6.5, MATCH(dms_TradingName,dms_CF_TradingName))="Y"</formula>
    </cfRule>
  </conditionalFormatting>
  <pageMargins left="0.25" right="0.25" top="0.75" bottom="0.75" header="0.3" footer="0.3"/>
  <pageSetup paperSize="9" scale="66" orientation="portrait" r:id="rId1"/>
  <colBreaks count="1" manualBreakCount="1">
    <brk id="9"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F9E88"/>
  </sheetPr>
  <dimension ref="B1:F54"/>
  <sheetViews>
    <sheetView workbookViewId="0"/>
  </sheetViews>
  <sheetFormatPr defaultColWidth="9.140625" defaultRowHeight="14.25"/>
  <cols>
    <col min="1" max="1" width="2.28515625" style="86" customWidth="1"/>
    <col min="2" max="2" width="40.7109375" style="86" customWidth="1"/>
    <col min="3" max="3" width="110.7109375" style="86" customWidth="1"/>
    <col min="4" max="4" width="100.7109375" style="86" customWidth="1"/>
    <col min="5" max="16384" width="9.140625" style="86"/>
  </cols>
  <sheetData>
    <row r="1" spans="2:4" ht="54" customHeight="1">
      <c r="B1" s="310" t="s">
        <v>175</v>
      </c>
      <c r="C1" s="310"/>
    </row>
    <row r="2" spans="2:4" ht="24" customHeight="1">
      <c r="B2" s="308" t="s">
        <v>15</v>
      </c>
      <c r="C2" s="309"/>
    </row>
    <row r="3" spans="2:4" ht="69.95" customHeight="1">
      <c r="B3" s="311" t="s">
        <v>126</v>
      </c>
      <c r="C3" s="311"/>
    </row>
    <row r="4" spans="2:4" ht="54" customHeight="1">
      <c r="B4" s="65" t="s">
        <v>58</v>
      </c>
      <c r="C4" s="65"/>
    </row>
    <row r="5" spans="2:4" ht="35.1" customHeight="1">
      <c r="B5" s="307" t="s">
        <v>232</v>
      </c>
      <c r="C5" s="307"/>
      <c r="D5" s="87"/>
    </row>
    <row r="6" spans="2:4" ht="32.450000000000003" customHeight="1">
      <c r="B6" s="307" t="s">
        <v>233</v>
      </c>
      <c r="C6" s="307"/>
      <c r="D6" s="87"/>
    </row>
    <row r="7" spans="2:4" ht="8.4499999999999993" customHeight="1">
      <c r="B7" s="294"/>
      <c r="C7" s="294"/>
    </row>
    <row r="8" spans="2:4" ht="102.95" customHeight="1">
      <c r="B8" s="307" t="s">
        <v>141</v>
      </c>
      <c r="C8" s="307"/>
    </row>
    <row r="9" spans="2:4" ht="15" customHeight="1">
      <c r="B9" s="5"/>
      <c r="C9" s="4"/>
    </row>
    <row r="10" spans="2:4" ht="21.95" customHeight="1">
      <c r="B10" s="308" t="s">
        <v>16</v>
      </c>
      <c r="C10" s="309"/>
    </row>
    <row r="11" spans="2:4" ht="15" customHeight="1">
      <c r="B11" s="4"/>
      <c r="C11" s="4"/>
    </row>
    <row r="12" spans="2:4" ht="30" customHeight="1">
      <c r="B12" s="306" t="s">
        <v>123</v>
      </c>
      <c r="C12" s="306"/>
    </row>
    <row r="13" spans="2:4" ht="15">
      <c r="B13" s="156" t="s">
        <v>86</v>
      </c>
      <c r="C13" s="155"/>
    </row>
    <row r="14" spans="2:4" ht="30" customHeight="1">
      <c r="B14" s="306" t="s">
        <v>124</v>
      </c>
      <c r="C14" s="306"/>
    </row>
    <row r="15" spans="2:4" ht="15">
      <c r="B15" s="156" t="s">
        <v>86</v>
      </c>
      <c r="C15" s="155"/>
    </row>
    <row r="16" spans="2:4" ht="30" customHeight="1">
      <c r="B16" s="306" t="s">
        <v>125</v>
      </c>
      <c r="C16" s="306"/>
    </row>
    <row r="33" spans="6:6" ht="15">
      <c r="F33" s="122"/>
    </row>
    <row r="34" spans="6:6" ht="15">
      <c r="F34" s="122"/>
    </row>
    <row r="35" spans="6:6" ht="15">
      <c r="F35" s="122"/>
    </row>
    <row r="36" spans="6:6" ht="15">
      <c r="F36" s="122"/>
    </row>
    <row r="37" spans="6:6" ht="15">
      <c r="F37" s="122"/>
    </row>
    <row r="38" spans="6:6" ht="15">
      <c r="F38" s="122"/>
    </row>
    <row r="39" spans="6:6" ht="15">
      <c r="F39" s="122"/>
    </row>
    <row r="40" spans="6:6" ht="15">
      <c r="F40" s="122"/>
    </row>
    <row r="41" spans="6:6" ht="15">
      <c r="F41" s="122"/>
    </row>
    <row r="42" spans="6:6" ht="15">
      <c r="F42" s="122"/>
    </row>
    <row r="43" spans="6:6" ht="15">
      <c r="F43" s="122"/>
    </row>
    <row r="44" spans="6:6" ht="15">
      <c r="F44" s="122"/>
    </row>
    <row r="45" spans="6:6" ht="15">
      <c r="F45" s="122"/>
    </row>
    <row r="46" spans="6:6" ht="15">
      <c r="F46" s="122"/>
    </row>
    <row r="47" spans="6:6" ht="15">
      <c r="F47" s="122"/>
    </row>
    <row r="48" spans="6:6" ht="15">
      <c r="F48" s="122"/>
    </row>
    <row r="49" spans="6:6" ht="15">
      <c r="F49" s="122"/>
    </row>
    <row r="50" spans="6:6" ht="15">
      <c r="F50" s="122"/>
    </row>
    <row r="51" spans="6:6" ht="15">
      <c r="F51" s="122"/>
    </row>
    <row r="52" spans="6:6" ht="15">
      <c r="F52" s="122"/>
    </row>
    <row r="53" spans="6:6" ht="15">
      <c r="F53" s="122"/>
    </row>
    <row r="54" spans="6:6" ht="15">
      <c r="F54" s="122"/>
    </row>
  </sheetData>
  <mergeCells count="10">
    <mergeCell ref="B14:C14"/>
    <mergeCell ref="B16:C16"/>
    <mergeCell ref="B6:C6"/>
    <mergeCell ref="B10:C10"/>
    <mergeCell ref="B1:C1"/>
    <mergeCell ref="B2:C2"/>
    <mergeCell ref="B3:C3"/>
    <mergeCell ref="B5:C5"/>
    <mergeCell ref="B12:C12"/>
    <mergeCell ref="B8: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2D804-43D2-4920-A355-7FA4B5E8ED11}">
  <sheetPr codeName="Sheet5">
    <tabColor rgb="FF5F9E88"/>
  </sheetPr>
  <dimension ref="B1:V113"/>
  <sheetViews>
    <sheetView workbookViewId="0"/>
  </sheetViews>
  <sheetFormatPr defaultColWidth="9.140625" defaultRowHeight="15"/>
  <cols>
    <col min="1" max="1" width="2.28515625" style="9" customWidth="1"/>
    <col min="2" max="2" width="40.7109375" style="9" customWidth="1"/>
    <col min="3" max="3" width="110.7109375" style="9" customWidth="1"/>
    <col min="4" max="16384" width="9.140625" style="9"/>
  </cols>
  <sheetData>
    <row r="1" spans="2:22" ht="54" customHeight="1">
      <c r="B1" s="312" t="s">
        <v>58</v>
      </c>
      <c r="C1" s="312"/>
    </row>
    <row r="2" spans="2:22" ht="44.25" customHeight="1">
      <c r="B2" s="313" t="s">
        <v>121</v>
      </c>
      <c r="C2" s="313"/>
    </row>
    <row r="3" spans="2:22" ht="20.100000000000001" customHeight="1">
      <c r="B3" s="3" t="s">
        <v>18</v>
      </c>
      <c r="C3" s="157"/>
    </row>
    <row r="4" spans="2:22" ht="33.75" customHeight="1">
      <c r="B4" s="313" t="s">
        <v>127</v>
      </c>
      <c r="C4" s="313"/>
    </row>
    <row r="5" spans="2:22" ht="16.5" customHeight="1">
      <c r="B5" s="4"/>
      <c r="C5" s="1"/>
    </row>
    <row r="6" spans="2:22" ht="21.95" customHeight="1">
      <c r="B6" s="90" t="s">
        <v>35</v>
      </c>
      <c r="C6" s="90" t="s">
        <v>36</v>
      </c>
    </row>
    <row r="7" spans="2:22" ht="15.75" customHeight="1">
      <c r="B7" s="91"/>
      <c r="C7" s="91"/>
    </row>
    <row r="8" spans="2:22" ht="23.25" customHeight="1">
      <c r="B8" s="253" t="s">
        <v>85</v>
      </c>
      <c r="C8" s="91"/>
    </row>
    <row r="9" spans="2:22" ht="30" customHeight="1">
      <c r="B9" s="254" t="s">
        <v>48</v>
      </c>
      <c r="C9" s="254" t="s">
        <v>262</v>
      </c>
    </row>
    <row r="10" spans="2:22" ht="30" customHeight="1">
      <c r="B10" s="255" t="s">
        <v>49</v>
      </c>
      <c r="C10" s="255" t="s">
        <v>263</v>
      </c>
    </row>
    <row r="11" spans="2:22" ht="30" customHeight="1">
      <c r="B11" s="254" t="s">
        <v>47</v>
      </c>
      <c r="C11" s="254" t="s">
        <v>264</v>
      </c>
    </row>
    <row r="12" spans="2:22" ht="30" customHeight="1">
      <c r="B12" s="256" t="s">
        <v>112</v>
      </c>
      <c r="C12" s="255" t="s">
        <v>328</v>
      </c>
    </row>
    <row r="13" spans="2:22" ht="30" customHeight="1">
      <c r="B13" s="257" t="s">
        <v>219</v>
      </c>
      <c r="C13" s="254" t="s">
        <v>265</v>
      </c>
    </row>
    <row r="14" spans="2:22" ht="30" customHeight="1">
      <c r="B14" s="258" t="s">
        <v>218</v>
      </c>
      <c r="C14" s="255" t="s">
        <v>266</v>
      </c>
    </row>
    <row r="15" spans="2:22" ht="30" customHeight="1">
      <c r="B15" s="259" t="s">
        <v>91</v>
      </c>
      <c r="C15" s="254" t="s">
        <v>267</v>
      </c>
    </row>
    <row r="16" spans="2:22" ht="30" customHeight="1">
      <c r="B16" s="131" t="s">
        <v>90</v>
      </c>
      <c r="C16" s="255" t="s">
        <v>268</v>
      </c>
      <c r="D16" s="86"/>
      <c r="E16" s="86"/>
      <c r="F16" s="86"/>
      <c r="H16" s="86"/>
      <c r="I16" s="86"/>
      <c r="J16" s="86"/>
      <c r="K16" s="86"/>
      <c r="L16" s="86"/>
      <c r="M16" s="86"/>
      <c r="N16" s="86"/>
      <c r="O16" s="86"/>
      <c r="P16" s="86"/>
      <c r="Q16" s="86"/>
      <c r="R16" s="86"/>
      <c r="S16" s="86"/>
      <c r="T16" s="86"/>
      <c r="U16" s="86"/>
      <c r="V16" s="86"/>
    </row>
    <row r="17" spans="2:22" ht="30" customHeight="1">
      <c r="B17" s="260" t="s">
        <v>117</v>
      </c>
      <c r="C17" s="254" t="s">
        <v>269</v>
      </c>
      <c r="D17" s="86"/>
      <c r="E17" s="86"/>
      <c r="F17" s="86"/>
      <c r="H17" s="86"/>
      <c r="I17" s="86"/>
      <c r="J17" s="86"/>
      <c r="K17" s="86"/>
      <c r="L17" s="86"/>
      <c r="M17" s="86"/>
      <c r="N17" s="86"/>
      <c r="O17" s="86"/>
      <c r="P17" s="86"/>
      <c r="Q17" s="86"/>
      <c r="R17" s="86"/>
      <c r="S17" s="86"/>
      <c r="T17" s="86"/>
      <c r="U17" s="86"/>
      <c r="V17" s="86"/>
    </row>
    <row r="18" spans="2:22" ht="30" customHeight="1">
      <c r="B18" s="131" t="s">
        <v>87</v>
      </c>
      <c r="C18" s="255" t="s">
        <v>270</v>
      </c>
      <c r="D18" s="86"/>
      <c r="E18" s="86"/>
      <c r="F18" s="86"/>
      <c r="H18" s="86"/>
      <c r="I18" s="86"/>
      <c r="J18" s="86"/>
      <c r="K18" s="86"/>
      <c r="L18" s="86"/>
      <c r="M18" s="86"/>
      <c r="N18" s="86"/>
      <c r="O18" s="86"/>
      <c r="P18" s="86"/>
      <c r="Q18" s="86"/>
      <c r="R18" s="86"/>
      <c r="S18" s="86"/>
      <c r="T18" s="86"/>
      <c r="U18" s="86"/>
      <c r="V18" s="86"/>
    </row>
    <row r="19" spans="2:22" ht="16.5" customHeight="1">
      <c r="B19" s="252"/>
      <c r="C19" s="91"/>
    </row>
    <row r="20" spans="2:22" ht="17.25" customHeight="1">
      <c r="B20" s="253" t="s">
        <v>164</v>
      </c>
      <c r="C20" s="91"/>
    </row>
    <row r="21" spans="2:22" ht="105">
      <c r="B21" s="260" t="s">
        <v>162</v>
      </c>
      <c r="C21" s="254" t="s">
        <v>271</v>
      </c>
    </row>
    <row r="22" spans="2:22" ht="45">
      <c r="B22" s="44" t="s">
        <v>74</v>
      </c>
      <c r="C22" s="255" t="s">
        <v>272</v>
      </c>
    </row>
    <row r="23" spans="2:22" ht="30" customHeight="1">
      <c r="B23" s="261" t="s">
        <v>54</v>
      </c>
      <c r="C23" s="254" t="s">
        <v>273</v>
      </c>
      <c r="E23" s="148"/>
    </row>
    <row r="24" spans="2:22" ht="30" customHeight="1">
      <c r="B24" s="44" t="s">
        <v>115</v>
      </c>
      <c r="C24" s="255" t="s">
        <v>274</v>
      </c>
      <c r="D24" s="86"/>
      <c r="E24" s="86"/>
      <c r="F24" s="86"/>
      <c r="H24" s="86"/>
      <c r="I24" s="86"/>
      <c r="J24" s="86"/>
      <c r="K24" s="86"/>
      <c r="L24" s="86"/>
      <c r="M24" s="86"/>
      <c r="N24" s="86"/>
      <c r="O24" s="86"/>
      <c r="P24" s="86"/>
      <c r="Q24" s="86"/>
      <c r="R24" s="86"/>
      <c r="S24" s="86"/>
      <c r="T24" s="86"/>
      <c r="U24" s="86"/>
      <c r="V24" s="86"/>
    </row>
    <row r="25" spans="2:22" ht="45">
      <c r="B25" s="261" t="s">
        <v>50</v>
      </c>
      <c r="C25" s="254" t="s">
        <v>275</v>
      </c>
      <c r="D25" s="86"/>
      <c r="E25" s="86"/>
      <c r="F25" s="86"/>
      <c r="H25" s="86"/>
      <c r="I25" s="86"/>
      <c r="J25" s="86"/>
      <c r="K25" s="86"/>
      <c r="L25" s="86"/>
      <c r="M25" s="86"/>
      <c r="N25" s="86"/>
      <c r="O25" s="86"/>
      <c r="P25" s="86"/>
      <c r="Q25" s="86"/>
      <c r="R25" s="86"/>
      <c r="S25" s="86"/>
      <c r="T25" s="86"/>
      <c r="U25" s="86"/>
      <c r="V25" s="86"/>
    </row>
    <row r="26" spans="2:22" ht="30" customHeight="1">
      <c r="B26" s="131" t="s">
        <v>53</v>
      </c>
      <c r="C26" s="255" t="s">
        <v>276</v>
      </c>
      <c r="D26" s="86"/>
      <c r="E26" s="86"/>
      <c r="F26" s="86"/>
      <c r="H26" s="86"/>
      <c r="I26" s="86"/>
      <c r="J26" s="86"/>
      <c r="K26" s="86"/>
      <c r="L26" s="86"/>
      <c r="M26" s="86"/>
      <c r="N26" s="86"/>
      <c r="O26" s="86"/>
      <c r="P26" s="86"/>
      <c r="Q26" s="86"/>
      <c r="R26" s="86"/>
      <c r="S26" s="86"/>
      <c r="T26" s="86"/>
      <c r="U26" s="86"/>
      <c r="V26" s="86"/>
    </row>
    <row r="27" spans="2:22" ht="30" customHeight="1">
      <c r="B27" s="261" t="s">
        <v>114</v>
      </c>
      <c r="C27" s="254" t="s">
        <v>277</v>
      </c>
      <c r="D27" s="86"/>
      <c r="E27" s="86"/>
      <c r="F27" s="86"/>
      <c r="H27" s="86"/>
      <c r="I27" s="86"/>
      <c r="J27" s="86"/>
      <c r="K27" s="86"/>
      <c r="L27" s="86"/>
      <c r="M27" s="86"/>
      <c r="N27" s="86"/>
      <c r="O27" s="86"/>
      <c r="P27" s="86"/>
      <c r="Q27" s="86"/>
      <c r="R27" s="86"/>
      <c r="S27" s="86"/>
      <c r="T27" s="86"/>
      <c r="U27" s="86"/>
      <c r="V27" s="86"/>
    </row>
    <row r="28" spans="2:22" ht="30" customHeight="1">
      <c r="B28" s="44" t="s">
        <v>113</v>
      </c>
      <c r="C28" s="255" t="s">
        <v>278</v>
      </c>
      <c r="D28" s="86"/>
      <c r="E28" s="86"/>
      <c r="F28" s="86"/>
      <c r="H28" s="86"/>
      <c r="I28" s="86"/>
      <c r="J28" s="86"/>
      <c r="K28" s="86"/>
      <c r="L28" s="86"/>
      <c r="M28" s="86"/>
      <c r="N28" s="86"/>
      <c r="O28" s="86"/>
      <c r="P28" s="86"/>
      <c r="Q28" s="86"/>
      <c r="R28" s="86"/>
      <c r="S28" s="86"/>
      <c r="T28" s="86"/>
      <c r="U28" s="86"/>
      <c r="V28" s="86"/>
    </row>
    <row r="29" spans="2:22" ht="30" customHeight="1">
      <c r="B29" s="261" t="s">
        <v>112</v>
      </c>
      <c r="C29" s="254" t="s">
        <v>328</v>
      </c>
      <c r="D29" s="86"/>
      <c r="E29" s="86"/>
      <c r="F29" s="86"/>
      <c r="H29" s="86"/>
      <c r="I29" s="86"/>
      <c r="J29" s="86"/>
      <c r="K29" s="86"/>
      <c r="L29" s="86"/>
      <c r="M29" s="86"/>
      <c r="N29" s="86"/>
      <c r="O29" s="86"/>
      <c r="P29" s="86"/>
      <c r="Q29" s="86"/>
      <c r="R29" s="86"/>
      <c r="S29" s="86"/>
      <c r="T29" s="86"/>
      <c r="U29" s="86"/>
      <c r="V29" s="86"/>
    </row>
    <row r="30" spans="2:22" ht="30" customHeight="1">
      <c r="B30" s="131" t="s">
        <v>52</v>
      </c>
      <c r="C30" s="255" t="s">
        <v>279</v>
      </c>
    </row>
    <row r="31" spans="2:22" ht="30" customHeight="1">
      <c r="B31" s="260" t="s">
        <v>128</v>
      </c>
      <c r="C31" s="254" t="s">
        <v>280</v>
      </c>
      <c r="D31" s="86"/>
      <c r="E31" s="86"/>
      <c r="F31" s="86"/>
      <c r="H31" s="86"/>
      <c r="I31" s="86"/>
      <c r="J31" s="86"/>
      <c r="K31" s="86"/>
      <c r="L31" s="86"/>
      <c r="M31" s="86"/>
      <c r="N31" s="86"/>
      <c r="O31" s="86"/>
      <c r="P31" s="86"/>
      <c r="Q31" s="86"/>
      <c r="R31" s="86"/>
      <c r="S31" s="86"/>
      <c r="T31" s="86"/>
      <c r="U31" s="86"/>
      <c r="V31" s="86"/>
    </row>
    <row r="32" spans="2:22" ht="30" customHeight="1">
      <c r="B32" s="44" t="s">
        <v>3</v>
      </c>
      <c r="C32" s="255" t="s">
        <v>280</v>
      </c>
      <c r="D32" s="86"/>
      <c r="E32" s="86"/>
      <c r="F32" s="86"/>
      <c r="H32" s="86"/>
      <c r="I32" s="86"/>
      <c r="J32" s="86"/>
      <c r="K32" s="86"/>
      <c r="L32" s="86"/>
      <c r="M32" s="86"/>
      <c r="N32" s="86"/>
      <c r="O32" s="86"/>
      <c r="P32" s="86"/>
      <c r="Q32" s="86"/>
      <c r="R32" s="86"/>
      <c r="S32" s="86"/>
      <c r="T32" s="86"/>
      <c r="U32" s="86"/>
      <c r="V32" s="86"/>
    </row>
    <row r="33" spans="2:22" ht="30" customHeight="1">
      <c r="B33" s="260" t="s">
        <v>4</v>
      </c>
      <c r="C33" s="254" t="s">
        <v>280</v>
      </c>
      <c r="D33" s="86"/>
      <c r="E33" s="86"/>
      <c r="F33" s="86"/>
      <c r="H33" s="86"/>
      <c r="I33" s="86"/>
      <c r="J33" s="86"/>
      <c r="K33" s="86"/>
      <c r="L33" s="86"/>
      <c r="M33" s="86"/>
      <c r="N33" s="86"/>
      <c r="O33" s="86"/>
      <c r="P33" s="86"/>
      <c r="Q33" s="86"/>
      <c r="R33" s="86"/>
      <c r="S33" s="86"/>
      <c r="T33" s="86"/>
      <c r="U33" s="86"/>
      <c r="V33" s="86"/>
    </row>
    <row r="34" spans="2:22" ht="30" customHeight="1">
      <c r="B34" s="44" t="s">
        <v>5</v>
      </c>
      <c r="C34" s="255" t="s">
        <v>280</v>
      </c>
      <c r="D34" s="86"/>
      <c r="E34" s="86"/>
      <c r="F34" s="86"/>
      <c r="H34" s="86"/>
      <c r="I34" s="86"/>
      <c r="J34" s="86"/>
      <c r="K34" s="86"/>
      <c r="L34" s="86"/>
      <c r="M34" s="86"/>
      <c r="N34" s="86"/>
      <c r="O34" s="86"/>
      <c r="P34" s="86"/>
      <c r="Q34" s="86"/>
      <c r="R34" s="86"/>
      <c r="S34" s="86"/>
      <c r="T34" s="86"/>
      <c r="U34" s="86"/>
      <c r="V34" s="86"/>
    </row>
    <row r="35" spans="2:22" ht="30" customHeight="1">
      <c r="B35" s="260" t="s">
        <v>163</v>
      </c>
      <c r="C35" s="254" t="s">
        <v>280</v>
      </c>
    </row>
    <row r="36" spans="2:22" ht="30" customHeight="1">
      <c r="B36" s="131" t="s">
        <v>49</v>
      </c>
      <c r="C36" s="255" t="s">
        <v>263</v>
      </c>
    </row>
    <row r="37" spans="2:22" ht="30" customHeight="1">
      <c r="B37" s="261" t="s">
        <v>51</v>
      </c>
      <c r="C37" s="254" t="s">
        <v>281</v>
      </c>
      <c r="D37" s="86"/>
      <c r="E37" s="86"/>
      <c r="F37" s="86"/>
      <c r="H37" s="86"/>
      <c r="I37" s="86"/>
      <c r="J37" s="86"/>
      <c r="K37" s="86"/>
      <c r="L37" s="86"/>
      <c r="M37" s="86"/>
      <c r="N37" s="86"/>
      <c r="O37" s="86"/>
      <c r="P37" s="86"/>
      <c r="Q37" s="86"/>
      <c r="R37" s="86"/>
      <c r="S37" s="86"/>
      <c r="T37" s="86"/>
      <c r="U37" s="86"/>
      <c r="V37" s="86"/>
    </row>
    <row r="38" spans="2:22">
      <c r="B38" s="87"/>
      <c r="C38" s="87"/>
      <c r="D38" s="86"/>
      <c r="E38" s="86"/>
      <c r="F38" s="86"/>
      <c r="H38" s="86"/>
      <c r="I38" s="86"/>
      <c r="J38" s="86"/>
      <c r="K38" s="86"/>
      <c r="L38" s="86"/>
      <c r="M38" s="86"/>
      <c r="N38" s="86"/>
      <c r="O38" s="86"/>
      <c r="P38" s="86"/>
      <c r="Q38" s="86"/>
      <c r="R38" s="86"/>
      <c r="S38" s="86"/>
      <c r="T38" s="86"/>
      <c r="U38" s="86"/>
      <c r="V38" s="86"/>
    </row>
    <row r="39" spans="2:22" ht="18.75">
      <c r="B39" s="262" t="s">
        <v>108</v>
      </c>
      <c r="C39" s="87"/>
    </row>
    <row r="40" spans="2:22" ht="30" customHeight="1">
      <c r="B40" s="260" t="s">
        <v>108</v>
      </c>
      <c r="C40" s="254" t="s">
        <v>282</v>
      </c>
    </row>
    <row r="41" spans="2:22" ht="30" customHeight="1">
      <c r="B41" s="131" t="s">
        <v>260</v>
      </c>
      <c r="C41" s="255" t="s">
        <v>283</v>
      </c>
    </row>
    <row r="42" spans="2:22" ht="45">
      <c r="B42" s="260" t="s">
        <v>50</v>
      </c>
      <c r="C42" s="254" t="s">
        <v>275</v>
      </c>
    </row>
    <row r="43" spans="2:22" ht="30" customHeight="1">
      <c r="B43" s="131" t="s">
        <v>54</v>
      </c>
      <c r="C43" s="255" t="s">
        <v>273</v>
      </c>
    </row>
    <row r="44" spans="2:22" s="86" customFormat="1" ht="60">
      <c r="B44" s="260" t="s">
        <v>79</v>
      </c>
      <c r="C44" s="254" t="s">
        <v>284</v>
      </c>
      <c r="D44" s="87"/>
      <c r="F44" s="149"/>
    </row>
    <row r="45" spans="2:22" s="86" customFormat="1" ht="30" customHeight="1">
      <c r="B45" s="131" t="s">
        <v>53</v>
      </c>
      <c r="C45" s="255" t="s">
        <v>276</v>
      </c>
      <c r="D45" s="130"/>
    </row>
    <row r="46" spans="2:22" s="86" customFormat="1" ht="30" customHeight="1">
      <c r="B46" s="260" t="s">
        <v>52</v>
      </c>
      <c r="C46" s="254" t="s">
        <v>279</v>
      </c>
      <c r="D46" s="131"/>
    </row>
    <row r="47" spans="2:22" s="86" customFormat="1" ht="30" customHeight="1">
      <c r="B47" s="131" t="s">
        <v>29</v>
      </c>
      <c r="C47" s="255" t="s">
        <v>280</v>
      </c>
      <c r="D47" s="131"/>
    </row>
    <row r="48" spans="2:22" s="86" customFormat="1" ht="30" customHeight="1">
      <c r="B48" s="260" t="s">
        <v>3</v>
      </c>
      <c r="C48" s="254" t="s">
        <v>280</v>
      </c>
      <c r="D48" s="87"/>
    </row>
    <row r="49" spans="2:6" s="86" customFormat="1" ht="30" customHeight="1">
      <c r="B49" s="131" t="s">
        <v>4</v>
      </c>
      <c r="C49" s="255" t="s">
        <v>280</v>
      </c>
      <c r="D49" s="87"/>
    </row>
    <row r="50" spans="2:6" s="86" customFormat="1" ht="30" customHeight="1">
      <c r="B50" s="260" t="s">
        <v>5</v>
      </c>
      <c r="C50" s="254" t="s">
        <v>280</v>
      </c>
      <c r="D50" s="87"/>
    </row>
    <row r="51" spans="2:6" s="86" customFormat="1" ht="30" customHeight="1">
      <c r="B51" s="131" t="s">
        <v>51</v>
      </c>
      <c r="C51" s="255" t="s">
        <v>281</v>
      </c>
      <c r="D51" s="87"/>
      <c r="F51" s="150"/>
    </row>
    <row r="52" spans="2:6">
      <c r="B52" s="87"/>
      <c r="C52" s="87"/>
    </row>
    <row r="53" spans="2:6" s="86" customFormat="1" ht="18.75">
      <c r="B53" s="295" t="s">
        <v>327</v>
      </c>
      <c r="C53" s="87"/>
      <c r="D53" s="87"/>
    </row>
    <row r="54" spans="2:6" s="86" customFormat="1" ht="30">
      <c r="B54" s="260" t="s">
        <v>119</v>
      </c>
      <c r="C54" s="254" t="s">
        <v>285</v>
      </c>
      <c r="D54" s="87"/>
    </row>
    <row r="55" spans="2:6" s="86" customFormat="1" ht="30">
      <c r="B55" s="131" t="s">
        <v>116</v>
      </c>
      <c r="C55" s="255" t="s">
        <v>286</v>
      </c>
      <c r="D55" s="87"/>
    </row>
    <row r="56" spans="2:6" s="86" customFormat="1" ht="30" customHeight="1">
      <c r="B56" s="260" t="s">
        <v>109</v>
      </c>
      <c r="C56" s="254" t="s">
        <v>287</v>
      </c>
      <c r="D56" s="87"/>
      <c r="F56" s="149"/>
    </row>
    <row r="57" spans="2:6" s="86" customFormat="1" ht="45">
      <c r="B57" s="131" t="s">
        <v>74</v>
      </c>
      <c r="C57" s="255" t="s">
        <v>272</v>
      </c>
      <c r="D57" s="130"/>
    </row>
    <row r="58" spans="2:6" s="86" customFormat="1" ht="30" customHeight="1">
      <c r="B58" s="260" t="s">
        <v>115</v>
      </c>
      <c r="C58" s="254" t="s">
        <v>274</v>
      </c>
      <c r="D58" s="87"/>
    </row>
    <row r="59" spans="2:6" ht="30" customHeight="1">
      <c r="B59" s="131" t="s">
        <v>114</v>
      </c>
      <c r="C59" s="255" t="s">
        <v>277</v>
      </c>
    </row>
    <row r="60" spans="2:6" ht="30">
      <c r="B60" s="260" t="s">
        <v>111</v>
      </c>
      <c r="C60" s="254" t="s">
        <v>288</v>
      </c>
    </row>
    <row r="61" spans="2:6" ht="30" customHeight="1">
      <c r="B61" s="131" t="s">
        <v>129</v>
      </c>
      <c r="C61" s="255" t="s">
        <v>289</v>
      </c>
    </row>
    <row r="62" spans="2:6" ht="30">
      <c r="B62" s="260" t="s">
        <v>130</v>
      </c>
      <c r="C62" s="254" t="s">
        <v>290</v>
      </c>
    </row>
    <row r="63" spans="2:6" ht="30" customHeight="1">
      <c r="B63" s="131" t="s">
        <v>131</v>
      </c>
      <c r="C63" s="255" t="s">
        <v>291</v>
      </c>
    </row>
    <row r="64" spans="2:6" ht="30" customHeight="1">
      <c r="B64" s="260" t="s">
        <v>132</v>
      </c>
      <c r="C64" s="254" t="s">
        <v>292</v>
      </c>
    </row>
    <row r="65" spans="2:3" ht="30" customHeight="1">
      <c r="B65" s="131" t="s">
        <v>133</v>
      </c>
      <c r="C65" s="255" t="s">
        <v>293</v>
      </c>
    </row>
    <row r="66" spans="2:3" ht="30" customHeight="1">
      <c r="B66" s="260" t="s">
        <v>48</v>
      </c>
      <c r="C66" s="254" t="s">
        <v>262</v>
      </c>
    </row>
    <row r="67" spans="2:3" ht="30">
      <c r="B67" s="131" t="s">
        <v>173</v>
      </c>
      <c r="C67" s="255" t="s">
        <v>329</v>
      </c>
    </row>
    <row r="68" spans="2:3" ht="30" customHeight="1">
      <c r="B68" s="260" t="s">
        <v>113</v>
      </c>
      <c r="C68" s="254" t="s">
        <v>278</v>
      </c>
    </row>
    <row r="69" spans="2:3" ht="30" customHeight="1">
      <c r="B69" s="131" t="s">
        <v>112</v>
      </c>
      <c r="C69" s="255" t="s">
        <v>328</v>
      </c>
    </row>
    <row r="70" spans="2:3" ht="30">
      <c r="B70" s="260" t="s">
        <v>174</v>
      </c>
      <c r="C70" s="254" t="s">
        <v>330</v>
      </c>
    </row>
    <row r="71" spans="2:3" ht="30">
      <c r="B71" s="131" t="s">
        <v>102</v>
      </c>
      <c r="C71" s="255" t="s">
        <v>331</v>
      </c>
    </row>
    <row r="72" spans="2:3" ht="30">
      <c r="B72" s="260" t="s">
        <v>103</v>
      </c>
      <c r="C72" s="254" t="s">
        <v>294</v>
      </c>
    </row>
    <row r="73" spans="2:3" ht="30" customHeight="1">
      <c r="B73" s="131" t="s">
        <v>57</v>
      </c>
      <c r="C73" s="255" t="s">
        <v>295</v>
      </c>
    </row>
    <row r="74" spans="2:3" ht="30" customHeight="1">
      <c r="B74" s="260" t="s">
        <v>78</v>
      </c>
      <c r="C74" s="254" t="s">
        <v>296</v>
      </c>
    </row>
    <row r="75" spans="2:3" ht="30" customHeight="1">
      <c r="B75" s="131" t="s">
        <v>49</v>
      </c>
      <c r="C75" s="255" t="s">
        <v>263</v>
      </c>
    </row>
    <row r="77" spans="2:3" ht="18.75">
      <c r="B77" s="262" t="s">
        <v>80</v>
      </c>
    </row>
    <row r="78" spans="2:3" ht="30" customHeight="1">
      <c r="B78" s="260" t="s">
        <v>82</v>
      </c>
      <c r="C78" s="254" t="s">
        <v>297</v>
      </c>
    </row>
    <row r="79" spans="2:3" ht="45">
      <c r="B79" s="131" t="s">
        <v>50</v>
      </c>
      <c r="C79" s="255" t="s">
        <v>275</v>
      </c>
    </row>
    <row r="80" spans="2:3" ht="30" customHeight="1">
      <c r="B80" s="260" t="s">
        <v>110</v>
      </c>
      <c r="C80" s="254" t="s">
        <v>298</v>
      </c>
    </row>
    <row r="81" spans="2:3" ht="30" customHeight="1">
      <c r="B81" s="138" t="s">
        <v>248</v>
      </c>
      <c r="C81" s="255" t="s">
        <v>299</v>
      </c>
    </row>
    <row r="82" spans="2:3" ht="30">
      <c r="B82" s="235" t="s">
        <v>217</v>
      </c>
      <c r="C82" s="254" t="s">
        <v>300</v>
      </c>
    </row>
    <row r="83" spans="2:3" ht="30">
      <c r="B83" s="131" t="s">
        <v>221</v>
      </c>
      <c r="C83" s="255" t="s">
        <v>301</v>
      </c>
    </row>
    <row r="84" spans="2:3" ht="30" customHeight="1">
      <c r="B84" s="260" t="s">
        <v>235</v>
      </c>
      <c r="C84" s="254" t="s">
        <v>332</v>
      </c>
    </row>
    <row r="85" spans="2:3" ht="30" customHeight="1">
      <c r="B85" s="138" t="s">
        <v>247</v>
      </c>
      <c r="C85" s="255" t="s">
        <v>254</v>
      </c>
    </row>
    <row r="86" spans="2:3" ht="30">
      <c r="B86" s="260" t="s">
        <v>80</v>
      </c>
      <c r="C86" s="254" t="s">
        <v>302</v>
      </c>
    </row>
    <row r="87" spans="2:3" ht="30" customHeight="1">
      <c r="B87" s="131" t="s">
        <v>54</v>
      </c>
      <c r="C87" s="255" t="s">
        <v>273</v>
      </c>
    </row>
    <row r="88" spans="2:3" ht="60">
      <c r="B88" s="260" t="s">
        <v>79</v>
      </c>
      <c r="C88" s="254" t="s">
        <v>284</v>
      </c>
    </row>
    <row r="89" spans="2:3" ht="30" customHeight="1">
      <c r="B89" s="131" t="s">
        <v>115</v>
      </c>
      <c r="C89" s="255" t="s">
        <v>274</v>
      </c>
    </row>
    <row r="90" spans="2:3" ht="30" customHeight="1">
      <c r="B90" s="260" t="s">
        <v>118</v>
      </c>
      <c r="C90" s="254" t="s">
        <v>303</v>
      </c>
    </row>
    <row r="91" spans="2:3" ht="30" customHeight="1">
      <c r="B91" s="131" t="s">
        <v>53</v>
      </c>
      <c r="C91" s="255" t="s">
        <v>276</v>
      </c>
    </row>
    <row r="92" spans="2:3" ht="30" customHeight="1">
      <c r="B92" s="260" t="s">
        <v>114</v>
      </c>
      <c r="C92" s="254" t="s">
        <v>277</v>
      </c>
    </row>
    <row r="93" spans="2:3" ht="30">
      <c r="B93" s="265" t="s">
        <v>311</v>
      </c>
      <c r="C93" s="255" t="s">
        <v>304</v>
      </c>
    </row>
    <row r="94" spans="2:3" ht="30" customHeight="1">
      <c r="B94" s="260" t="s">
        <v>113</v>
      </c>
      <c r="C94" s="254" t="s">
        <v>278</v>
      </c>
    </row>
    <row r="95" spans="2:3" ht="30" customHeight="1">
      <c r="B95" s="131" t="s">
        <v>218</v>
      </c>
      <c r="C95" s="255" t="s">
        <v>266</v>
      </c>
    </row>
    <row r="96" spans="2:3" ht="30" customHeight="1">
      <c r="B96" s="260" t="s">
        <v>219</v>
      </c>
      <c r="C96" s="254" t="s">
        <v>265</v>
      </c>
    </row>
    <row r="97" spans="2:3" ht="30">
      <c r="B97" s="138" t="s">
        <v>249</v>
      </c>
      <c r="C97" s="255" t="s">
        <v>333</v>
      </c>
    </row>
    <row r="98" spans="2:3" ht="30" customHeight="1">
      <c r="B98" s="260" t="s">
        <v>112</v>
      </c>
      <c r="C98" s="254" t="s">
        <v>328</v>
      </c>
    </row>
    <row r="99" spans="2:3" ht="30" customHeight="1">
      <c r="B99" s="131" t="s">
        <v>94</v>
      </c>
      <c r="C99" s="255" t="s">
        <v>305</v>
      </c>
    </row>
    <row r="100" spans="2:3" ht="30" customHeight="1">
      <c r="B100" s="260" t="s">
        <v>52</v>
      </c>
      <c r="C100" s="254" t="s">
        <v>279</v>
      </c>
    </row>
    <row r="101" spans="2:3" ht="30">
      <c r="B101" s="131" t="s">
        <v>220</v>
      </c>
      <c r="C101" s="255" t="s">
        <v>306</v>
      </c>
    </row>
    <row r="102" spans="2:3" ht="30">
      <c r="B102" s="147" t="s">
        <v>102</v>
      </c>
      <c r="C102" s="254" t="s">
        <v>331</v>
      </c>
    </row>
    <row r="103" spans="2:3" ht="30">
      <c r="B103" s="265" t="s">
        <v>103</v>
      </c>
      <c r="C103" s="255" t="s">
        <v>294</v>
      </c>
    </row>
    <row r="104" spans="2:3" ht="30" customHeight="1">
      <c r="B104" s="260" t="s">
        <v>81</v>
      </c>
      <c r="C104" s="254" t="s">
        <v>307</v>
      </c>
    </row>
    <row r="105" spans="2:3" ht="30">
      <c r="B105" s="138" t="s">
        <v>250</v>
      </c>
      <c r="C105" s="255" t="s">
        <v>251</v>
      </c>
    </row>
    <row r="106" spans="2:3" ht="30" customHeight="1">
      <c r="B106" s="235" t="s">
        <v>252</v>
      </c>
      <c r="C106" s="254" t="s">
        <v>253</v>
      </c>
    </row>
    <row r="107" spans="2:3" ht="30" customHeight="1">
      <c r="B107" s="138" t="s">
        <v>247</v>
      </c>
      <c r="C107" s="255" t="s">
        <v>254</v>
      </c>
    </row>
    <row r="108" spans="2:3" ht="30" customHeight="1">
      <c r="B108" s="260" t="s">
        <v>128</v>
      </c>
      <c r="C108" s="254" t="s">
        <v>280</v>
      </c>
    </row>
    <row r="109" spans="2:3" ht="30" customHeight="1">
      <c r="B109" s="131" t="s">
        <v>3</v>
      </c>
      <c r="C109" s="255" t="s">
        <v>280</v>
      </c>
    </row>
    <row r="110" spans="2:3" ht="30" customHeight="1">
      <c r="B110" s="260" t="s">
        <v>4</v>
      </c>
      <c r="C110" s="254" t="s">
        <v>280</v>
      </c>
    </row>
    <row r="111" spans="2:3" ht="30" customHeight="1">
      <c r="B111" s="131" t="s">
        <v>5</v>
      </c>
      <c r="C111" s="255" t="s">
        <v>280</v>
      </c>
    </row>
    <row r="112" spans="2:3" ht="30" customHeight="1">
      <c r="B112" s="260" t="s">
        <v>163</v>
      </c>
      <c r="C112" s="254" t="s">
        <v>280</v>
      </c>
    </row>
    <row r="113" spans="2:3" ht="30" customHeight="1">
      <c r="B113" s="131" t="s">
        <v>51</v>
      </c>
      <c r="C113" s="255" t="s">
        <v>281</v>
      </c>
    </row>
  </sheetData>
  <sortState xmlns:xlrd2="http://schemas.microsoft.com/office/spreadsheetml/2017/richdata2" ref="B78:B110">
    <sortCondition ref="B78:B110"/>
  </sortState>
  <mergeCells count="3">
    <mergeCell ref="B1:C1"/>
    <mergeCell ref="B2:C2"/>
    <mergeCell ref="B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5F9E88"/>
  </sheetPr>
  <dimension ref="A1:F194"/>
  <sheetViews>
    <sheetView workbookViewId="0"/>
  </sheetViews>
  <sheetFormatPr defaultColWidth="9.140625" defaultRowHeight="15"/>
  <cols>
    <col min="1" max="1" width="2.85546875" style="10" customWidth="1"/>
    <col min="2" max="2" width="42.42578125" style="10" customWidth="1"/>
    <col min="3" max="3" width="37.85546875" style="10" customWidth="1"/>
    <col min="4" max="4" width="39.140625" style="10" bestFit="1" customWidth="1"/>
    <col min="5" max="5" width="2" style="10" customWidth="1"/>
    <col min="6" max="6" width="87.140625" style="10" bestFit="1" customWidth="1"/>
    <col min="7" max="7" width="3.140625" style="10" customWidth="1"/>
    <col min="8" max="16384" width="9.140625" style="10"/>
  </cols>
  <sheetData>
    <row r="1" spans="1:6" s="2" customFormat="1" ht="54" customHeight="1">
      <c r="B1" s="312" t="s">
        <v>58</v>
      </c>
      <c r="C1" s="312"/>
      <c r="D1" s="312"/>
      <c r="E1" s="312"/>
      <c r="F1" s="312"/>
    </row>
    <row r="2" spans="1:6" s="2" customFormat="1" ht="60" customHeight="1">
      <c r="B2" s="313" t="s">
        <v>37</v>
      </c>
      <c r="C2" s="313"/>
      <c r="D2" s="313"/>
      <c r="E2" s="313"/>
      <c r="F2" s="313"/>
    </row>
    <row r="3" spans="1:6" s="2" customFormat="1" ht="21.95" customHeight="1">
      <c r="B3" s="316" t="s">
        <v>17</v>
      </c>
      <c r="C3" s="316"/>
      <c r="D3" s="316"/>
      <c r="E3" s="316"/>
      <c r="F3" s="317"/>
    </row>
    <row r="4" spans="1:6" s="2" customFormat="1" ht="9" customHeight="1"/>
    <row r="5" spans="1:6" s="2" customFormat="1" ht="20.100000000000001" customHeight="1">
      <c r="B5" s="88" t="s">
        <v>19</v>
      </c>
      <c r="C5" s="88" t="s">
        <v>20</v>
      </c>
      <c r="D5" s="88" t="s">
        <v>46</v>
      </c>
      <c r="F5" s="46" t="s">
        <v>2</v>
      </c>
    </row>
    <row r="6" spans="1:6" ht="9" customHeight="1">
      <c r="A6" s="2"/>
    </row>
    <row r="7" spans="1:6">
      <c r="A7" s="2"/>
      <c r="B7" s="158" t="s">
        <v>85</v>
      </c>
      <c r="C7" s="319" t="s">
        <v>157</v>
      </c>
      <c r="D7" s="140" t="s">
        <v>137</v>
      </c>
      <c r="F7" s="137" t="s">
        <v>38</v>
      </c>
    </row>
    <row r="8" spans="1:6">
      <c r="A8" s="2"/>
      <c r="B8" s="137"/>
      <c r="C8" s="319"/>
      <c r="D8" s="137"/>
      <c r="F8" s="137" t="s">
        <v>44</v>
      </c>
    </row>
    <row r="9" spans="1:6" ht="2.25" customHeight="1">
      <c r="A9" s="2"/>
      <c r="B9" s="297"/>
    </row>
    <row r="10" spans="1:6">
      <c r="A10" s="2"/>
      <c r="B10" s="158"/>
      <c r="C10" s="319" t="s">
        <v>334</v>
      </c>
      <c r="D10" s="140" t="s">
        <v>137</v>
      </c>
      <c r="F10" s="137" t="s">
        <v>38</v>
      </c>
    </row>
    <row r="11" spans="1:6">
      <c r="A11" s="2"/>
      <c r="B11" s="137"/>
      <c r="C11" s="319"/>
      <c r="D11" s="137"/>
      <c r="F11" s="137" t="s">
        <v>44</v>
      </c>
    </row>
    <row r="12" spans="1:6" ht="9" customHeight="1">
      <c r="A12" s="2"/>
    </row>
    <row r="13" spans="1:6">
      <c r="A13" s="2"/>
      <c r="B13" s="158" t="s">
        <v>166</v>
      </c>
      <c r="C13" s="147" t="s">
        <v>100</v>
      </c>
      <c r="D13" s="92" t="s">
        <v>338</v>
      </c>
      <c r="F13" s="137" t="s">
        <v>38</v>
      </c>
    </row>
    <row r="14" spans="1:6">
      <c r="A14" s="2"/>
      <c r="B14" s="137"/>
      <c r="C14" s="147"/>
      <c r="D14" s="137"/>
      <c r="F14" s="137" t="s">
        <v>44</v>
      </c>
    </row>
    <row r="15" spans="1:6" ht="2.25" customHeight="1">
      <c r="B15" s="137"/>
      <c r="C15" s="139"/>
      <c r="D15" s="102"/>
      <c r="F15" s="102"/>
    </row>
    <row r="16" spans="1:6">
      <c r="B16" s="139"/>
      <c r="C16" s="318"/>
      <c r="D16" s="141" t="s">
        <v>339</v>
      </c>
      <c r="F16" s="137" t="s">
        <v>38</v>
      </c>
    </row>
    <row r="17" spans="1:6">
      <c r="B17" s="139"/>
      <c r="C17" s="318"/>
      <c r="D17" s="137"/>
      <c r="F17" s="137" t="s">
        <v>138</v>
      </c>
    </row>
    <row r="18" spans="1:6" ht="9" customHeight="1">
      <c r="B18" s="102"/>
      <c r="D18" s="102"/>
      <c r="F18" s="102"/>
    </row>
    <row r="19" spans="1:6">
      <c r="A19" s="2"/>
      <c r="B19" s="159" t="s">
        <v>169</v>
      </c>
      <c r="C19" s="92" t="s">
        <v>122</v>
      </c>
      <c r="D19" s="92" t="s">
        <v>335</v>
      </c>
      <c r="E19" s="108"/>
      <c r="F19" s="109" t="s">
        <v>59</v>
      </c>
    </row>
    <row r="20" spans="1:6" ht="14.25" customHeight="1">
      <c r="A20" s="2"/>
      <c r="B20" s="92"/>
      <c r="C20" s="92"/>
      <c r="D20" s="92"/>
      <c r="E20" s="108"/>
      <c r="F20" s="137" t="s">
        <v>44</v>
      </c>
    </row>
    <row r="21" spans="1:6" ht="2.25" customHeight="1">
      <c r="A21" s="2"/>
      <c r="B21" s="142"/>
      <c r="C21" s="142"/>
      <c r="D21" s="143"/>
      <c r="F21" s="2"/>
    </row>
    <row r="22" spans="1:6">
      <c r="A22" s="2"/>
      <c r="B22" s="92"/>
      <c r="C22" s="92"/>
      <c r="D22" s="314" t="s">
        <v>336</v>
      </c>
      <c r="E22" s="108"/>
      <c r="F22" s="109" t="s">
        <v>60</v>
      </c>
    </row>
    <row r="23" spans="1:6">
      <c r="A23" s="2"/>
      <c r="B23" s="92"/>
      <c r="C23" s="92"/>
      <c r="D23" s="314"/>
      <c r="E23" s="108"/>
      <c r="F23" s="109" t="s">
        <v>139</v>
      </c>
    </row>
    <row r="24" spans="1:6" ht="2.25" customHeight="1">
      <c r="A24" s="2"/>
      <c r="B24" s="142"/>
      <c r="C24" s="142"/>
      <c r="D24" s="143"/>
      <c r="F24" s="2"/>
    </row>
    <row r="25" spans="1:6" ht="45">
      <c r="A25" s="2"/>
      <c r="B25" s="92"/>
      <c r="C25" s="92"/>
      <c r="D25" s="92" t="s">
        <v>337</v>
      </c>
      <c r="E25" s="108"/>
      <c r="F25" s="109" t="s">
        <v>120</v>
      </c>
    </row>
    <row r="26" spans="1:6">
      <c r="A26" s="2"/>
      <c r="B26" s="92"/>
      <c r="C26" s="92"/>
      <c r="D26" s="92"/>
      <c r="E26" s="108"/>
      <c r="F26" s="109" t="s">
        <v>139</v>
      </c>
    </row>
    <row r="27" spans="1:6" ht="2.25" customHeight="1">
      <c r="A27" s="2"/>
      <c r="B27" s="142"/>
      <c r="C27" s="142"/>
      <c r="D27" s="143"/>
      <c r="F27" s="2"/>
    </row>
    <row r="28" spans="1:6">
      <c r="B28" s="92"/>
      <c r="C28" s="92"/>
      <c r="D28" s="92" t="s">
        <v>338</v>
      </c>
      <c r="E28" s="95"/>
      <c r="F28" s="144" t="s">
        <v>38</v>
      </c>
    </row>
    <row r="29" spans="1:6">
      <c r="B29" s="92"/>
      <c r="C29" s="92"/>
      <c r="D29" s="92"/>
      <c r="E29" s="95"/>
      <c r="F29" s="109" t="s">
        <v>139</v>
      </c>
    </row>
    <row r="30" spans="1:6" ht="2.25" customHeight="1">
      <c r="B30" s="137"/>
      <c r="C30" s="139"/>
      <c r="D30" s="102"/>
      <c r="F30" s="102"/>
    </row>
    <row r="31" spans="1:6">
      <c r="B31" s="139"/>
      <c r="C31" s="139"/>
      <c r="D31" s="141" t="s">
        <v>339</v>
      </c>
      <c r="F31" s="137" t="s">
        <v>38</v>
      </c>
    </row>
    <row r="32" spans="1:6">
      <c r="B32" s="139"/>
      <c r="C32" s="139"/>
      <c r="D32" s="137"/>
      <c r="F32" s="137" t="s">
        <v>138</v>
      </c>
    </row>
    <row r="33" spans="1:6" ht="9" customHeight="1">
      <c r="A33" s="2"/>
      <c r="B33" s="2"/>
      <c r="C33" s="2"/>
      <c r="D33" s="143"/>
      <c r="F33" s="2"/>
    </row>
    <row r="34" spans="1:6">
      <c r="B34" s="159" t="s">
        <v>151</v>
      </c>
      <c r="C34" s="92" t="s">
        <v>149</v>
      </c>
      <c r="D34" s="92" t="s">
        <v>137</v>
      </c>
      <c r="F34" s="137" t="s">
        <v>38</v>
      </c>
    </row>
    <row r="35" spans="1:6">
      <c r="B35" s="92"/>
      <c r="C35" s="92"/>
      <c r="D35" s="92"/>
      <c r="F35" s="137" t="s">
        <v>140</v>
      </c>
    </row>
    <row r="36" spans="1:6" ht="2.25" customHeight="1">
      <c r="B36" s="92"/>
      <c r="C36" s="191"/>
      <c r="D36" s="191"/>
      <c r="F36" s="102"/>
    </row>
    <row r="37" spans="1:6">
      <c r="A37" s="2"/>
      <c r="B37" s="159"/>
      <c r="C37" s="92" t="s">
        <v>150</v>
      </c>
      <c r="D37" s="92" t="s">
        <v>340</v>
      </c>
      <c r="E37" s="2"/>
      <c r="F37" s="93" t="s">
        <v>56</v>
      </c>
    </row>
    <row r="38" spans="1:6" ht="2.25" customHeight="1">
      <c r="A38" s="2"/>
      <c r="B38" s="142"/>
      <c r="C38" s="142"/>
      <c r="D38" s="143"/>
      <c r="F38" s="2"/>
    </row>
    <row r="39" spans="1:6">
      <c r="B39" s="92"/>
      <c r="C39" s="92"/>
      <c r="D39" s="92" t="s">
        <v>137</v>
      </c>
      <c r="F39" s="137" t="s">
        <v>38</v>
      </c>
    </row>
    <row r="40" spans="1:6" ht="14.25" customHeight="1">
      <c r="B40" s="92"/>
      <c r="C40" s="92"/>
      <c r="D40" s="92"/>
      <c r="F40" s="137" t="s">
        <v>44</v>
      </c>
    </row>
    <row r="41" spans="1:6" ht="9" customHeight="1">
      <c r="A41" s="2"/>
      <c r="B41" s="2"/>
      <c r="C41" s="2"/>
      <c r="D41" s="2"/>
      <c r="E41" s="2"/>
      <c r="F41" s="2"/>
    </row>
    <row r="42" spans="1:6">
      <c r="B42" s="159" t="s">
        <v>172</v>
      </c>
      <c r="C42" s="92" t="s">
        <v>149</v>
      </c>
      <c r="D42" s="92" t="s">
        <v>137</v>
      </c>
      <c r="F42" s="137" t="s">
        <v>38</v>
      </c>
    </row>
    <row r="43" spans="1:6">
      <c r="B43" s="92"/>
      <c r="C43" s="92"/>
      <c r="D43" s="92"/>
      <c r="F43" s="137" t="s">
        <v>140</v>
      </c>
    </row>
    <row r="44" spans="1:6" ht="2.25" customHeight="1">
      <c r="B44" s="92"/>
      <c r="C44" s="191"/>
      <c r="D44" s="191"/>
      <c r="F44" s="102"/>
    </row>
    <row r="45" spans="1:6">
      <c r="A45" s="2"/>
      <c r="B45" s="159"/>
      <c r="C45" s="92" t="s">
        <v>150</v>
      </c>
      <c r="D45" s="92" t="s">
        <v>340</v>
      </c>
      <c r="E45" s="2"/>
      <c r="F45" s="93" t="s">
        <v>56</v>
      </c>
    </row>
    <row r="46" spans="1:6" ht="2.25" customHeight="1">
      <c r="A46" s="2"/>
      <c r="B46" s="142"/>
      <c r="C46" s="142"/>
      <c r="D46" s="143"/>
      <c r="F46" s="2"/>
    </row>
    <row r="47" spans="1:6">
      <c r="B47" s="92"/>
      <c r="C47" s="92"/>
      <c r="D47" s="92" t="s">
        <v>137</v>
      </c>
      <c r="F47" s="137" t="s">
        <v>38</v>
      </c>
    </row>
    <row r="48" spans="1:6">
      <c r="B48" s="92"/>
      <c r="C48" s="92"/>
      <c r="D48" s="92"/>
      <c r="F48" s="137" t="s">
        <v>44</v>
      </c>
    </row>
    <row r="49" spans="1:6" ht="9" customHeight="1">
      <c r="A49" s="2"/>
      <c r="B49" s="2"/>
      <c r="C49" s="2"/>
      <c r="D49" s="2"/>
      <c r="E49" s="2"/>
      <c r="F49" s="2"/>
    </row>
    <row r="50" spans="1:6">
      <c r="B50" s="159" t="s">
        <v>171</v>
      </c>
      <c r="C50" s="92" t="s">
        <v>149</v>
      </c>
      <c r="D50" s="92" t="s">
        <v>137</v>
      </c>
      <c r="F50" s="137" t="s">
        <v>38</v>
      </c>
    </row>
    <row r="51" spans="1:6">
      <c r="B51" s="92"/>
      <c r="C51" s="92"/>
      <c r="D51" s="92"/>
      <c r="F51" s="137" t="s">
        <v>140</v>
      </c>
    </row>
    <row r="52" spans="1:6" ht="2.25" customHeight="1">
      <c r="B52" s="92"/>
      <c r="C52" s="191"/>
      <c r="D52" s="191"/>
      <c r="F52" s="102"/>
    </row>
    <row r="53" spans="1:6">
      <c r="A53" s="2"/>
      <c r="B53" s="159"/>
      <c r="C53" s="92" t="s">
        <v>150</v>
      </c>
      <c r="D53" s="92" t="s">
        <v>340</v>
      </c>
      <c r="E53" s="2"/>
      <c r="F53" s="93" t="s">
        <v>56</v>
      </c>
    </row>
    <row r="54" spans="1:6" ht="2.25" customHeight="1">
      <c r="A54" s="2"/>
      <c r="B54" s="142"/>
      <c r="C54" s="142"/>
      <c r="D54" s="143"/>
      <c r="F54" s="2"/>
    </row>
    <row r="55" spans="1:6">
      <c r="B55" s="92"/>
      <c r="C55" s="92"/>
      <c r="D55" s="92" t="s">
        <v>137</v>
      </c>
      <c r="F55" s="137" t="s">
        <v>38</v>
      </c>
    </row>
    <row r="56" spans="1:6">
      <c r="B56" s="92"/>
      <c r="C56" s="92"/>
      <c r="D56" s="92"/>
      <c r="F56" s="137" t="s">
        <v>44</v>
      </c>
    </row>
    <row r="57" spans="1:6" ht="9" customHeight="1">
      <c r="A57" s="2"/>
      <c r="B57" s="2"/>
      <c r="C57" s="2"/>
      <c r="D57" s="2"/>
      <c r="E57" s="2"/>
      <c r="F57" s="2"/>
    </row>
    <row r="58" spans="1:6">
      <c r="B58" s="159" t="s">
        <v>170</v>
      </c>
      <c r="C58" s="314" t="s">
        <v>238</v>
      </c>
      <c r="D58" s="92" t="s">
        <v>137</v>
      </c>
      <c r="F58" s="137" t="s">
        <v>38</v>
      </c>
    </row>
    <row r="59" spans="1:6">
      <c r="B59" s="92"/>
      <c r="C59" s="314"/>
      <c r="D59" s="92"/>
      <c r="F59" s="137" t="s">
        <v>213</v>
      </c>
    </row>
    <row r="60" spans="1:6" ht="2.25" customHeight="1">
      <c r="A60" s="2"/>
      <c r="B60" s="92"/>
      <c r="C60" s="214"/>
      <c r="D60" s="2"/>
      <c r="E60" s="2"/>
      <c r="F60" s="2"/>
    </row>
    <row r="61" spans="1:6">
      <c r="B61" s="159"/>
      <c r="C61" s="314" t="s">
        <v>239</v>
      </c>
      <c r="D61" s="92" t="s">
        <v>137</v>
      </c>
      <c r="F61" s="137" t="s">
        <v>38</v>
      </c>
    </row>
    <row r="62" spans="1:6">
      <c r="B62" s="92"/>
      <c r="C62" s="314"/>
      <c r="D62" s="92"/>
      <c r="F62" s="137" t="s">
        <v>213</v>
      </c>
    </row>
    <row r="63" spans="1:6" s="237" customFormat="1" ht="2.25" customHeight="1">
      <c r="B63" s="242"/>
      <c r="C63" s="245"/>
      <c r="D63" s="243"/>
      <c r="E63" s="243"/>
      <c r="F63" s="243"/>
    </row>
    <row r="64" spans="1:6" ht="15" customHeight="1">
      <c r="B64" s="159"/>
      <c r="C64" s="314" t="s">
        <v>240</v>
      </c>
      <c r="D64" s="92" t="s">
        <v>137</v>
      </c>
      <c r="F64" s="137" t="s">
        <v>38</v>
      </c>
    </row>
    <row r="65" spans="1:6">
      <c r="B65" s="92"/>
      <c r="C65" s="314"/>
      <c r="D65" s="92"/>
      <c r="F65" s="137" t="s">
        <v>214</v>
      </c>
    </row>
    <row r="66" spans="1:6" ht="2.25" customHeight="1">
      <c r="A66" s="2"/>
      <c r="B66" s="92"/>
      <c r="C66" s="214"/>
      <c r="D66" s="2"/>
      <c r="E66" s="2"/>
      <c r="F66" s="2"/>
    </row>
    <row r="67" spans="1:6">
      <c r="B67" s="159"/>
      <c r="C67" s="314" t="s">
        <v>243</v>
      </c>
      <c r="D67" s="92" t="s">
        <v>137</v>
      </c>
      <c r="F67" s="137" t="s">
        <v>38</v>
      </c>
    </row>
    <row r="68" spans="1:6">
      <c r="B68" s="92"/>
      <c r="C68" s="314"/>
      <c r="D68" s="92"/>
      <c r="F68" s="137" t="s">
        <v>214</v>
      </c>
    </row>
    <row r="69" spans="1:6" ht="2.25" customHeight="1">
      <c r="A69" s="2"/>
      <c r="B69" s="92"/>
      <c r="C69" s="214"/>
      <c r="D69" s="2"/>
      <c r="E69" s="2"/>
      <c r="F69" s="2"/>
    </row>
    <row r="70" spans="1:6" s="237" customFormat="1">
      <c r="B70" s="238"/>
      <c r="C70" s="314" t="s">
        <v>244</v>
      </c>
      <c r="D70" s="239" t="s">
        <v>341</v>
      </c>
      <c r="E70" s="240"/>
      <c r="F70" s="137" t="s">
        <v>215</v>
      </c>
    </row>
    <row r="71" spans="1:6" s="237" customFormat="1">
      <c r="B71" s="238"/>
      <c r="C71" s="314"/>
      <c r="D71" s="239"/>
      <c r="E71" s="240"/>
      <c r="F71" s="137" t="s">
        <v>38</v>
      </c>
    </row>
    <row r="72" spans="1:6" s="237" customFormat="1" ht="15" customHeight="1">
      <c r="B72" s="242"/>
      <c r="C72" s="224"/>
      <c r="D72" s="239"/>
      <c r="E72" s="240"/>
      <c r="F72" s="242" t="s">
        <v>44</v>
      </c>
    </row>
    <row r="73" spans="1:6" s="237" customFormat="1" ht="2.25" customHeight="1">
      <c r="B73" s="238"/>
      <c r="C73" s="239"/>
      <c r="D73" s="245"/>
      <c r="E73" s="240"/>
      <c r="F73" s="243"/>
    </row>
    <row r="74" spans="1:6" s="237" customFormat="1" ht="15" customHeight="1">
      <c r="B74" s="238"/>
      <c r="C74" s="239"/>
      <c r="D74" s="315" t="s">
        <v>342</v>
      </c>
      <c r="E74" s="240"/>
      <c r="F74" s="137" t="s">
        <v>215</v>
      </c>
    </row>
    <row r="75" spans="1:6" s="237" customFormat="1">
      <c r="B75" s="238"/>
      <c r="C75" s="239"/>
      <c r="D75" s="315"/>
      <c r="E75" s="240"/>
      <c r="F75" s="137" t="s">
        <v>38</v>
      </c>
    </row>
    <row r="76" spans="1:6" s="237" customFormat="1" ht="15" customHeight="1">
      <c r="B76" s="242"/>
      <c r="C76" s="239"/>
      <c r="D76" s="246"/>
      <c r="E76" s="240"/>
      <c r="F76" s="242" t="s">
        <v>258</v>
      </c>
    </row>
    <row r="77" spans="1:6" s="237" customFormat="1" ht="2.25" customHeight="1">
      <c r="B77" s="238"/>
      <c r="C77" s="239"/>
      <c r="D77" s="247"/>
      <c r="E77" s="240"/>
      <c r="F77" s="243"/>
    </row>
    <row r="78" spans="1:6" s="237" customFormat="1" ht="15" customHeight="1">
      <c r="B78" s="238"/>
      <c r="C78" s="239"/>
      <c r="D78" s="315" t="s">
        <v>343</v>
      </c>
      <c r="E78" s="240"/>
      <c r="F78" s="137" t="s">
        <v>215</v>
      </c>
    </row>
    <row r="79" spans="1:6" s="237" customFormat="1">
      <c r="B79" s="238"/>
      <c r="C79" s="239"/>
      <c r="D79" s="315"/>
      <c r="E79" s="240"/>
      <c r="F79" s="137" t="s">
        <v>38</v>
      </c>
    </row>
    <row r="80" spans="1:6" s="237" customFormat="1">
      <c r="B80" s="242"/>
      <c r="C80" s="239"/>
      <c r="D80" s="315"/>
      <c r="E80" s="240"/>
      <c r="F80" s="241" t="s">
        <v>258</v>
      </c>
    </row>
    <row r="81" spans="1:6" s="237" customFormat="1" ht="2.25" customHeight="1">
      <c r="B81" s="238"/>
      <c r="C81" s="239"/>
      <c r="D81" s="247"/>
      <c r="E81" s="240"/>
      <c r="F81" s="243"/>
    </row>
    <row r="82" spans="1:6" s="237" customFormat="1" ht="15" customHeight="1">
      <c r="B82" s="238"/>
      <c r="C82" s="239"/>
      <c r="D82" s="315" t="s">
        <v>344</v>
      </c>
      <c r="E82" s="240"/>
      <c r="F82" s="137" t="s">
        <v>215</v>
      </c>
    </row>
    <row r="83" spans="1:6" s="237" customFormat="1">
      <c r="B83" s="238"/>
      <c r="C83" s="239"/>
      <c r="D83" s="315"/>
      <c r="E83" s="240"/>
      <c r="F83" s="137" t="s">
        <v>38</v>
      </c>
    </row>
    <row r="84" spans="1:6" s="237" customFormat="1" ht="30">
      <c r="B84" s="242"/>
      <c r="C84" s="239"/>
      <c r="D84" s="246"/>
      <c r="E84" s="240"/>
      <c r="F84" s="244" t="s">
        <v>259</v>
      </c>
    </row>
    <row r="85" spans="1:6" s="237" customFormat="1" ht="2.25" customHeight="1">
      <c r="B85" s="238"/>
      <c r="C85" s="239"/>
      <c r="D85" s="247"/>
      <c r="E85" s="240"/>
      <c r="F85" s="243"/>
    </row>
    <row r="86" spans="1:6" s="237" customFormat="1" ht="15" customHeight="1">
      <c r="B86" s="238"/>
      <c r="C86" s="239"/>
      <c r="D86" s="315" t="s">
        <v>345</v>
      </c>
      <c r="E86" s="240"/>
      <c r="F86" s="137" t="s">
        <v>215</v>
      </c>
    </row>
    <row r="87" spans="1:6" s="237" customFormat="1">
      <c r="B87" s="238"/>
      <c r="C87" s="239"/>
      <c r="D87" s="315"/>
      <c r="E87" s="240"/>
      <c r="F87" s="137" t="s">
        <v>38</v>
      </c>
    </row>
    <row r="88" spans="1:6" s="237" customFormat="1">
      <c r="B88" s="242"/>
      <c r="C88" s="239"/>
      <c r="D88" s="239"/>
      <c r="E88" s="240"/>
      <c r="F88" s="242" t="s">
        <v>44</v>
      </c>
    </row>
    <row r="89" spans="1:6" ht="2.25" customHeight="1">
      <c r="A89" s="2"/>
      <c r="B89" s="92"/>
      <c r="C89" s="239"/>
      <c r="D89" s="2"/>
      <c r="E89" s="2"/>
      <c r="F89" s="2"/>
    </row>
    <row r="90" spans="1:6">
      <c r="B90" s="159"/>
      <c r="C90" s="314"/>
      <c r="D90" s="92" t="s">
        <v>137</v>
      </c>
      <c r="F90" s="137" t="s">
        <v>215</v>
      </c>
    </row>
    <row r="91" spans="1:6">
      <c r="B91" s="159"/>
      <c r="C91" s="314"/>
      <c r="D91" s="92"/>
      <c r="F91" s="137" t="s">
        <v>38</v>
      </c>
    </row>
    <row r="92" spans="1:6">
      <c r="B92" s="92"/>
      <c r="C92" s="314"/>
      <c r="D92" s="92"/>
      <c r="F92" s="137" t="s">
        <v>44</v>
      </c>
    </row>
    <row r="93" spans="1:6" ht="2.25" customHeight="1">
      <c r="A93" s="2"/>
      <c r="B93" s="92"/>
      <c r="C93" s="214"/>
      <c r="D93" s="2"/>
      <c r="E93" s="2"/>
      <c r="F93" s="2"/>
    </row>
    <row r="94" spans="1:6" s="237" customFormat="1">
      <c r="B94" s="238"/>
      <c r="C94" s="314" t="s">
        <v>245</v>
      </c>
      <c r="D94" s="239" t="s">
        <v>341</v>
      </c>
      <c r="E94" s="240"/>
      <c r="F94" s="137" t="s">
        <v>215</v>
      </c>
    </row>
    <row r="95" spans="1:6" s="237" customFormat="1">
      <c r="B95" s="238"/>
      <c r="C95" s="314"/>
      <c r="D95" s="239"/>
      <c r="E95" s="240"/>
      <c r="F95" s="137" t="s">
        <v>38</v>
      </c>
    </row>
    <row r="96" spans="1:6" s="237" customFormat="1">
      <c r="B96" s="242"/>
      <c r="C96" s="224"/>
      <c r="D96" s="239"/>
      <c r="E96" s="240"/>
      <c r="F96" s="242" t="s">
        <v>44</v>
      </c>
    </row>
    <row r="97" spans="2:6" s="237" customFormat="1" ht="2.25" customHeight="1">
      <c r="B97" s="238"/>
      <c r="C97" s="239"/>
      <c r="D97" s="245"/>
      <c r="E97" s="240"/>
      <c r="F97" s="243"/>
    </row>
    <row r="98" spans="2:6" s="237" customFormat="1" ht="15" customHeight="1">
      <c r="B98" s="238"/>
      <c r="C98" s="239"/>
      <c r="D98" s="315" t="s">
        <v>342</v>
      </c>
      <c r="E98" s="240"/>
      <c r="F98" s="137" t="s">
        <v>215</v>
      </c>
    </row>
    <row r="99" spans="2:6" s="237" customFormat="1">
      <c r="B99" s="238"/>
      <c r="C99" s="239"/>
      <c r="D99" s="315"/>
      <c r="E99" s="240"/>
      <c r="F99" s="137" t="s">
        <v>38</v>
      </c>
    </row>
    <row r="100" spans="2:6" s="237" customFormat="1">
      <c r="B100" s="242"/>
      <c r="C100" s="239"/>
      <c r="D100" s="246"/>
      <c r="E100" s="240"/>
      <c r="F100" s="242" t="s">
        <v>258</v>
      </c>
    </row>
    <row r="101" spans="2:6" s="237" customFormat="1" ht="2.25" customHeight="1">
      <c r="B101" s="238"/>
      <c r="C101" s="239"/>
      <c r="D101" s="247"/>
      <c r="E101" s="240"/>
      <c r="F101" s="243"/>
    </row>
    <row r="102" spans="2:6" s="237" customFormat="1" ht="15" customHeight="1">
      <c r="B102" s="238"/>
      <c r="C102" s="239"/>
      <c r="D102" s="315" t="s">
        <v>343</v>
      </c>
      <c r="E102" s="240"/>
      <c r="F102" s="137" t="s">
        <v>215</v>
      </c>
    </row>
    <row r="103" spans="2:6" s="237" customFormat="1">
      <c r="B103" s="238"/>
      <c r="C103" s="239"/>
      <c r="D103" s="315"/>
      <c r="E103" s="240"/>
      <c r="F103" s="137" t="s">
        <v>38</v>
      </c>
    </row>
    <row r="104" spans="2:6" s="237" customFormat="1">
      <c r="B104" s="242"/>
      <c r="C104" s="239"/>
      <c r="D104" s="315"/>
      <c r="E104" s="240"/>
      <c r="F104" s="241" t="s">
        <v>258</v>
      </c>
    </row>
    <row r="105" spans="2:6" s="237" customFormat="1" ht="2.25" customHeight="1">
      <c r="B105" s="238"/>
      <c r="C105" s="239"/>
      <c r="D105" s="247"/>
      <c r="E105" s="240"/>
      <c r="F105" s="243"/>
    </row>
    <row r="106" spans="2:6" s="237" customFormat="1" ht="15" customHeight="1">
      <c r="B106" s="238"/>
      <c r="C106" s="239"/>
      <c r="D106" s="315" t="s">
        <v>344</v>
      </c>
      <c r="E106" s="240"/>
      <c r="F106" s="137" t="s">
        <v>215</v>
      </c>
    </row>
    <row r="107" spans="2:6" s="237" customFormat="1">
      <c r="B107" s="238"/>
      <c r="C107" s="239"/>
      <c r="D107" s="315"/>
      <c r="E107" s="240"/>
      <c r="F107" s="137" t="s">
        <v>38</v>
      </c>
    </row>
    <row r="108" spans="2:6" s="237" customFormat="1" ht="30">
      <c r="B108" s="242"/>
      <c r="C108" s="239"/>
      <c r="D108" s="246"/>
      <c r="E108" s="240"/>
      <c r="F108" s="244" t="s">
        <v>259</v>
      </c>
    </row>
    <row r="109" spans="2:6" s="237" customFormat="1" ht="2.25" customHeight="1">
      <c r="B109" s="238"/>
      <c r="C109" s="239"/>
      <c r="D109" s="247"/>
      <c r="E109" s="240"/>
      <c r="F109" s="243"/>
    </row>
    <row r="110" spans="2:6" s="237" customFormat="1" ht="15" customHeight="1">
      <c r="B110" s="238"/>
      <c r="C110" s="239"/>
      <c r="D110" s="315" t="s">
        <v>345</v>
      </c>
      <c r="E110" s="240"/>
      <c r="F110" s="137" t="s">
        <v>215</v>
      </c>
    </row>
    <row r="111" spans="2:6" s="237" customFormat="1">
      <c r="B111" s="238"/>
      <c r="C111" s="239"/>
      <c r="D111" s="315"/>
      <c r="E111" s="240"/>
      <c r="F111" s="137" t="s">
        <v>38</v>
      </c>
    </row>
    <row r="112" spans="2:6" s="237" customFormat="1">
      <c r="B112" s="242"/>
      <c r="C112" s="239"/>
      <c r="D112" s="239"/>
      <c r="E112" s="240"/>
      <c r="F112" s="242" t="s">
        <v>44</v>
      </c>
    </row>
    <row r="113" spans="1:6" ht="2.25" customHeight="1">
      <c r="A113" s="2"/>
      <c r="B113" s="92"/>
      <c r="C113" s="239"/>
      <c r="D113" s="2"/>
      <c r="E113" s="2"/>
      <c r="F113" s="2"/>
    </row>
    <row r="114" spans="1:6">
      <c r="B114" s="159"/>
      <c r="C114" s="314"/>
      <c r="D114" s="92" t="s">
        <v>137</v>
      </c>
      <c r="F114" s="137" t="s">
        <v>215</v>
      </c>
    </row>
    <row r="115" spans="1:6">
      <c r="B115" s="159"/>
      <c r="C115" s="314"/>
      <c r="D115" s="92"/>
      <c r="F115" s="137" t="s">
        <v>38</v>
      </c>
    </row>
    <row r="116" spans="1:6">
      <c r="B116" s="92"/>
      <c r="C116" s="314"/>
      <c r="D116" s="92"/>
      <c r="F116" s="137" t="s">
        <v>44</v>
      </c>
    </row>
    <row r="117" spans="1:6" ht="2.25" customHeight="1">
      <c r="A117" s="2"/>
      <c r="B117" s="92"/>
      <c r="C117" s="214"/>
      <c r="D117" s="2"/>
      <c r="E117" s="2"/>
      <c r="F117" s="2"/>
    </row>
    <row r="118" spans="1:6" s="237" customFormat="1">
      <c r="B118" s="238"/>
      <c r="C118" s="314" t="s">
        <v>199</v>
      </c>
      <c r="D118" s="239" t="s">
        <v>341</v>
      </c>
      <c r="E118" s="240"/>
      <c r="F118" s="137" t="s">
        <v>215</v>
      </c>
    </row>
    <row r="119" spans="1:6" s="237" customFormat="1">
      <c r="B119" s="238"/>
      <c r="C119" s="314"/>
      <c r="D119" s="239"/>
      <c r="E119" s="240"/>
      <c r="F119" s="137" t="s">
        <v>38</v>
      </c>
    </row>
    <row r="120" spans="1:6" s="237" customFormat="1">
      <c r="B120" s="242"/>
      <c r="C120" s="224"/>
      <c r="D120" s="239"/>
      <c r="E120" s="240"/>
      <c r="F120" s="242" t="s">
        <v>44</v>
      </c>
    </row>
    <row r="121" spans="1:6" s="237" customFormat="1" ht="2.25" customHeight="1">
      <c r="B121" s="238"/>
      <c r="C121" s="239"/>
      <c r="D121" s="245"/>
      <c r="E121" s="240"/>
      <c r="F121" s="243"/>
    </row>
    <row r="122" spans="1:6" s="237" customFormat="1" ht="15" customHeight="1">
      <c r="B122" s="238"/>
      <c r="C122" s="239"/>
      <c r="D122" s="315" t="s">
        <v>342</v>
      </c>
      <c r="E122" s="240"/>
      <c r="F122" s="137" t="s">
        <v>215</v>
      </c>
    </row>
    <row r="123" spans="1:6" s="237" customFormat="1">
      <c r="B123" s="238"/>
      <c r="C123" s="239"/>
      <c r="D123" s="315"/>
      <c r="E123" s="240"/>
      <c r="F123" s="137" t="s">
        <v>38</v>
      </c>
    </row>
    <row r="124" spans="1:6" s="237" customFormat="1">
      <c r="B124" s="242"/>
      <c r="C124" s="239"/>
      <c r="D124" s="246"/>
      <c r="E124" s="240"/>
      <c r="F124" s="242" t="s">
        <v>258</v>
      </c>
    </row>
    <row r="125" spans="1:6" s="237" customFormat="1" ht="2.25" customHeight="1">
      <c r="B125" s="238"/>
      <c r="C125" s="239"/>
      <c r="D125" s="247"/>
      <c r="E125" s="240"/>
      <c r="F125" s="243"/>
    </row>
    <row r="126" spans="1:6" s="237" customFormat="1" ht="15" customHeight="1">
      <c r="B126" s="238"/>
      <c r="C126" s="239"/>
      <c r="D126" s="315" t="s">
        <v>343</v>
      </c>
      <c r="E126" s="240"/>
      <c r="F126" s="137" t="s">
        <v>215</v>
      </c>
    </row>
    <row r="127" spans="1:6" s="237" customFormat="1">
      <c r="B127" s="238"/>
      <c r="C127" s="239"/>
      <c r="D127" s="315"/>
      <c r="E127" s="240"/>
      <c r="F127" s="137" t="s">
        <v>38</v>
      </c>
    </row>
    <row r="128" spans="1:6" s="237" customFormat="1">
      <c r="B128" s="242"/>
      <c r="C128" s="239"/>
      <c r="D128" s="315"/>
      <c r="E128" s="240"/>
      <c r="F128" s="241" t="s">
        <v>258</v>
      </c>
    </row>
    <row r="129" spans="1:6" s="237" customFormat="1" ht="2.25" customHeight="1">
      <c r="B129" s="238"/>
      <c r="C129" s="239"/>
      <c r="D129" s="247"/>
      <c r="E129" s="240"/>
      <c r="F129" s="243"/>
    </row>
    <row r="130" spans="1:6" s="237" customFormat="1" ht="15" customHeight="1">
      <c r="B130" s="238"/>
      <c r="C130" s="239"/>
      <c r="D130" s="315" t="s">
        <v>344</v>
      </c>
      <c r="E130" s="240"/>
      <c r="F130" s="137" t="s">
        <v>215</v>
      </c>
    </row>
    <row r="131" spans="1:6" s="237" customFormat="1">
      <c r="B131" s="238"/>
      <c r="C131" s="239"/>
      <c r="D131" s="315"/>
      <c r="E131" s="240"/>
      <c r="F131" s="137" t="s">
        <v>38</v>
      </c>
    </row>
    <row r="132" spans="1:6" s="237" customFormat="1" ht="30">
      <c r="B132" s="242"/>
      <c r="C132" s="239"/>
      <c r="D132" s="246"/>
      <c r="E132" s="240"/>
      <c r="F132" s="244" t="s">
        <v>259</v>
      </c>
    </row>
    <row r="133" spans="1:6" s="237" customFormat="1" ht="2.25" customHeight="1">
      <c r="B133" s="238"/>
      <c r="C133" s="239"/>
      <c r="D133" s="247"/>
      <c r="E133" s="240"/>
      <c r="F133" s="243"/>
    </row>
    <row r="134" spans="1:6" s="237" customFormat="1" ht="15" customHeight="1">
      <c r="B134" s="238"/>
      <c r="C134" s="239"/>
      <c r="D134" s="315" t="s">
        <v>345</v>
      </c>
      <c r="E134" s="240"/>
      <c r="F134" s="137" t="s">
        <v>215</v>
      </c>
    </row>
    <row r="135" spans="1:6" s="237" customFormat="1">
      <c r="B135" s="238"/>
      <c r="C135" s="239"/>
      <c r="D135" s="315"/>
      <c r="E135" s="240"/>
      <c r="F135" s="137" t="s">
        <v>38</v>
      </c>
    </row>
    <row r="136" spans="1:6" s="237" customFormat="1">
      <c r="B136" s="242"/>
      <c r="C136" s="239"/>
      <c r="D136" s="239"/>
      <c r="E136" s="240"/>
      <c r="F136" s="242" t="s">
        <v>44</v>
      </c>
    </row>
    <row r="137" spans="1:6" ht="2.25" customHeight="1">
      <c r="A137" s="2"/>
      <c r="B137" s="92"/>
      <c r="C137" s="239"/>
      <c r="D137" s="2"/>
      <c r="E137" s="2"/>
      <c r="F137" s="2"/>
    </row>
    <row r="138" spans="1:6">
      <c r="B138" s="159"/>
      <c r="C138" s="314"/>
      <c r="D138" s="92" t="s">
        <v>137</v>
      </c>
      <c r="F138" s="137" t="s">
        <v>215</v>
      </c>
    </row>
    <row r="139" spans="1:6">
      <c r="B139" s="159"/>
      <c r="C139" s="314"/>
      <c r="D139" s="92"/>
      <c r="F139" s="137" t="s">
        <v>38</v>
      </c>
    </row>
    <row r="140" spans="1:6">
      <c r="B140" s="92"/>
      <c r="C140" s="314"/>
      <c r="D140" s="92"/>
      <c r="F140" s="137" t="s">
        <v>44</v>
      </c>
    </row>
    <row r="141" spans="1:6" ht="2.25" customHeight="1">
      <c r="A141" s="2"/>
      <c r="B141" s="92"/>
      <c r="C141" s="214"/>
      <c r="D141" s="2"/>
      <c r="E141" s="2"/>
      <c r="F141" s="2"/>
    </row>
    <row r="142" spans="1:6" s="237" customFormat="1">
      <c r="B142" s="238"/>
      <c r="C142" s="314" t="s">
        <v>200</v>
      </c>
      <c r="D142" s="239" t="s">
        <v>341</v>
      </c>
      <c r="E142" s="240"/>
      <c r="F142" s="137" t="s">
        <v>215</v>
      </c>
    </row>
    <row r="143" spans="1:6" s="237" customFormat="1">
      <c r="B143" s="238"/>
      <c r="C143" s="314"/>
      <c r="D143" s="239"/>
      <c r="E143" s="240"/>
      <c r="F143" s="137" t="s">
        <v>38</v>
      </c>
    </row>
    <row r="144" spans="1:6" s="237" customFormat="1">
      <c r="B144" s="242"/>
      <c r="C144" s="224"/>
      <c r="D144" s="239"/>
      <c r="E144" s="240"/>
      <c r="F144" s="242" t="s">
        <v>44</v>
      </c>
    </row>
    <row r="145" spans="2:6" s="237" customFormat="1" ht="2.25" customHeight="1">
      <c r="B145" s="238"/>
      <c r="C145" s="239"/>
      <c r="D145" s="245"/>
      <c r="E145" s="240"/>
      <c r="F145" s="243"/>
    </row>
    <row r="146" spans="2:6" s="237" customFormat="1" ht="15" customHeight="1">
      <c r="B146" s="238"/>
      <c r="C146" s="239"/>
      <c r="D146" s="315" t="s">
        <v>342</v>
      </c>
      <c r="E146" s="240"/>
      <c r="F146" s="137" t="s">
        <v>215</v>
      </c>
    </row>
    <row r="147" spans="2:6" s="237" customFormat="1">
      <c r="B147" s="238"/>
      <c r="C147" s="239"/>
      <c r="D147" s="315"/>
      <c r="E147" s="240"/>
      <c r="F147" s="137" t="s">
        <v>38</v>
      </c>
    </row>
    <row r="148" spans="2:6" s="237" customFormat="1">
      <c r="B148" s="242"/>
      <c r="C148" s="239"/>
      <c r="D148" s="291"/>
      <c r="E148" s="240"/>
      <c r="F148" s="242" t="s">
        <v>258</v>
      </c>
    </row>
    <row r="149" spans="2:6" s="237" customFormat="1" ht="2.25" customHeight="1">
      <c r="B149" s="238"/>
      <c r="C149" s="239"/>
      <c r="D149" s="247"/>
      <c r="E149" s="240"/>
      <c r="F149" s="243"/>
    </row>
    <row r="150" spans="2:6" s="237" customFormat="1" ht="15" customHeight="1">
      <c r="B150" s="238"/>
      <c r="C150" s="239"/>
      <c r="D150" s="315" t="s">
        <v>343</v>
      </c>
      <c r="E150" s="240"/>
      <c r="F150" s="137" t="s">
        <v>215</v>
      </c>
    </row>
    <row r="151" spans="2:6" s="237" customFormat="1">
      <c r="B151" s="238"/>
      <c r="C151" s="239"/>
      <c r="D151" s="315"/>
      <c r="E151" s="240"/>
      <c r="F151" s="137" t="s">
        <v>38</v>
      </c>
    </row>
    <row r="152" spans="2:6" s="237" customFormat="1">
      <c r="B152" s="242"/>
      <c r="C152" s="239"/>
      <c r="D152" s="315"/>
      <c r="E152" s="240"/>
      <c r="F152" s="241" t="s">
        <v>258</v>
      </c>
    </row>
    <row r="153" spans="2:6" s="237" customFormat="1" ht="2.25" customHeight="1">
      <c r="B153" s="238"/>
      <c r="C153" s="239"/>
      <c r="D153" s="247"/>
      <c r="E153" s="240"/>
      <c r="F153" s="243"/>
    </row>
    <row r="154" spans="2:6" s="237" customFormat="1" ht="15" customHeight="1">
      <c r="B154" s="238"/>
      <c r="C154" s="239"/>
      <c r="D154" s="315" t="s">
        <v>344</v>
      </c>
      <c r="E154" s="240"/>
      <c r="F154" s="137" t="s">
        <v>215</v>
      </c>
    </row>
    <row r="155" spans="2:6" s="237" customFormat="1">
      <c r="B155" s="238"/>
      <c r="C155" s="239"/>
      <c r="D155" s="315"/>
      <c r="E155" s="240"/>
      <c r="F155" s="137" t="s">
        <v>38</v>
      </c>
    </row>
    <row r="156" spans="2:6" s="237" customFormat="1" ht="30">
      <c r="B156" s="242"/>
      <c r="C156" s="239"/>
      <c r="D156" s="291"/>
      <c r="E156" s="240"/>
      <c r="F156" s="244" t="s">
        <v>259</v>
      </c>
    </row>
    <row r="157" spans="2:6" s="237" customFormat="1" ht="2.25" customHeight="1">
      <c r="B157" s="238"/>
      <c r="C157" s="239"/>
      <c r="D157" s="247"/>
      <c r="E157" s="240"/>
      <c r="F157" s="243"/>
    </row>
    <row r="158" spans="2:6" s="237" customFormat="1" ht="15" customHeight="1">
      <c r="B158" s="238"/>
      <c r="C158" s="239"/>
      <c r="D158" s="315" t="s">
        <v>345</v>
      </c>
      <c r="E158" s="240"/>
      <c r="F158" s="137" t="s">
        <v>215</v>
      </c>
    </row>
    <row r="159" spans="2:6" s="237" customFormat="1">
      <c r="B159" s="238"/>
      <c r="C159" s="239"/>
      <c r="D159" s="315"/>
      <c r="E159" s="240"/>
      <c r="F159" s="137" t="s">
        <v>38</v>
      </c>
    </row>
    <row r="160" spans="2:6" s="237" customFormat="1">
      <c r="B160" s="242"/>
      <c r="C160" s="239"/>
      <c r="D160" s="239"/>
      <c r="E160" s="240"/>
      <c r="F160" s="242" t="s">
        <v>44</v>
      </c>
    </row>
    <row r="161" spans="1:6" ht="2.25" customHeight="1">
      <c r="A161" s="2"/>
      <c r="B161" s="92"/>
      <c r="C161" s="239"/>
      <c r="D161" s="2"/>
      <c r="E161" s="2"/>
      <c r="F161" s="2"/>
    </row>
    <row r="162" spans="1:6">
      <c r="B162" s="159"/>
      <c r="C162" s="314"/>
      <c r="D162" s="92" t="s">
        <v>137</v>
      </c>
      <c r="F162" s="137" t="s">
        <v>215</v>
      </c>
    </row>
    <row r="163" spans="1:6">
      <c r="B163" s="159"/>
      <c r="C163" s="314"/>
      <c r="D163" s="92"/>
      <c r="F163" s="137" t="s">
        <v>38</v>
      </c>
    </row>
    <row r="164" spans="1:6">
      <c r="B164" s="92"/>
      <c r="C164" s="314"/>
      <c r="D164" s="92"/>
      <c r="F164" s="137" t="s">
        <v>44</v>
      </c>
    </row>
    <row r="165" spans="1:6" ht="2.25" customHeight="1">
      <c r="A165" s="2"/>
      <c r="B165" s="92"/>
      <c r="C165" s="214"/>
      <c r="D165" s="2"/>
      <c r="E165" s="2"/>
      <c r="F165" s="2"/>
    </row>
    <row r="166" spans="1:6" s="237" customFormat="1">
      <c r="B166" s="238"/>
      <c r="C166" s="314" t="s">
        <v>201</v>
      </c>
      <c r="D166" s="239" t="s">
        <v>341</v>
      </c>
      <c r="E166" s="240"/>
      <c r="F166" s="137" t="s">
        <v>215</v>
      </c>
    </row>
    <row r="167" spans="1:6" s="237" customFormat="1">
      <c r="B167" s="238"/>
      <c r="C167" s="314"/>
      <c r="D167" s="239"/>
      <c r="E167" s="240"/>
      <c r="F167" s="137" t="s">
        <v>38</v>
      </c>
    </row>
    <row r="168" spans="1:6" s="237" customFormat="1">
      <c r="B168" s="242"/>
      <c r="C168" s="224"/>
      <c r="D168" s="239"/>
      <c r="E168" s="240"/>
      <c r="F168" s="242" t="s">
        <v>44</v>
      </c>
    </row>
    <row r="169" spans="1:6" s="237" customFormat="1" ht="2.25" customHeight="1">
      <c r="B169" s="238"/>
      <c r="C169" s="239"/>
      <c r="D169" s="245"/>
      <c r="E169" s="240"/>
      <c r="F169" s="243"/>
    </row>
    <row r="170" spans="1:6" s="237" customFormat="1" ht="15" customHeight="1">
      <c r="B170" s="238"/>
      <c r="C170" s="239"/>
      <c r="D170" s="315" t="s">
        <v>342</v>
      </c>
      <c r="E170" s="240"/>
      <c r="F170" s="137" t="s">
        <v>215</v>
      </c>
    </row>
    <row r="171" spans="1:6" s="237" customFormat="1">
      <c r="B171" s="238"/>
      <c r="C171" s="239"/>
      <c r="D171" s="315"/>
      <c r="E171" s="240"/>
      <c r="F171" s="137" t="s">
        <v>38</v>
      </c>
    </row>
    <row r="172" spans="1:6" s="237" customFormat="1">
      <c r="B172" s="242"/>
      <c r="C172" s="239"/>
      <c r="D172" s="291"/>
      <c r="E172" s="240"/>
      <c r="F172" s="242" t="s">
        <v>258</v>
      </c>
    </row>
    <row r="173" spans="1:6" s="237" customFormat="1" ht="2.25" customHeight="1">
      <c r="B173" s="238"/>
      <c r="C173" s="239"/>
      <c r="D173" s="247"/>
      <c r="E173" s="240"/>
      <c r="F173" s="243"/>
    </row>
    <row r="174" spans="1:6" s="237" customFormat="1" ht="15" customHeight="1">
      <c r="B174" s="238"/>
      <c r="C174" s="239"/>
      <c r="D174" s="315" t="s">
        <v>343</v>
      </c>
      <c r="E174" s="240"/>
      <c r="F174" s="137" t="s">
        <v>215</v>
      </c>
    </row>
    <row r="175" spans="1:6" s="237" customFormat="1">
      <c r="B175" s="238"/>
      <c r="C175" s="239"/>
      <c r="D175" s="315"/>
      <c r="E175" s="240"/>
      <c r="F175" s="137" t="s">
        <v>38</v>
      </c>
    </row>
    <row r="176" spans="1:6" s="237" customFormat="1">
      <c r="B176" s="242"/>
      <c r="C176" s="239"/>
      <c r="D176" s="315"/>
      <c r="E176" s="240"/>
      <c r="F176" s="241" t="s">
        <v>258</v>
      </c>
    </row>
    <row r="177" spans="1:6" s="237" customFormat="1" ht="2.25" customHeight="1">
      <c r="B177" s="238"/>
      <c r="C177" s="239"/>
      <c r="D177" s="247"/>
      <c r="E177" s="240"/>
      <c r="F177" s="243"/>
    </row>
    <row r="178" spans="1:6" s="237" customFormat="1" ht="15" customHeight="1">
      <c r="B178" s="238"/>
      <c r="C178" s="239"/>
      <c r="D178" s="315" t="s">
        <v>344</v>
      </c>
      <c r="E178" s="240"/>
      <c r="F178" s="137" t="s">
        <v>215</v>
      </c>
    </row>
    <row r="179" spans="1:6" s="237" customFormat="1">
      <c r="B179" s="238"/>
      <c r="C179" s="239"/>
      <c r="D179" s="315"/>
      <c r="E179" s="240"/>
      <c r="F179" s="137" t="s">
        <v>38</v>
      </c>
    </row>
    <row r="180" spans="1:6" s="237" customFormat="1" ht="30">
      <c r="B180" s="242"/>
      <c r="C180" s="239"/>
      <c r="D180" s="291"/>
      <c r="E180" s="240"/>
      <c r="F180" s="244" t="s">
        <v>259</v>
      </c>
    </row>
    <row r="181" spans="1:6" s="237" customFormat="1" ht="2.25" customHeight="1">
      <c r="B181" s="238"/>
      <c r="C181" s="239"/>
      <c r="D181" s="247"/>
      <c r="E181" s="240"/>
      <c r="F181" s="243"/>
    </row>
    <row r="182" spans="1:6" s="237" customFormat="1" ht="15" customHeight="1">
      <c r="B182" s="238"/>
      <c r="C182" s="239"/>
      <c r="D182" s="315" t="s">
        <v>345</v>
      </c>
      <c r="E182" s="240"/>
      <c r="F182" s="137" t="s">
        <v>215</v>
      </c>
    </row>
    <row r="183" spans="1:6" s="237" customFormat="1">
      <c r="B183" s="238"/>
      <c r="C183" s="239"/>
      <c r="D183" s="315"/>
      <c r="E183" s="240"/>
      <c r="F183" s="137" t="s">
        <v>38</v>
      </c>
    </row>
    <row r="184" spans="1:6" s="237" customFormat="1">
      <c r="B184" s="242"/>
      <c r="C184" s="239"/>
      <c r="D184" s="239"/>
      <c r="E184" s="240"/>
      <c r="F184" s="242" t="s">
        <v>44</v>
      </c>
    </row>
    <row r="185" spans="1:6" ht="2.25" customHeight="1">
      <c r="A185" s="2"/>
      <c r="B185" s="92"/>
      <c r="C185" s="239"/>
      <c r="D185" s="2"/>
      <c r="E185" s="2"/>
      <c r="F185" s="2"/>
    </row>
    <row r="186" spans="1:6">
      <c r="B186" s="159"/>
      <c r="C186" s="314"/>
      <c r="D186" s="92" t="s">
        <v>137</v>
      </c>
      <c r="F186" s="137" t="s">
        <v>215</v>
      </c>
    </row>
    <row r="187" spans="1:6">
      <c r="B187" s="159"/>
      <c r="C187" s="314"/>
      <c r="D187" s="92"/>
      <c r="F187" s="137" t="s">
        <v>38</v>
      </c>
    </row>
    <row r="188" spans="1:6">
      <c r="B188" s="92"/>
      <c r="C188" s="314"/>
      <c r="D188" s="92"/>
      <c r="F188" s="137" t="s">
        <v>44</v>
      </c>
    </row>
    <row r="189" spans="1:6" ht="2.25" customHeight="1">
      <c r="A189" s="2"/>
      <c r="B189" s="92"/>
      <c r="C189" s="214"/>
      <c r="D189" s="2"/>
      <c r="E189" s="2"/>
      <c r="F189" s="2"/>
    </row>
    <row r="190" spans="1:6">
      <c r="B190" s="159"/>
      <c r="C190" s="314" t="s">
        <v>212</v>
      </c>
      <c r="D190" s="92" t="s">
        <v>137</v>
      </c>
      <c r="F190" s="137" t="s">
        <v>38</v>
      </c>
    </row>
    <row r="191" spans="1:6">
      <c r="B191" s="92"/>
      <c r="C191" s="314"/>
      <c r="D191" s="92"/>
      <c r="F191" s="137" t="s">
        <v>214</v>
      </c>
    </row>
    <row r="192" spans="1:6" ht="2.25" customHeight="1">
      <c r="A192" s="2"/>
      <c r="B192" s="92"/>
      <c r="C192" s="215"/>
      <c r="D192" s="2"/>
      <c r="E192" s="2"/>
      <c r="F192" s="2"/>
    </row>
    <row r="193" spans="2:6">
      <c r="B193" s="159"/>
      <c r="C193" s="216"/>
      <c r="D193" s="92" t="s">
        <v>186</v>
      </c>
      <c r="F193" s="137" t="s">
        <v>216</v>
      </c>
    </row>
    <row r="194" spans="2:6">
      <c r="B194" s="92"/>
      <c r="C194" s="215"/>
      <c r="D194" s="92"/>
      <c r="F194" s="137" t="s">
        <v>214</v>
      </c>
    </row>
  </sheetData>
  <mergeCells count="42">
    <mergeCell ref="B1:F1"/>
    <mergeCell ref="B3:F3"/>
    <mergeCell ref="B2:F2"/>
    <mergeCell ref="C16:C17"/>
    <mergeCell ref="C7:C8"/>
    <mergeCell ref="C10:C11"/>
    <mergeCell ref="C61:C62"/>
    <mergeCell ref="C58:C59"/>
    <mergeCell ref="C190:C191"/>
    <mergeCell ref="C90:C92"/>
    <mergeCell ref="C67:C68"/>
    <mergeCell ref="C94:C95"/>
    <mergeCell ref="C118:C119"/>
    <mergeCell ref="C142:C143"/>
    <mergeCell ref="C166:C167"/>
    <mergeCell ref="C70:C71"/>
    <mergeCell ref="D86:D87"/>
    <mergeCell ref="D82:D83"/>
    <mergeCell ref="D74:D75"/>
    <mergeCell ref="C64:C65"/>
    <mergeCell ref="C138:C140"/>
    <mergeCell ref="D98:D99"/>
    <mergeCell ref="D102:D104"/>
    <mergeCell ref="D106:D107"/>
    <mergeCell ref="D110:D111"/>
    <mergeCell ref="C114:C116"/>
    <mergeCell ref="C186:C188"/>
    <mergeCell ref="D146:D147"/>
    <mergeCell ref="D150:D152"/>
    <mergeCell ref="D154:D155"/>
    <mergeCell ref="D158:D159"/>
    <mergeCell ref="C162:C164"/>
    <mergeCell ref="D22:D23"/>
    <mergeCell ref="D170:D171"/>
    <mergeCell ref="D174:D176"/>
    <mergeCell ref="D178:D179"/>
    <mergeCell ref="D182:D183"/>
    <mergeCell ref="D122:D123"/>
    <mergeCell ref="D126:D128"/>
    <mergeCell ref="D130:D131"/>
    <mergeCell ref="D134:D135"/>
    <mergeCell ref="D78:D8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C838F-6456-44D1-B8AB-726F36E91F00}">
  <sheetPr codeName="Sheet7">
    <tabColor rgb="FF5F9E88"/>
  </sheetPr>
  <dimension ref="B1:O24"/>
  <sheetViews>
    <sheetView workbookViewId="0"/>
  </sheetViews>
  <sheetFormatPr defaultColWidth="9.140625" defaultRowHeight="15"/>
  <cols>
    <col min="1" max="1" width="2.5703125" style="9" customWidth="1"/>
    <col min="2" max="2" width="25" style="9" customWidth="1"/>
    <col min="3" max="3" width="35.28515625" style="9" customWidth="1"/>
    <col min="4" max="4" width="14.140625" style="9" customWidth="1"/>
    <col min="5" max="5" width="29" style="27" customWidth="1"/>
    <col min="6" max="6" width="4.140625" style="9" customWidth="1"/>
    <col min="7" max="7" width="22.42578125" style="9" customWidth="1"/>
    <col min="8" max="8" width="27" style="9" customWidth="1"/>
    <col min="9" max="9" width="16.5703125" style="9" customWidth="1"/>
    <col min="10" max="10" width="38.7109375" style="27" customWidth="1"/>
    <col min="11" max="11" width="2.85546875" style="9" customWidth="1"/>
    <col min="12" max="12" width="9.140625" style="9"/>
    <col min="13" max="13" width="1.85546875" style="9" customWidth="1"/>
    <col min="14" max="16384" width="9.140625" style="9"/>
  </cols>
  <sheetData>
    <row r="1" spans="2:15" ht="54" customHeight="1">
      <c r="B1" s="65" t="s">
        <v>58</v>
      </c>
      <c r="C1" s="65"/>
      <c r="D1" s="65"/>
      <c r="E1" s="82"/>
      <c r="F1" s="7"/>
      <c r="G1" s="7"/>
      <c r="H1" s="7"/>
    </row>
    <row r="2" spans="2:15" s="2" customFormat="1" ht="21.95" customHeight="1">
      <c r="B2" s="320" t="s">
        <v>21</v>
      </c>
      <c r="C2" s="321"/>
      <c r="D2" s="321"/>
      <c r="E2" s="321"/>
      <c r="F2" s="321"/>
      <c r="G2" s="321"/>
      <c r="H2" s="321"/>
      <c r="I2" s="321"/>
      <c r="J2" s="321"/>
      <c r="K2" s="321"/>
      <c r="L2" s="321"/>
      <c r="N2" s="47"/>
      <c r="O2" s="12"/>
    </row>
    <row r="3" spans="2:15" s="2" customFormat="1" ht="9" customHeight="1">
      <c r="E3" s="83"/>
      <c r="F3" s="6"/>
      <c r="G3" s="6"/>
      <c r="J3" s="83"/>
      <c r="N3" s="47"/>
      <c r="O3" s="12"/>
    </row>
    <row r="4" spans="2:15" s="2" customFormat="1" ht="20.100000000000001" customHeight="1">
      <c r="B4" s="46" t="s">
        <v>19</v>
      </c>
      <c r="C4" s="46" t="s">
        <v>39</v>
      </c>
      <c r="D4" s="46" t="s">
        <v>40</v>
      </c>
      <c r="E4" s="46" t="s">
        <v>41</v>
      </c>
      <c r="G4" s="46" t="s">
        <v>19</v>
      </c>
      <c r="H4" s="46" t="s">
        <v>39</v>
      </c>
      <c r="I4" s="46" t="s">
        <v>40</v>
      </c>
      <c r="J4" s="46" t="s">
        <v>41</v>
      </c>
      <c r="L4" s="46" t="s">
        <v>42</v>
      </c>
    </row>
    <row r="5" spans="2:15" ht="9" customHeight="1">
      <c r="B5" s="2"/>
      <c r="C5" s="6"/>
      <c r="D5" s="6"/>
      <c r="E5" s="83"/>
      <c r="F5" s="2"/>
      <c r="G5" s="2"/>
      <c r="H5" s="2"/>
    </row>
    <row r="6" spans="2:15" ht="29.25" customHeight="1">
      <c r="B6" s="81" t="s">
        <v>96</v>
      </c>
      <c r="C6" s="298" t="s">
        <v>107</v>
      </c>
      <c r="D6" s="298" t="s">
        <v>85</v>
      </c>
      <c r="E6" s="299" t="s">
        <v>97</v>
      </c>
      <c r="F6" s="125" t="s">
        <v>43</v>
      </c>
      <c r="G6" s="298" t="s">
        <v>96</v>
      </c>
      <c r="H6" s="298" t="s">
        <v>346</v>
      </c>
      <c r="I6" s="298" t="s">
        <v>85</v>
      </c>
      <c r="J6" s="299" t="s">
        <v>134</v>
      </c>
      <c r="K6" s="18"/>
      <c r="L6" s="94" t="b">
        <f>AND(SUM('Total Customers'!F8:G9)=SUM('Total Customers'!F11:G12))</f>
        <v>1</v>
      </c>
    </row>
    <row r="7" spans="2:15" ht="29.25" customHeight="1">
      <c r="B7" s="81" t="s">
        <v>96</v>
      </c>
      <c r="C7" s="298" t="s">
        <v>107</v>
      </c>
      <c r="D7" s="298" t="s">
        <v>85</v>
      </c>
      <c r="E7" s="299" t="s">
        <v>99</v>
      </c>
      <c r="F7" s="125" t="s">
        <v>43</v>
      </c>
      <c r="G7" s="298" t="s">
        <v>96</v>
      </c>
      <c r="H7" s="298" t="s">
        <v>346</v>
      </c>
      <c r="I7" s="298" t="s">
        <v>85</v>
      </c>
      <c r="J7" s="299" t="s">
        <v>135</v>
      </c>
      <c r="K7" s="18"/>
      <c r="L7" s="94" t="b">
        <f>AND(SUM('Total Customers'!F8:F9)=SUM('Total Customers'!F11:F12))</f>
        <v>1</v>
      </c>
    </row>
    <row r="8" spans="2:15" ht="29.25" customHeight="1">
      <c r="B8" s="81" t="s">
        <v>96</v>
      </c>
      <c r="C8" s="298" t="s">
        <v>107</v>
      </c>
      <c r="D8" s="298" t="s">
        <v>85</v>
      </c>
      <c r="E8" s="299" t="s">
        <v>98</v>
      </c>
      <c r="F8" s="125" t="s">
        <v>43</v>
      </c>
      <c r="G8" s="298" t="s">
        <v>96</v>
      </c>
      <c r="H8" s="298" t="s">
        <v>346</v>
      </c>
      <c r="I8" s="298" t="s">
        <v>85</v>
      </c>
      <c r="J8" s="299" t="s">
        <v>136</v>
      </c>
      <c r="K8" s="18"/>
      <c r="L8" s="94" t="b">
        <f>AND(SUM('Total Customers'!G8:G9)=SUM('Total Customers'!G11:G12))</f>
        <v>1</v>
      </c>
    </row>
    <row r="9" spans="2:15" ht="12.75" customHeight="1">
      <c r="B9" s="18"/>
      <c r="C9" s="19"/>
      <c r="D9" s="18"/>
      <c r="E9" s="19"/>
      <c r="F9" s="18"/>
      <c r="G9" s="18"/>
      <c r="H9" s="18"/>
      <c r="I9" s="18"/>
      <c r="J9" s="19"/>
      <c r="K9" s="18"/>
      <c r="L9" s="95"/>
    </row>
    <row r="10" spans="2:15" ht="29.25" customHeight="1">
      <c r="B10" s="81" t="s">
        <v>96</v>
      </c>
      <c r="C10" s="129" t="s">
        <v>92</v>
      </c>
      <c r="D10" s="81" t="s">
        <v>85</v>
      </c>
      <c r="E10" s="128" t="s">
        <v>85</v>
      </c>
      <c r="F10" s="125" t="s">
        <v>43</v>
      </c>
      <c r="G10" s="81" t="s">
        <v>312</v>
      </c>
      <c r="H10" s="128" t="s">
        <v>149</v>
      </c>
      <c r="I10" s="81" t="s">
        <v>85</v>
      </c>
      <c r="J10" s="128" t="s">
        <v>85</v>
      </c>
      <c r="K10" s="18"/>
      <c r="L10" s="94" t="b">
        <f>'Total Customers'!H13=('Cost reflective tariffs'!G34+'Non-cost reflective tariffs'!G34)</f>
        <v>1</v>
      </c>
    </row>
    <row r="11" spans="2:15">
      <c r="B11" s="18"/>
      <c r="C11" s="19"/>
      <c r="D11" s="18"/>
      <c r="E11" s="19"/>
      <c r="F11" s="18"/>
      <c r="G11" s="18"/>
      <c r="H11" s="18"/>
      <c r="I11" s="18"/>
      <c r="J11" s="19"/>
      <c r="K11" s="18"/>
      <c r="L11" s="95"/>
    </row>
    <row r="12" spans="2:15" ht="29.25" customHeight="1">
      <c r="B12" s="81" t="s">
        <v>166</v>
      </c>
      <c r="C12" s="81" t="s">
        <v>75</v>
      </c>
      <c r="D12" s="81"/>
      <c r="E12" s="128" t="s">
        <v>167</v>
      </c>
      <c r="F12" s="89" t="s">
        <v>43</v>
      </c>
      <c r="G12" s="81" t="s">
        <v>166</v>
      </c>
      <c r="H12" s="81" t="s">
        <v>76</v>
      </c>
      <c r="I12" s="81"/>
      <c r="J12" s="128" t="s">
        <v>167</v>
      </c>
      <c r="K12" s="18"/>
      <c r="L12" s="94" t="b">
        <f>AND(SUM(Benchmarking!F12)=SUM(Benchmarking!F22))</f>
        <v>1</v>
      </c>
    </row>
    <row r="13" spans="2:15" ht="29.25" customHeight="1">
      <c r="B13" s="81" t="s">
        <v>166</v>
      </c>
      <c r="C13" s="81" t="s">
        <v>75</v>
      </c>
      <c r="D13" s="81"/>
      <c r="E13" s="128" t="s">
        <v>168</v>
      </c>
      <c r="F13" s="107" t="s">
        <v>43</v>
      </c>
      <c r="G13" s="81" t="s">
        <v>166</v>
      </c>
      <c r="H13" s="81" t="s">
        <v>76</v>
      </c>
      <c r="I13" s="81"/>
      <c r="J13" s="128" t="s">
        <v>168</v>
      </c>
      <c r="K13" s="18"/>
      <c r="L13" s="94" t="b">
        <f>AND(SUM(Benchmarking!G6:G11)=SUM(Benchmarking!G14:G17))</f>
        <v>1</v>
      </c>
    </row>
    <row r="14" spans="2:15" ht="9.75" customHeight="1">
      <c r="B14" s="18"/>
      <c r="C14" s="19"/>
      <c r="D14" s="18"/>
      <c r="E14" s="268"/>
      <c r="F14" s="18"/>
      <c r="G14" s="18"/>
      <c r="H14" s="18"/>
      <c r="I14" s="18"/>
      <c r="J14" s="19"/>
      <c r="K14" s="18"/>
      <c r="L14" s="95"/>
    </row>
    <row r="15" spans="2:15" ht="29.25" customHeight="1">
      <c r="B15" s="81" t="s">
        <v>151</v>
      </c>
      <c r="C15" s="81" t="s">
        <v>149</v>
      </c>
      <c r="D15" s="81"/>
      <c r="E15" s="299" t="s">
        <v>316</v>
      </c>
      <c r="F15" s="125" t="s">
        <v>43</v>
      </c>
      <c r="G15" s="81" t="s">
        <v>151</v>
      </c>
      <c r="H15" s="81" t="s">
        <v>150</v>
      </c>
      <c r="I15" s="81"/>
      <c r="J15" s="299" t="s">
        <v>316</v>
      </c>
      <c r="K15" s="18"/>
      <c r="L15" s="94" t="b">
        <f>'Cost reflective tariffs'!G34='Cost reflective tariffs'!G73</f>
        <v>1</v>
      </c>
    </row>
    <row r="16" spans="2:15">
      <c r="B16" s="18"/>
      <c r="C16" s="19"/>
      <c r="D16" s="18"/>
      <c r="E16" s="19"/>
      <c r="F16" s="18"/>
      <c r="G16" s="18"/>
      <c r="H16" s="18"/>
      <c r="I16" s="18"/>
      <c r="J16" s="19"/>
      <c r="K16" s="18"/>
      <c r="L16" s="95"/>
    </row>
    <row r="17" spans="2:12" ht="29.25" customHeight="1">
      <c r="B17" s="81" t="s">
        <v>172</v>
      </c>
      <c r="C17" s="81" t="s">
        <v>149</v>
      </c>
      <c r="D17" s="81" t="s">
        <v>85</v>
      </c>
      <c r="E17" s="299" t="s">
        <v>347</v>
      </c>
      <c r="F17" s="125" t="s">
        <v>43</v>
      </c>
      <c r="G17" s="81" t="s">
        <v>172</v>
      </c>
      <c r="H17" s="81" t="s">
        <v>150</v>
      </c>
      <c r="I17" s="81" t="s">
        <v>85</v>
      </c>
      <c r="J17" s="299" t="s">
        <v>347</v>
      </c>
      <c r="K17" s="18"/>
      <c r="L17" s="94" t="b">
        <f>'Non-cost reflective tariffs'!G34='Non-cost reflective tariffs'!G73</f>
        <v>1</v>
      </c>
    </row>
    <row r="18" spans="2:12">
      <c r="C18" s="27"/>
      <c r="L18" s="10"/>
    </row>
    <row r="19" spans="2:12" ht="29.25" customHeight="1">
      <c r="B19" s="298" t="s">
        <v>171</v>
      </c>
      <c r="C19" s="298" t="s">
        <v>149</v>
      </c>
      <c r="D19" s="298" t="s">
        <v>85</v>
      </c>
      <c r="E19" s="299" t="s">
        <v>316</v>
      </c>
      <c r="F19" s="300" t="s">
        <v>43</v>
      </c>
      <c r="G19" s="298" t="s">
        <v>171</v>
      </c>
      <c r="H19" s="298" t="s">
        <v>150</v>
      </c>
      <c r="I19" s="298" t="s">
        <v>85</v>
      </c>
      <c r="J19" s="299" t="s">
        <v>316</v>
      </c>
      <c r="L19" s="301" t="b">
        <f>'Secondary tariffs'!G34='Secondary tariffs'!G73</f>
        <v>1</v>
      </c>
    </row>
    <row r="20" spans="2:12">
      <c r="B20" s="18"/>
      <c r="C20" s="19"/>
      <c r="D20" s="18"/>
      <c r="E20" s="19"/>
      <c r="F20" s="18"/>
      <c r="G20" s="18"/>
      <c r="H20" s="18"/>
      <c r="I20" s="18"/>
      <c r="J20" s="19"/>
      <c r="K20" s="18"/>
      <c r="L20" s="95"/>
    </row>
    <row r="21" spans="2:12" ht="38.25">
      <c r="B21" s="298" t="s">
        <v>80</v>
      </c>
      <c r="C21" s="298" t="s">
        <v>348</v>
      </c>
      <c r="D21" s="298" t="s">
        <v>349</v>
      </c>
      <c r="E21" s="299" t="s">
        <v>177</v>
      </c>
      <c r="F21" s="125" t="s">
        <v>43</v>
      </c>
      <c r="G21" s="298" t="s">
        <v>80</v>
      </c>
      <c r="H21" s="298" t="s">
        <v>348</v>
      </c>
      <c r="I21" s="298" t="s">
        <v>79</v>
      </c>
      <c r="J21" s="299" t="s">
        <v>222</v>
      </c>
      <c r="K21" s="18"/>
      <c r="L21" s="94" t="b">
        <f>AND('Export Services'!F49=SUM('Export Services'!F40:F47))</f>
        <v>1</v>
      </c>
    </row>
    <row r="22" spans="2:12" ht="38.25">
      <c r="B22" s="298" t="s">
        <v>80</v>
      </c>
      <c r="C22" s="298" t="s">
        <v>244</v>
      </c>
      <c r="D22" s="298" t="s">
        <v>349</v>
      </c>
      <c r="E22" s="299" t="s">
        <v>180</v>
      </c>
      <c r="F22" s="125" t="s">
        <v>43</v>
      </c>
      <c r="G22" s="298" t="s">
        <v>80</v>
      </c>
      <c r="H22" s="298" t="s">
        <v>244</v>
      </c>
      <c r="I22" s="298" t="s">
        <v>79</v>
      </c>
      <c r="J22" s="299" t="s">
        <v>222</v>
      </c>
      <c r="K22" s="18"/>
      <c r="L22" s="94" t="b">
        <f>AND('Export Services'!F85=SUM('Export Services'!F76:F83))</f>
        <v>1</v>
      </c>
    </row>
    <row r="23" spans="2:12" ht="38.25">
      <c r="B23" s="298" t="s">
        <v>80</v>
      </c>
      <c r="C23" s="298" t="s">
        <v>245</v>
      </c>
      <c r="D23" s="298" t="s">
        <v>349</v>
      </c>
      <c r="E23" s="299" t="s">
        <v>181</v>
      </c>
      <c r="F23" s="125" t="s">
        <v>43</v>
      </c>
      <c r="G23" s="298" t="s">
        <v>80</v>
      </c>
      <c r="H23" s="298" t="s">
        <v>245</v>
      </c>
      <c r="I23" s="298" t="s">
        <v>79</v>
      </c>
      <c r="J23" s="299" t="s">
        <v>222</v>
      </c>
      <c r="K23" s="18"/>
      <c r="L23" s="94" t="b">
        <f>AND('Export Services'!F103=SUM('Export Services'!F94:F101))</f>
        <v>1</v>
      </c>
    </row>
    <row r="24" spans="2:12" ht="38.25">
      <c r="B24" s="298" t="s">
        <v>80</v>
      </c>
      <c r="C24" s="298" t="s">
        <v>199</v>
      </c>
      <c r="D24" s="298" t="s">
        <v>349</v>
      </c>
      <c r="E24" s="299" t="s">
        <v>182</v>
      </c>
      <c r="F24" s="125" t="s">
        <v>43</v>
      </c>
      <c r="G24" s="298" t="s">
        <v>80</v>
      </c>
      <c r="H24" s="298" t="s">
        <v>199</v>
      </c>
      <c r="I24" s="298" t="s">
        <v>79</v>
      </c>
      <c r="J24" s="299" t="s">
        <v>222</v>
      </c>
      <c r="K24" s="18"/>
      <c r="L24" s="94" t="b">
        <f>AND('Export Services'!F122=SUM('Export Services'!F113:F120))</f>
        <v>1</v>
      </c>
    </row>
  </sheetData>
  <mergeCells count="1">
    <mergeCell ref="B2:L2"/>
  </mergeCells>
  <phoneticPr fontId="108" type="noConversion"/>
  <conditionalFormatting sqref="L6:L17 L20:L24">
    <cfRule type="cellIs" dxfId="56" priority="22" operator="equal">
      <formula>TRUE</formula>
    </cfRule>
  </conditionalFormatting>
  <conditionalFormatting sqref="L18:L19">
    <cfRule type="cellIs" dxfId="55"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3373-AE57-470D-A2A3-056A235A723D}">
  <sheetPr codeName="Sheet12"/>
  <dimension ref="B1:O23"/>
  <sheetViews>
    <sheetView zoomScaleNormal="100" workbookViewId="0"/>
  </sheetViews>
  <sheetFormatPr defaultColWidth="9.140625" defaultRowHeight="15"/>
  <cols>
    <col min="1" max="1" width="1.85546875" style="23" customWidth="1"/>
    <col min="2" max="2" width="1.7109375" style="9" customWidth="1"/>
    <col min="3" max="3" width="74.28515625" style="9" customWidth="1"/>
    <col min="4" max="4" width="20.42578125" style="9" bestFit="1" customWidth="1"/>
    <col min="5" max="5" width="1.7109375" style="9" customWidth="1"/>
    <col min="6" max="8" width="11.7109375" style="9" customWidth="1"/>
    <col min="9" max="9" width="2.42578125" style="9" customWidth="1"/>
    <col min="10" max="10" width="2.42578125" style="53" customWidth="1"/>
    <col min="11" max="11" width="13.85546875" style="53" customWidth="1"/>
    <col min="12" max="12" width="2.28515625" style="53" customWidth="1"/>
    <col min="13" max="13" width="19.85546875" style="23" customWidth="1"/>
    <col min="14" max="14" width="2.7109375" style="23" customWidth="1"/>
    <col min="15" max="15" width="3.42578125" style="23" customWidth="1"/>
    <col min="16" max="16384" width="9.140625" style="23"/>
  </cols>
  <sheetData>
    <row r="1" spans="3:15" ht="54" customHeight="1">
      <c r="C1" s="75" t="s">
        <v>58</v>
      </c>
      <c r="D1" s="65"/>
      <c r="E1" s="65"/>
      <c r="F1" s="65"/>
      <c r="G1" s="65"/>
      <c r="H1" s="65"/>
      <c r="I1" s="8"/>
      <c r="J1" s="52"/>
    </row>
    <row r="2" spans="3:15" ht="53.25" customHeight="1">
      <c r="C2" s="97" t="s">
        <v>85</v>
      </c>
      <c r="D2" s="10"/>
      <c r="E2" s="10"/>
      <c r="H2" s="10"/>
      <c r="I2" s="10"/>
      <c r="J2" s="54"/>
    </row>
    <row r="3" spans="3:15" ht="33" customHeight="1">
      <c r="C3" s="11"/>
      <c r="D3" s="28"/>
      <c r="E3" s="28"/>
      <c r="I3" s="12"/>
      <c r="J3" s="55"/>
      <c r="K3" s="51" t="s">
        <v>22</v>
      </c>
      <c r="M3" s="51" t="s">
        <v>77</v>
      </c>
    </row>
    <row r="4" spans="3:15" ht="29.25" customHeight="1">
      <c r="D4" s="28" t="s">
        <v>23</v>
      </c>
      <c r="E4" s="28"/>
      <c r="F4" s="322" t="s">
        <v>34</v>
      </c>
      <c r="G4" s="323"/>
      <c r="H4" s="324"/>
      <c r="I4" s="12"/>
      <c r="J4" s="55"/>
      <c r="M4" s="53"/>
    </row>
    <row r="5" spans="3:15" ht="31.5" customHeight="1">
      <c r="C5" s="121" t="s">
        <v>107</v>
      </c>
      <c r="D5" s="28"/>
      <c r="E5" s="28"/>
      <c r="F5" s="248" t="s">
        <v>47</v>
      </c>
      <c r="G5" s="249" t="s">
        <v>87</v>
      </c>
      <c r="H5" s="250" t="s">
        <v>45</v>
      </c>
      <c r="I5" s="12"/>
      <c r="J5" s="55"/>
      <c r="M5" s="53"/>
    </row>
    <row r="6" spans="3:15" ht="15" customHeight="1">
      <c r="C6" s="127" t="s">
        <v>95</v>
      </c>
      <c r="D6" s="162"/>
      <c r="E6" s="115"/>
      <c r="I6" s="10"/>
      <c r="J6" s="54"/>
    </row>
    <row r="7" spans="3:15" ht="15" customHeight="1">
      <c r="C7" s="296" t="s">
        <v>71</v>
      </c>
      <c r="D7" s="296"/>
      <c r="E7" s="296"/>
      <c r="F7" s="296"/>
      <c r="G7" s="296"/>
      <c r="H7" s="296"/>
      <c r="I7" s="10"/>
      <c r="J7" s="54"/>
    </row>
    <row r="8" spans="3:15" ht="15" customHeight="1">
      <c r="C8" s="123" t="s">
        <v>261</v>
      </c>
      <c r="D8" s="114" t="s">
        <v>137</v>
      </c>
      <c r="E8" s="114"/>
      <c r="F8" s="80"/>
      <c r="G8" s="181"/>
      <c r="H8" s="161"/>
      <c r="K8" s="50" t="s">
        <v>14</v>
      </c>
      <c r="M8" s="116" t="s">
        <v>83</v>
      </c>
    </row>
    <row r="9" spans="3:15" ht="15" customHeight="1">
      <c r="C9" s="85" t="s">
        <v>84</v>
      </c>
      <c r="D9" s="103" t="s">
        <v>137</v>
      </c>
      <c r="E9" s="103"/>
      <c r="F9" s="69"/>
      <c r="G9" s="182"/>
      <c r="H9" s="183"/>
      <c r="K9" s="50" t="s">
        <v>14</v>
      </c>
      <c r="M9" s="116" t="s">
        <v>83</v>
      </c>
    </row>
    <row r="10" spans="3:15" ht="15" customHeight="1">
      <c r="C10" s="296" t="s">
        <v>72</v>
      </c>
      <c r="D10" s="296"/>
      <c r="E10" s="296"/>
      <c r="F10" s="296"/>
      <c r="G10" s="296"/>
      <c r="H10" s="296"/>
      <c r="K10" s="50"/>
      <c r="L10" s="50"/>
      <c r="M10" s="50"/>
      <c r="N10" s="50"/>
    </row>
    <row r="11" spans="3:15" ht="15" customHeight="1">
      <c r="C11" s="123" t="s">
        <v>89</v>
      </c>
      <c r="D11" s="114" t="s">
        <v>137</v>
      </c>
      <c r="E11" s="114"/>
      <c r="F11" s="80"/>
      <c r="G11" s="181"/>
      <c r="H11" s="161"/>
      <c r="K11" s="50" t="s">
        <v>14</v>
      </c>
      <c r="M11" s="116" t="s">
        <v>83</v>
      </c>
    </row>
    <row r="12" spans="3:15" ht="15" customHeight="1">
      <c r="C12" s="85" t="s">
        <v>88</v>
      </c>
      <c r="D12" s="103" t="s">
        <v>137</v>
      </c>
      <c r="E12" s="103"/>
      <c r="F12" s="69"/>
      <c r="G12" s="182"/>
      <c r="H12" s="183"/>
      <c r="K12" s="50" t="s">
        <v>14</v>
      </c>
      <c r="M12" s="116" t="s">
        <v>83</v>
      </c>
    </row>
    <row r="13" spans="3:15" ht="15" customHeight="1">
      <c r="C13" s="271" t="s">
        <v>85</v>
      </c>
      <c r="D13" s="114" t="s">
        <v>137</v>
      </c>
      <c r="E13" s="115"/>
      <c r="F13" s="126">
        <f>SUM(F8:F9)</f>
        <v>0</v>
      </c>
      <c r="G13" s="126">
        <f>SUM(G8:G9)</f>
        <v>0</v>
      </c>
      <c r="H13" s="126">
        <f>SUM(F13:G13)</f>
        <v>0</v>
      </c>
      <c r="K13" s="50"/>
      <c r="L13" s="50"/>
      <c r="M13" s="50"/>
      <c r="N13" s="50"/>
      <c r="O13" s="50"/>
    </row>
    <row r="15" spans="3:15" ht="30">
      <c r="C15" s="13" t="s">
        <v>223</v>
      </c>
      <c r="H15" s="160" t="s">
        <v>225</v>
      </c>
    </row>
    <row r="16" spans="3:15">
      <c r="C16" s="180" t="s">
        <v>32</v>
      </c>
    </row>
    <row r="17" spans="3:13">
      <c r="C17" s="21" t="s">
        <v>11</v>
      </c>
      <c r="D17" s="16" t="s">
        <v>137</v>
      </c>
      <c r="E17" s="15"/>
      <c r="F17" s="15"/>
      <c r="G17" s="15"/>
      <c r="H17" s="132"/>
      <c r="K17" s="184" t="s">
        <v>14</v>
      </c>
      <c r="M17" s="116" t="s">
        <v>83</v>
      </c>
    </row>
    <row r="18" spans="3:13">
      <c r="C18" s="24" t="s">
        <v>12</v>
      </c>
      <c r="D18" s="20" t="s">
        <v>137</v>
      </c>
      <c r="E18" s="25"/>
      <c r="F18" s="25"/>
      <c r="G18" s="25"/>
      <c r="H18" s="133"/>
      <c r="K18" s="184" t="s">
        <v>14</v>
      </c>
      <c r="M18" s="116" t="s">
        <v>83</v>
      </c>
    </row>
    <row r="19" spans="3:13">
      <c r="C19" s="180" t="s">
        <v>33</v>
      </c>
      <c r="D19" s="28"/>
      <c r="H19" s="28"/>
      <c r="K19" s="23"/>
    </row>
    <row r="20" spans="3:13">
      <c r="C20" s="21" t="s">
        <v>13</v>
      </c>
      <c r="D20" s="16" t="s">
        <v>137</v>
      </c>
      <c r="E20" s="15"/>
      <c r="F20" s="15"/>
      <c r="G20" s="15"/>
      <c r="H20" s="134"/>
      <c r="K20" s="184" t="s">
        <v>14</v>
      </c>
      <c r="M20" s="116" t="s">
        <v>83</v>
      </c>
    </row>
    <row r="21" spans="3:13">
      <c r="C21" s="22" t="s">
        <v>178</v>
      </c>
      <c r="D21" s="19" t="s">
        <v>137</v>
      </c>
      <c r="E21" s="18"/>
      <c r="F21" s="18"/>
      <c r="G21" s="18"/>
      <c r="H21" s="119"/>
      <c r="K21" s="184" t="s">
        <v>14</v>
      </c>
      <c r="M21" s="116" t="s">
        <v>83</v>
      </c>
    </row>
    <row r="22" spans="3:13">
      <c r="C22" s="85" t="s">
        <v>179</v>
      </c>
      <c r="D22" s="20" t="s">
        <v>137</v>
      </c>
      <c r="E22" s="25"/>
      <c r="F22" s="25"/>
      <c r="G22" s="25"/>
      <c r="H22" s="120"/>
      <c r="K22" s="184" t="s">
        <v>14</v>
      </c>
      <c r="M22" s="116" t="s">
        <v>83</v>
      </c>
    </row>
    <row r="23" spans="3:13">
      <c r="K23" s="48"/>
    </row>
  </sheetData>
  <mergeCells count="1">
    <mergeCell ref="F4:H4"/>
  </mergeCells>
  <phoneticPr fontId="97" type="noConversion"/>
  <pageMargins left="0.25" right="0.25" top="0.75" bottom="0.75" header="0.3" footer="0.3"/>
  <pageSetup paperSize="9" scale="5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M22"/>
  <sheetViews>
    <sheetView zoomScaleNormal="100" workbookViewId="0"/>
  </sheetViews>
  <sheetFormatPr defaultColWidth="9.140625" defaultRowHeight="15"/>
  <cols>
    <col min="1" max="1" width="1.85546875" style="23" customWidth="1"/>
    <col min="2" max="2" width="1.85546875" style="9" customWidth="1"/>
    <col min="3" max="3" width="70.85546875" style="35" customWidth="1"/>
    <col min="4" max="4" width="20.42578125" style="9" bestFit="1" customWidth="1"/>
    <col min="5" max="5" width="3.5703125" style="9" customWidth="1"/>
    <col min="6" max="6" width="21.28515625" style="9" customWidth="1"/>
    <col min="7" max="7" width="18.7109375" style="9" customWidth="1"/>
    <col min="8" max="8" width="1.85546875" style="9" customWidth="1"/>
    <col min="9" max="9" width="1.85546875" style="53" customWidth="1"/>
    <col min="10" max="10" width="14" style="53" customWidth="1"/>
    <col min="11" max="11" width="1.85546875" style="53" customWidth="1"/>
    <col min="12" max="12" width="20.7109375" style="23" customWidth="1"/>
    <col min="13" max="13" width="3" style="23" customWidth="1"/>
    <col min="14" max="14" width="2.42578125" style="23" customWidth="1"/>
    <col min="15" max="16384" width="9.140625" style="23"/>
  </cols>
  <sheetData>
    <row r="1" spans="3:13" ht="59.25" customHeight="1">
      <c r="C1" s="75" t="s">
        <v>58</v>
      </c>
      <c r="D1" s="65"/>
      <c r="E1" s="65"/>
      <c r="F1" s="65"/>
      <c r="G1" s="65"/>
      <c r="H1" s="45"/>
      <c r="I1" s="52"/>
    </row>
    <row r="2" spans="3:13" ht="46.5" customHeight="1">
      <c r="C2" s="97" t="s">
        <v>164</v>
      </c>
      <c r="D2" s="65"/>
      <c r="E2" s="65"/>
      <c r="F2" s="65"/>
      <c r="G2" s="65"/>
      <c r="H2" s="124"/>
      <c r="I2" s="52"/>
    </row>
    <row r="3" spans="3:13" ht="34.5" customHeight="1">
      <c r="C3" s="10"/>
      <c r="D3" s="10"/>
      <c r="E3" s="10"/>
      <c r="F3" s="325" t="s">
        <v>161</v>
      </c>
      <c r="G3" s="326"/>
      <c r="H3" s="17"/>
      <c r="I3" s="54"/>
      <c r="J3" s="263" t="s">
        <v>22</v>
      </c>
      <c r="K3" s="79"/>
      <c r="L3" s="263" t="s">
        <v>77</v>
      </c>
      <c r="M3" s="53"/>
    </row>
    <row r="4" spans="3:13" ht="33" customHeight="1">
      <c r="C4" s="13" t="s">
        <v>164</v>
      </c>
      <c r="D4" s="14" t="s">
        <v>23</v>
      </c>
      <c r="F4" s="145" t="s">
        <v>105</v>
      </c>
      <c r="G4" s="146" t="s">
        <v>106</v>
      </c>
      <c r="H4" s="57"/>
      <c r="I4" s="55"/>
    </row>
    <row r="5" spans="3:13" ht="17.25" customHeight="1">
      <c r="C5" s="32" t="s">
        <v>26</v>
      </c>
      <c r="H5" s="30"/>
      <c r="I5" s="54"/>
      <c r="J5" s="50"/>
      <c r="K5" s="50"/>
      <c r="L5" s="50"/>
      <c r="M5" s="50"/>
    </row>
    <row r="6" spans="3:13">
      <c r="C6" s="21" t="s">
        <v>6</v>
      </c>
      <c r="D6" s="16" t="s">
        <v>137</v>
      </c>
      <c r="E6" s="15"/>
      <c r="F6" s="80"/>
      <c r="G6" s="59"/>
      <c r="H6" s="36"/>
      <c r="I6" s="54"/>
      <c r="J6" s="50" t="s">
        <v>61</v>
      </c>
      <c r="L6" s="116" t="s">
        <v>83</v>
      </c>
      <c r="M6" s="70"/>
    </row>
    <row r="7" spans="3:13">
      <c r="C7" s="22" t="s">
        <v>93</v>
      </c>
      <c r="D7" s="27" t="s">
        <v>137</v>
      </c>
      <c r="E7" s="18"/>
      <c r="F7" s="42"/>
      <c r="G7" s="60"/>
      <c r="H7" s="36"/>
      <c r="I7" s="54"/>
      <c r="J7" s="50" t="s">
        <v>61</v>
      </c>
      <c r="L7" s="116" t="s">
        <v>83</v>
      </c>
    </row>
    <row r="8" spans="3:13">
      <c r="C8" s="33" t="s">
        <v>7</v>
      </c>
      <c r="D8" s="27" t="s">
        <v>137</v>
      </c>
      <c r="E8" s="18"/>
      <c r="F8" s="42"/>
      <c r="G8" s="60"/>
      <c r="H8" s="36"/>
      <c r="J8" s="50" t="s">
        <v>61</v>
      </c>
      <c r="L8" s="116" t="s">
        <v>83</v>
      </c>
    </row>
    <row r="9" spans="3:13">
      <c r="C9" s="33" t="s">
        <v>8</v>
      </c>
      <c r="D9" s="27" t="s">
        <v>137</v>
      </c>
      <c r="E9" s="18"/>
      <c r="F9" s="42"/>
      <c r="G9" s="60"/>
      <c r="H9" s="36"/>
      <c r="J9" s="50" t="s">
        <v>61</v>
      </c>
      <c r="L9" s="116" t="s">
        <v>83</v>
      </c>
    </row>
    <row r="10" spans="3:13">
      <c r="C10" s="33" t="s">
        <v>9</v>
      </c>
      <c r="D10" s="27" t="s">
        <v>137</v>
      </c>
      <c r="E10" s="18"/>
      <c r="F10" s="42"/>
      <c r="G10" s="60"/>
      <c r="H10" s="36"/>
      <c r="J10" s="50" t="s">
        <v>61</v>
      </c>
      <c r="L10" s="116" t="s">
        <v>83</v>
      </c>
    </row>
    <row r="11" spans="3:13">
      <c r="C11" s="34" t="s">
        <v>10</v>
      </c>
      <c r="D11" s="20" t="s">
        <v>137</v>
      </c>
      <c r="E11" s="25"/>
      <c r="F11" s="69"/>
      <c r="G11" s="61"/>
      <c r="H11" s="36"/>
      <c r="J11" s="50" t="s">
        <v>61</v>
      </c>
      <c r="L11" s="116" t="s">
        <v>83</v>
      </c>
    </row>
    <row r="12" spans="3:13" ht="17.25" customHeight="1">
      <c r="C12" s="272" t="s">
        <v>85</v>
      </c>
      <c r="D12" s="114" t="s">
        <v>137</v>
      </c>
      <c r="F12" s="58">
        <f>SUM(F6:F11)</f>
        <v>0</v>
      </c>
      <c r="G12" s="58">
        <f>SUM(G6:G11)</f>
        <v>0</v>
      </c>
      <c r="L12" s="53"/>
    </row>
    <row r="13" spans="3:13">
      <c r="C13" s="32" t="s">
        <v>55</v>
      </c>
      <c r="D13" s="28"/>
      <c r="H13" s="30"/>
    </row>
    <row r="14" spans="3:13">
      <c r="C14" s="21" t="s">
        <v>1</v>
      </c>
      <c r="D14" s="16" t="s">
        <v>137</v>
      </c>
      <c r="E14" s="15"/>
      <c r="F14" s="80"/>
      <c r="G14" s="59"/>
      <c r="H14" s="36"/>
      <c r="J14" s="56" t="s">
        <v>62</v>
      </c>
      <c r="L14" s="116" t="s">
        <v>83</v>
      </c>
    </row>
    <row r="15" spans="3:13">
      <c r="C15" s="22" t="s">
        <v>255</v>
      </c>
      <c r="D15" s="19" t="s">
        <v>137</v>
      </c>
      <c r="E15" s="18"/>
      <c r="F15" s="42"/>
      <c r="G15" s="60"/>
      <c r="H15" s="36"/>
      <c r="J15" s="56" t="s">
        <v>62</v>
      </c>
      <c r="L15" s="116" t="s">
        <v>83</v>
      </c>
    </row>
    <row r="16" spans="3:13">
      <c r="C16" s="33" t="s">
        <v>27</v>
      </c>
      <c r="D16" s="19" t="s">
        <v>137</v>
      </c>
      <c r="E16" s="18"/>
      <c r="F16" s="42"/>
      <c r="G16" s="60"/>
      <c r="H16" s="36"/>
      <c r="J16" s="50" t="s">
        <v>62</v>
      </c>
      <c r="L16" s="116" t="s">
        <v>83</v>
      </c>
    </row>
    <row r="17" spans="3:12">
      <c r="C17" s="33" t="s">
        <v>28</v>
      </c>
      <c r="D17" s="19" t="s">
        <v>137</v>
      </c>
      <c r="E17" s="18"/>
      <c r="F17" s="42"/>
      <c r="G17" s="60"/>
      <c r="H17" s="36"/>
      <c r="J17" s="50" t="s">
        <v>62</v>
      </c>
      <c r="L17" s="116" t="s">
        <v>83</v>
      </c>
    </row>
    <row r="18" spans="3:12">
      <c r="C18" s="22" t="s">
        <v>5</v>
      </c>
      <c r="D18" s="19" t="s">
        <v>137</v>
      </c>
      <c r="E18" s="18"/>
      <c r="F18" s="42"/>
      <c r="G18" s="60"/>
      <c r="H18" s="36"/>
      <c r="J18" s="56" t="s">
        <v>156</v>
      </c>
      <c r="L18" s="116" t="s">
        <v>83</v>
      </c>
    </row>
    <row r="19" spans="3:12">
      <c r="C19" s="22" t="s">
        <v>4</v>
      </c>
      <c r="D19" s="19" t="s">
        <v>137</v>
      </c>
      <c r="E19" s="18"/>
      <c r="F19" s="42"/>
      <c r="G19" s="60"/>
      <c r="H19" s="36"/>
      <c r="J19" s="56" t="s">
        <v>156</v>
      </c>
      <c r="L19" s="116" t="s">
        <v>83</v>
      </c>
    </row>
    <row r="20" spans="3:12">
      <c r="C20" s="33" t="s">
        <v>3</v>
      </c>
      <c r="D20" s="19" t="s">
        <v>137</v>
      </c>
      <c r="E20" s="18"/>
      <c r="F20" s="42"/>
      <c r="G20" s="60"/>
      <c r="H20" s="36"/>
      <c r="J20" s="56" t="s">
        <v>156</v>
      </c>
      <c r="L20" s="116" t="s">
        <v>83</v>
      </c>
    </row>
    <row r="21" spans="3:12">
      <c r="C21" s="34" t="s">
        <v>128</v>
      </c>
      <c r="D21" s="20" t="s">
        <v>137</v>
      </c>
      <c r="E21" s="25"/>
      <c r="F21" s="69"/>
      <c r="G21" s="61"/>
      <c r="H21" s="36"/>
      <c r="J21" s="56" t="s">
        <v>156</v>
      </c>
      <c r="L21" s="116" t="s">
        <v>83</v>
      </c>
    </row>
    <row r="22" spans="3:12">
      <c r="C22" s="272" t="s">
        <v>85</v>
      </c>
      <c r="D22" s="114" t="s">
        <v>137</v>
      </c>
      <c r="F22" s="58">
        <f>SUM(F14:F17)</f>
        <v>0</v>
      </c>
      <c r="G22" s="58">
        <f>SUM(G14:G17)</f>
        <v>0</v>
      </c>
      <c r="H22" s="36"/>
    </row>
  </sheetData>
  <mergeCells count="1">
    <mergeCell ref="F3:G3"/>
  </mergeCells>
  <phoneticPr fontId="97" type="noConversion"/>
  <pageMargins left="0.25" right="0.25" top="0.75" bottom="0.75" header="0.3" footer="0.3"/>
  <pageSetup paperSize="9" scale="57" orientation="portrait" r:id="rId1"/>
  <colBreaks count="2" manualBreakCount="2">
    <brk id="2" max="24" man="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S26"/>
  <sheetViews>
    <sheetView zoomScaleNormal="100" workbookViewId="0"/>
  </sheetViews>
  <sheetFormatPr defaultColWidth="9.140625" defaultRowHeight="12.6" customHeight="1"/>
  <cols>
    <col min="1" max="1" width="1.85546875" style="23" customWidth="1"/>
    <col min="2" max="2" width="1.85546875" style="37" customWidth="1"/>
    <col min="3" max="3" width="31.85546875" style="37" customWidth="1"/>
    <col min="4" max="4" width="32.42578125" style="37" customWidth="1"/>
    <col min="5" max="5" width="34.140625" style="37" customWidth="1"/>
    <col min="6" max="6" width="22.28515625" style="37" customWidth="1"/>
    <col min="7" max="8" width="18.28515625" style="37" customWidth="1"/>
    <col min="9" max="9" width="1.85546875" style="37" customWidth="1"/>
    <col min="10" max="10" width="1.85546875" style="64" customWidth="1"/>
    <col min="11" max="11" width="13.42578125" style="64" customWidth="1"/>
    <col min="12" max="12" width="1.85546875" style="64" customWidth="1"/>
    <col min="13" max="13" width="20.7109375" style="63" customWidth="1"/>
    <col min="14" max="14" width="2.5703125" style="63" customWidth="1"/>
    <col min="15" max="19" width="9.140625" style="63" customWidth="1"/>
    <col min="20" max="16384" width="9.140625" style="63"/>
  </cols>
  <sheetData>
    <row r="1" spans="2:19" ht="57" customHeight="1">
      <c r="C1" s="75" t="s">
        <v>58</v>
      </c>
      <c r="D1" s="75"/>
      <c r="E1" s="75"/>
      <c r="F1" s="75"/>
      <c r="G1" s="75"/>
      <c r="H1" s="75"/>
      <c r="I1" s="45"/>
      <c r="J1" s="66"/>
      <c r="K1" s="66"/>
      <c r="L1" s="52"/>
      <c r="O1" s="23"/>
      <c r="P1" s="23"/>
      <c r="Q1" s="23"/>
      <c r="R1" s="23"/>
      <c r="S1" s="23"/>
    </row>
    <row r="2" spans="2:19" ht="48" customHeight="1">
      <c r="B2" s="12"/>
      <c r="C2" s="97" t="s">
        <v>104</v>
      </c>
      <c r="D2" s="10"/>
      <c r="E2" s="10"/>
      <c r="F2" s="10"/>
      <c r="G2" s="102"/>
      <c r="H2" s="10"/>
      <c r="I2" s="10"/>
      <c r="J2" s="54"/>
      <c r="K2" s="53"/>
      <c r="O2" s="23"/>
      <c r="P2" s="70"/>
      <c r="Q2" s="70"/>
      <c r="R2" s="70"/>
      <c r="S2" s="70"/>
    </row>
    <row r="3" spans="2:19" ht="34.5" customHeight="1">
      <c r="C3" s="75"/>
      <c r="D3" s="11"/>
      <c r="E3" s="11"/>
      <c r="F3" s="11"/>
      <c r="G3" s="327" t="s">
        <v>122</v>
      </c>
      <c r="H3" s="327"/>
      <c r="I3" s="10"/>
      <c r="J3" s="55"/>
      <c r="K3" s="263" t="s">
        <v>22</v>
      </c>
      <c r="L3" s="264"/>
      <c r="M3" s="263" t="s">
        <v>77</v>
      </c>
    </row>
    <row r="4" spans="2:19" ht="31.5" customHeight="1">
      <c r="B4" s="12"/>
      <c r="C4" s="251" t="s">
        <v>260</v>
      </c>
      <c r="D4" s="62" t="s">
        <v>158</v>
      </c>
      <c r="E4" s="62" t="s">
        <v>31</v>
      </c>
      <c r="F4" s="84" t="s">
        <v>23</v>
      </c>
      <c r="G4" s="145" t="s">
        <v>105</v>
      </c>
      <c r="H4" s="146" t="s">
        <v>106</v>
      </c>
      <c r="I4" s="10"/>
      <c r="J4" s="54"/>
      <c r="K4" s="53"/>
      <c r="M4" s="50"/>
    </row>
    <row r="5" spans="2:19" ht="15.75" customHeight="1">
      <c r="C5" s="302" t="s">
        <v>350</v>
      </c>
      <c r="D5" s="303" t="s">
        <v>350</v>
      </c>
      <c r="E5" s="67" t="s">
        <v>351</v>
      </c>
      <c r="F5" s="16" t="s">
        <v>137</v>
      </c>
      <c r="G5" s="110"/>
      <c r="H5" s="117"/>
      <c r="I5" s="10"/>
      <c r="J5" s="54"/>
      <c r="K5" s="56" t="s">
        <v>73</v>
      </c>
      <c r="M5" s="116" t="s">
        <v>83</v>
      </c>
    </row>
    <row r="6" spans="2:19" ht="15.75" customHeight="1">
      <c r="C6" s="304" t="s">
        <v>350</v>
      </c>
      <c r="D6" s="305" t="s">
        <v>350</v>
      </c>
      <c r="E6" s="68" t="s">
        <v>351</v>
      </c>
      <c r="F6" s="27" t="s">
        <v>137</v>
      </c>
      <c r="G6" s="111"/>
      <c r="H6" s="118"/>
      <c r="I6" s="10"/>
      <c r="J6" s="54"/>
      <c r="K6" s="56" t="s">
        <v>73</v>
      </c>
      <c r="M6" s="116" t="s">
        <v>83</v>
      </c>
    </row>
    <row r="7" spans="2:19" ht="15.75" customHeight="1">
      <c r="C7" s="304" t="s">
        <v>350</v>
      </c>
      <c r="D7" s="305" t="s">
        <v>350</v>
      </c>
      <c r="E7" s="68" t="s">
        <v>351</v>
      </c>
      <c r="F7" s="27" t="s">
        <v>137</v>
      </c>
      <c r="G7" s="111"/>
      <c r="H7" s="119"/>
      <c r="I7" s="10"/>
      <c r="J7" s="53"/>
      <c r="K7" s="56" t="s">
        <v>73</v>
      </c>
      <c r="M7" s="116" t="s">
        <v>83</v>
      </c>
    </row>
    <row r="8" spans="2:19" ht="15.75" customHeight="1">
      <c r="C8" s="304" t="s">
        <v>350</v>
      </c>
      <c r="D8" s="305" t="s">
        <v>350</v>
      </c>
      <c r="E8" s="68" t="s">
        <v>351</v>
      </c>
      <c r="F8" s="27" t="s">
        <v>137</v>
      </c>
      <c r="G8" s="111"/>
      <c r="H8" s="119"/>
      <c r="I8" s="10"/>
      <c r="J8" s="53"/>
      <c r="K8" s="56" t="s">
        <v>73</v>
      </c>
      <c r="M8" s="116" t="s">
        <v>83</v>
      </c>
    </row>
    <row r="9" spans="2:19" ht="15.75" customHeight="1">
      <c r="C9" s="304" t="s">
        <v>350</v>
      </c>
      <c r="D9" s="305" t="s">
        <v>350</v>
      </c>
      <c r="E9" s="68" t="s">
        <v>351</v>
      </c>
      <c r="F9" s="27" t="s">
        <v>137</v>
      </c>
      <c r="G9" s="111"/>
      <c r="H9" s="119"/>
      <c r="I9" s="10"/>
      <c r="J9" s="53"/>
      <c r="K9" s="56" t="s">
        <v>73</v>
      </c>
      <c r="M9" s="116" t="s">
        <v>83</v>
      </c>
    </row>
    <row r="10" spans="2:19" ht="15" customHeight="1">
      <c r="C10" s="274" t="s">
        <v>63</v>
      </c>
      <c r="D10" s="275"/>
      <c r="E10" s="275"/>
      <c r="F10" s="276"/>
      <c r="G10" s="276"/>
      <c r="H10" s="277"/>
      <c r="I10" s="10"/>
    </row>
    <row r="11" spans="2:19" ht="15" customHeight="1">
      <c r="C11" s="96"/>
      <c r="E11" s="273" t="s">
        <v>313</v>
      </c>
      <c r="F11" s="114" t="s">
        <v>137</v>
      </c>
      <c r="G11" s="73">
        <f>SUM(G5:G9)</f>
        <v>0</v>
      </c>
      <c r="H11" s="73">
        <f>SUM(H5:H9)</f>
        <v>0</v>
      </c>
      <c r="I11" s="10"/>
    </row>
    <row r="12" spans="2:19" ht="15" customHeight="1">
      <c r="C12" s="96"/>
      <c r="E12" s="273"/>
      <c r="F12" s="39"/>
      <c r="G12" s="39"/>
      <c r="I12" s="10"/>
    </row>
    <row r="13" spans="2:19" ht="15" customHeight="1">
      <c r="E13" s="72" t="s">
        <v>30</v>
      </c>
    </row>
    <row r="14" spans="2:19" ht="15" customHeight="1">
      <c r="E14" s="71" t="s">
        <v>1</v>
      </c>
    </row>
    <row r="15" spans="2:19" ht="15" customHeight="1">
      <c r="E15" s="71" t="s">
        <v>0</v>
      </c>
    </row>
    <row r="16" spans="2:19" ht="15" customHeight="1">
      <c r="E16" s="71" t="s">
        <v>27</v>
      </c>
    </row>
    <row r="17" spans="5:5" ht="15" customHeight="1">
      <c r="E17" s="71" t="s">
        <v>28</v>
      </c>
    </row>
    <row r="18" spans="5:5" ht="15" customHeight="1">
      <c r="E18" s="71" t="s">
        <v>29</v>
      </c>
    </row>
    <row r="19" spans="5:5" ht="15" customHeight="1">
      <c r="E19" s="71" t="s">
        <v>3</v>
      </c>
    </row>
    <row r="20" spans="5:5" ht="15" customHeight="1">
      <c r="E20" s="71" t="s">
        <v>4</v>
      </c>
    </row>
    <row r="21" spans="5:5" ht="15" customHeight="1">
      <c r="E21" s="71" t="s">
        <v>5</v>
      </c>
    </row>
    <row r="23" spans="5:5" ht="15"/>
    <row r="24" spans="5:5" ht="15"/>
    <row r="25" spans="5:5" ht="15"/>
    <row r="26" spans="5:5" ht="15"/>
  </sheetData>
  <sheetProtection insertRows="0"/>
  <mergeCells count="1">
    <mergeCell ref="G3:H3"/>
  </mergeCells>
  <phoneticPr fontId="97" type="noConversion"/>
  <conditionalFormatting sqref="B2">
    <cfRule type="containsText" dxfId="54" priority="19" operator="containsText" text="Unsure">
      <formula>NOT(ISERROR(SEARCH("Unsure",B2)))</formula>
    </cfRule>
    <cfRule type="containsText" dxfId="53" priority="20" operator="containsText" text="Yes">
      <formula>NOT(ISERROR(SEARCH("Yes",B2)))</formula>
    </cfRule>
    <cfRule type="containsText" dxfId="52" priority="21" operator="containsText" text="No">
      <formula>NOT(ISERROR(SEARCH("No",B2)))</formula>
    </cfRule>
  </conditionalFormatting>
  <conditionalFormatting sqref="B4">
    <cfRule type="containsText" dxfId="51" priority="16" operator="containsText" text="Unsure">
      <formula>NOT(ISERROR(SEARCH("Unsure",B4)))</formula>
    </cfRule>
    <cfRule type="containsText" dxfId="50" priority="17" operator="containsText" text="Yes">
      <formula>NOT(ISERROR(SEARCH("Yes",B4)))</formula>
    </cfRule>
    <cfRule type="containsText" dxfId="49" priority="18" operator="containsText" text="No">
      <formula>NOT(ISERROR(SEARCH("No",B4)))</formula>
    </cfRule>
  </conditionalFormatting>
  <pageMargins left="0.25" right="0.25" top="0.75" bottom="0.75" header="0.3" footer="0.3"/>
  <pageSetup paperSize="9" scale="53"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'C:\Users\cthai\AppData\Roaming\iManage\Work\Recent\AER212506 - Networks Data Model Concepts\[Consultation Workbook - Distribution - Data Entity 03_ Network Metrics(12715385.1).xlsx]Sheet1'!#REF!</xm:f>
          </x14:formula1>
          <xm:sqref>B4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M73"/>
  <sheetViews>
    <sheetView zoomScaleNormal="100" workbookViewId="0"/>
  </sheetViews>
  <sheetFormatPr defaultColWidth="10.28515625" defaultRowHeight="15"/>
  <cols>
    <col min="1" max="1" width="1.85546875" style="23" customWidth="1"/>
    <col min="2" max="2" width="2.42578125" style="31" customWidth="1"/>
    <col min="3" max="3" width="44.7109375" style="31" customWidth="1"/>
    <col min="4" max="4" width="43" style="31" bestFit="1" customWidth="1"/>
    <col min="5" max="5" width="23.140625" style="31" customWidth="1"/>
    <col min="6" max="6" width="2.42578125" style="31" customWidth="1"/>
    <col min="7" max="7" width="24.7109375" style="31" customWidth="1"/>
    <col min="8" max="8" width="3" style="31" customWidth="1"/>
    <col min="9" max="9" width="1.85546875" style="76" customWidth="1"/>
    <col min="10" max="10" width="17" style="78" customWidth="1"/>
    <col min="11" max="11" width="2.28515625" style="76" customWidth="1"/>
    <col min="12" max="12" width="19.85546875" style="76" customWidth="1"/>
    <col min="13" max="13" width="2.7109375" style="76" customWidth="1"/>
    <col min="14" max="16384" width="10.28515625" style="76"/>
  </cols>
  <sheetData>
    <row r="1" spans="3:13" ht="48" customHeight="1">
      <c r="C1" s="75" t="s">
        <v>58</v>
      </c>
      <c r="D1" s="75"/>
      <c r="E1" s="65"/>
      <c r="F1" s="65"/>
      <c r="G1" s="65"/>
      <c r="H1" s="65"/>
      <c r="I1" s="66"/>
      <c r="J1" s="77"/>
    </row>
    <row r="2" spans="3:13" ht="32.25">
      <c r="C2" s="97" t="s">
        <v>321</v>
      </c>
      <c r="D2" s="97"/>
      <c r="E2" s="74"/>
      <c r="F2" s="74"/>
      <c r="G2" s="74"/>
      <c r="H2" s="10"/>
      <c r="I2" s="48"/>
      <c r="J2" s="53"/>
    </row>
    <row r="3" spans="3:13" ht="15.75" customHeight="1">
      <c r="C3" s="97"/>
      <c r="D3" s="97"/>
      <c r="E3" s="74"/>
      <c r="F3" s="74"/>
      <c r="G3" s="74"/>
      <c r="H3" s="10"/>
      <c r="I3" s="48"/>
      <c r="J3" s="53"/>
    </row>
    <row r="4" spans="3:13" ht="35.25" customHeight="1">
      <c r="C4" s="102"/>
      <c r="D4" s="10"/>
      <c r="E4" s="28" t="s">
        <v>23</v>
      </c>
      <c r="F4" s="9"/>
      <c r="G4" s="160" t="s">
        <v>34</v>
      </c>
      <c r="H4" s="12"/>
      <c r="I4" s="49"/>
      <c r="J4" s="263" t="s">
        <v>22</v>
      </c>
      <c r="L4" s="263" t="s">
        <v>77</v>
      </c>
    </row>
    <row r="5" spans="3:13" ht="26.25">
      <c r="C5" s="13" t="s">
        <v>149</v>
      </c>
      <c r="D5" s="10"/>
      <c r="E5" s="173"/>
      <c r="F5" s="28"/>
      <c r="H5" s="12"/>
      <c r="I5" s="49"/>
      <c r="J5" s="76"/>
    </row>
    <row r="6" spans="3:13" ht="15.75" customHeight="1">
      <c r="C6" s="32" t="s">
        <v>152</v>
      </c>
      <c r="D6" s="13"/>
      <c r="E6" s="47"/>
      <c r="F6" s="9"/>
      <c r="H6" s="9"/>
      <c r="J6" s="76"/>
    </row>
    <row r="7" spans="3:13">
      <c r="C7" s="165" t="s">
        <v>142</v>
      </c>
      <c r="D7" s="171"/>
      <c r="E7" s="163" t="s">
        <v>137</v>
      </c>
      <c r="F7" s="40"/>
      <c r="G7" s="186"/>
      <c r="J7" s="135" t="s">
        <v>147</v>
      </c>
      <c r="K7" s="23"/>
      <c r="L7" s="136" t="s">
        <v>148</v>
      </c>
    </row>
    <row r="8" spans="3:13" ht="15" customHeight="1">
      <c r="C8" s="166" t="s">
        <v>143</v>
      </c>
      <c r="D8" s="168"/>
      <c r="E8" s="169" t="s">
        <v>137</v>
      </c>
      <c r="F8" s="29"/>
      <c r="G8" s="187"/>
      <c r="J8" s="135" t="s">
        <v>147</v>
      </c>
      <c r="K8" s="23"/>
      <c r="L8" s="136" t="s">
        <v>148</v>
      </c>
    </row>
    <row r="9" spans="3:13">
      <c r="C9" s="166" t="s">
        <v>144</v>
      </c>
      <c r="D9" s="168"/>
      <c r="E9" s="169" t="s">
        <v>137</v>
      </c>
      <c r="F9" s="29"/>
      <c r="G9" s="187"/>
      <c r="J9" s="135" t="s">
        <v>147</v>
      </c>
      <c r="K9" s="23"/>
      <c r="L9" s="136" t="s">
        <v>148</v>
      </c>
    </row>
    <row r="10" spans="3:13">
      <c r="C10" s="166" t="s">
        <v>145</v>
      </c>
      <c r="D10" s="168"/>
      <c r="E10" s="169" t="s">
        <v>137</v>
      </c>
      <c r="F10" s="29"/>
      <c r="G10" s="187"/>
      <c r="J10" s="135" t="s">
        <v>147</v>
      </c>
      <c r="K10" s="23"/>
      <c r="L10" s="136" t="s">
        <v>148</v>
      </c>
    </row>
    <row r="11" spans="3:13">
      <c r="C11" s="167" t="s">
        <v>146</v>
      </c>
      <c r="D11" s="278"/>
      <c r="E11" s="164" t="s">
        <v>137</v>
      </c>
      <c r="F11" s="41"/>
      <c r="G11" s="188"/>
      <c r="J11" s="135" t="s">
        <v>147</v>
      </c>
      <c r="K11" s="23"/>
      <c r="L11" s="136" t="s">
        <v>148</v>
      </c>
    </row>
    <row r="12" spans="3:13">
      <c r="C12" s="168"/>
      <c r="D12" s="279" t="s">
        <v>315</v>
      </c>
      <c r="E12" s="114" t="s">
        <v>137</v>
      </c>
      <c r="F12" s="29"/>
      <c r="G12" s="185">
        <f>SUM(G7:G11)</f>
        <v>0</v>
      </c>
      <c r="J12" s="135"/>
      <c r="K12" s="135"/>
      <c r="L12" s="135"/>
    </row>
    <row r="13" spans="3:13" ht="15" customHeight="1">
      <c r="D13" s="280"/>
      <c r="G13" s="189"/>
      <c r="K13" s="78"/>
      <c r="L13" s="78"/>
    </row>
    <row r="14" spans="3:13" ht="15" customHeight="1">
      <c r="C14" s="174" t="s">
        <v>160</v>
      </c>
      <c r="D14" s="281"/>
      <c r="E14" s="47"/>
      <c r="F14" s="9"/>
      <c r="K14" s="78"/>
      <c r="L14" s="78"/>
      <c r="M14" s="78"/>
    </row>
    <row r="15" spans="3:13" ht="15" customHeight="1">
      <c r="C15" s="165" t="s">
        <v>142</v>
      </c>
      <c r="D15" s="282"/>
      <c r="E15" s="175" t="s">
        <v>137</v>
      </c>
      <c r="F15" s="40"/>
      <c r="G15" s="186"/>
      <c r="J15" s="184" t="s">
        <v>226</v>
      </c>
      <c r="K15" s="78"/>
      <c r="L15" s="136" t="s">
        <v>148</v>
      </c>
      <c r="M15" s="78"/>
    </row>
    <row r="16" spans="3:13" ht="15" customHeight="1">
      <c r="C16" s="166" t="s">
        <v>143</v>
      </c>
      <c r="D16" s="279"/>
      <c r="E16" s="176" t="s">
        <v>137</v>
      </c>
      <c r="G16" s="187"/>
      <c r="J16" s="184" t="s">
        <v>226</v>
      </c>
      <c r="K16" s="78"/>
      <c r="L16" s="136" t="s">
        <v>148</v>
      </c>
      <c r="M16" s="78"/>
    </row>
    <row r="17" spans="3:13" ht="15" customHeight="1">
      <c r="C17" s="166" t="s">
        <v>144</v>
      </c>
      <c r="D17" s="279"/>
      <c r="E17" s="176" t="s">
        <v>137</v>
      </c>
      <c r="G17" s="187"/>
      <c r="J17" s="184" t="s">
        <v>226</v>
      </c>
      <c r="K17" s="78"/>
      <c r="L17" s="136" t="s">
        <v>148</v>
      </c>
      <c r="M17" s="78"/>
    </row>
    <row r="18" spans="3:13" ht="15" customHeight="1">
      <c r="C18" s="166" t="s">
        <v>145</v>
      </c>
      <c r="D18" s="279"/>
      <c r="E18" s="176" t="s">
        <v>137</v>
      </c>
      <c r="G18" s="187"/>
      <c r="J18" s="184" t="s">
        <v>226</v>
      </c>
      <c r="K18" s="78"/>
      <c r="L18" s="136" t="s">
        <v>148</v>
      </c>
      <c r="M18" s="78"/>
    </row>
    <row r="19" spans="3:13" ht="15" customHeight="1">
      <c r="C19" s="167" t="s">
        <v>146</v>
      </c>
      <c r="D19" s="278"/>
      <c r="E19" s="177" t="s">
        <v>137</v>
      </c>
      <c r="F19" s="41"/>
      <c r="G19" s="188"/>
      <c r="J19" s="184" t="s">
        <v>226</v>
      </c>
      <c r="K19" s="78"/>
      <c r="L19" s="136" t="s">
        <v>148</v>
      </c>
      <c r="M19" s="78"/>
    </row>
    <row r="20" spans="3:13">
      <c r="C20" s="168"/>
      <c r="D20" s="279" t="s">
        <v>314</v>
      </c>
      <c r="E20" s="114" t="s">
        <v>137</v>
      </c>
      <c r="F20" s="29"/>
      <c r="G20" s="185">
        <f>SUM(G15:G19)</f>
        <v>0</v>
      </c>
      <c r="J20" s="135"/>
      <c r="K20" s="135"/>
      <c r="L20" s="135"/>
    </row>
    <row r="21" spans="3:13" ht="15" customHeight="1">
      <c r="C21" s="168"/>
      <c r="D21" s="279"/>
      <c r="E21" s="179"/>
      <c r="F21" s="179"/>
      <c r="G21" s="190"/>
      <c r="K21" s="78"/>
      <c r="L21" s="78"/>
      <c r="M21" s="78"/>
    </row>
    <row r="22" spans="3:13" ht="15" customHeight="1">
      <c r="C22" s="174" t="s">
        <v>159</v>
      </c>
      <c r="D22" s="281"/>
      <c r="E22" s="47"/>
      <c r="F22" s="9"/>
      <c r="K22" s="78"/>
      <c r="L22" s="78"/>
    </row>
    <row r="23" spans="3:13" ht="15" customHeight="1">
      <c r="C23" s="165" t="s">
        <v>142</v>
      </c>
      <c r="D23" s="282"/>
      <c r="E23" s="175" t="s">
        <v>137</v>
      </c>
      <c r="F23" s="40"/>
      <c r="G23" s="186"/>
      <c r="J23" s="184" t="s">
        <v>226</v>
      </c>
      <c r="K23" s="78"/>
      <c r="L23" s="136" t="s">
        <v>148</v>
      </c>
    </row>
    <row r="24" spans="3:13" ht="15" customHeight="1">
      <c r="C24" s="166" t="s">
        <v>143</v>
      </c>
      <c r="D24" s="279"/>
      <c r="E24" s="176" t="s">
        <v>137</v>
      </c>
      <c r="G24" s="187"/>
      <c r="J24" s="184" t="s">
        <v>226</v>
      </c>
      <c r="K24" s="78"/>
      <c r="L24" s="136" t="s">
        <v>148</v>
      </c>
    </row>
    <row r="25" spans="3:13" ht="15" customHeight="1">
      <c r="C25" s="166" t="s">
        <v>144</v>
      </c>
      <c r="D25" s="279"/>
      <c r="E25" s="176" t="s">
        <v>137</v>
      </c>
      <c r="G25" s="187"/>
      <c r="J25" s="184" t="s">
        <v>226</v>
      </c>
      <c r="K25" s="78"/>
      <c r="L25" s="136" t="s">
        <v>148</v>
      </c>
    </row>
    <row r="26" spans="3:13" ht="15" customHeight="1">
      <c r="C26" s="166" t="s">
        <v>145</v>
      </c>
      <c r="D26" s="279"/>
      <c r="E26" s="176" t="s">
        <v>137</v>
      </c>
      <c r="G26" s="187"/>
      <c r="J26" s="184" t="s">
        <v>226</v>
      </c>
      <c r="K26" s="78"/>
      <c r="L26" s="136" t="s">
        <v>148</v>
      </c>
    </row>
    <row r="27" spans="3:13" ht="15" customHeight="1">
      <c r="C27" s="167" t="s">
        <v>146</v>
      </c>
      <c r="D27" s="278"/>
      <c r="E27" s="177" t="s">
        <v>137</v>
      </c>
      <c r="F27" s="41"/>
      <c r="G27" s="188"/>
      <c r="J27" s="184" t="s">
        <v>226</v>
      </c>
      <c r="K27" s="78"/>
      <c r="L27" s="136" t="s">
        <v>148</v>
      </c>
    </row>
    <row r="28" spans="3:13">
      <c r="C28" s="168"/>
      <c r="D28" s="279" t="s">
        <v>317</v>
      </c>
      <c r="E28" s="114" t="s">
        <v>137</v>
      </c>
      <c r="F28" s="29"/>
      <c r="G28" s="185">
        <f>SUM(G23:G27)</f>
        <v>0</v>
      </c>
      <c r="J28" s="135"/>
      <c r="K28" s="135"/>
      <c r="L28" s="135"/>
    </row>
    <row r="29" spans="3:13" ht="15" customHeight="1">
      <c r="D29" s="280"/>
      <c r="G29" s="189"/>
      <c r="K29" s="78"/>
      <c r="L29" s="78"/>
    </row>
    <row r="30" spans="3:13" ht="15" customHeight="1">
      <c r="C30" s="178" t="s">
        <v>153</v>
      </c>
      <c r="D30" s="281"/>
      <c r="E30" s="47"/>
      <c r="F30" s="9"/>
      <c r="K30" s="78"/>
      <c r="L30" s="78"/>
    </row>
    <row r="31" spans="3:13">
      <c r="C31" s="165" t="s">
        <v>142</v>
      </c>
      <c r="D31" s="282"/>
      <c r="E31" s="175" t="s">
        <v>137</v>
      </c>
      <c r="F31" s="40"/>
      <c r="G31" s="186"/>
      <c r="J31" s="135" t="s">
        <v>147</v>
      </c>
      <c r="K31" s="23"/>
      <c r="L31" s="136" t="s">
        <v>148</v>
      </c>
    </row>
    <row r="32" spans="3:13">
      <c r="C32" s="167" t="s">
        <v>143</v>
      </c>
      <c r="D32" s="278"/>
      <c r="E32" s="177" t="s">
        <v>137</v>
      </c>
      <c r="F32" s="41"/>
      <c r="G32" s="188"/>
      <c r="J32" s="135" t="s">
        <v>147</v>
      </c>
      <c r="K32" s="23"/>
      <c r="L32" s="136" t="s">
        <v>148</v>
      </c>
    </row>
    <row r="33" spans="3:13">
      <c r="C33" s="168"/>
      <c r="D33" s="279" t="s">
        <v>318</v>
      </c>
      <c r="E33" s="114" t="s">
        <v>137</v>
      </c>
      <c r="F33" s="29"/>
      <c r="G33" s="185">
        <f>SUM(G31:G32)</f>
        <v>0</v>
      </c>
      <c r="J33" s="135"/>
      <c r="K33" s="135"/>
      <c r="L33" s="135"/>
    </row>
    <row r="34" spans="3:13">
      <c r="C34" s="168"/>
      <c r="D34" s="283" t="s">
        <v>316</v>
      </c>
      <c r="E34" s="162" t="s">
        <v>137</v>
      </c>
      <c r="F34" s="29"/>
      <c r="G34" s="185">
        <f>G12+G20+G28+G33</f>
        <v>0</v>
      </c>
      <c r="J34" s="135"/>
      <c r="K34" s="135"/>
      <c r="L34" s="135"/>
    </row>
    <row r="35" spans="3:13">
      <c r="G35" s="189"/>
    </row>
    <row r="36" spans="3:13" ht="26.25" customHeight="1">
      <c r="C36" s="43" t="s">
        <v>24</v>
      </c>
      <c r="D36" s="43" t="s">
        <v>25</v>
      </c>
      <c r="F36" s="9"/>
      <c r="G36" s="160" t="s">
        <v>34</v>
      </c>
      <c r="H36" s="9"/>
    </row>
    <row r="37" spans="3:13" ht="26.25">
      <c r="C37" s="13" t="s">
        <v>150</v>
      </c>
      <c r="E37" s="173"/>
    </row>
    <row r="38" spans="3:13">
      <c r="C38" s="32" t="s">
        <v>152</v>
      </c>
      <c r="E38" s="47"/>
    </row>
    <row r="39" spans="3:13">
      <c r="C39" s="302" t="s">
        <v>350</v>
      </c>
      <c r="D39" s="303" t="s">
        <v>350</v>
      </c>
      <c r="E39" s="163" t="s">
        <v>137</v>
      </c>
      <c r="F39" s="40"/>
      <c r="G39" s="186"/>
      <c r="J39" s="135" t="s">
        <v>154</v>
      </c>
      <c r="L39" s="136" t="s">
        <v>148</v>
      </c>
    </row>
    <row r="40" spans="3:13">
      <c r="C40" s="304" t="s">
        <v>350</v>
      </c>
      <c r="D40" s="305" t="s">
        <v>350</v>
      </c>
      <c r="E40" s="169" t="s">
        <v>137</v>
      </c>
      <c r="F40" s="29"/>
      <c r="G40" s="187"/>
      <c r="J40" s="135" t="s">
        <v>154</v>
      </c>
      <c r="L40" s="136" t="s">
        <v>148</v>
      </c>
    </row>
    <row r="41" spans="3:13">
      <c r="C41" s="304" t="s">
        <v>350</v>
      </c>
      <c r="D41" s="305" t="s">
        <v>350</v>
      </c>
      <c r="E41" s="169" t="s">
        <v>137</v>
      </c>
      <c r="F41" s="29"/>
      <c r="G41" s="187"/>
      <c r="J41" s="135" t="s">
        <v>154</v>
      </c>
      <c r="L41" s="136" t="s">
        <v>148</v>
      </c>
    </row>
    <row r="42" spans="3:13">
      <c r="C42" s="304" t="s">
        <v>350</v>
      </c>
      <c r="D42" s="305" t="s">
        <v>350</v>
      </c>
      <c r="E42" s="169" t="s">
        <v>137</v>
      </c>
      <c r="F42" s="29"/>
      <c r="G42" s="187"/>
      <c r="J42" s="135" t="s">
        <v>154</v>
      </c>
      <c r="L42" s="136" t="s">
        <v>148</v>
      </c>
    </row>
    <row r="43" spans="3:13">
      <c r="C43" s="304" t="s">
        <v>350</v>
      </c>
      <c r="D43" s="305" t="s">
        <v>350</v>
      </c>
      <c r="E43" s="169" t="s">
        <v>137</v>
      </c>
      <c r="F43" s="29"/>
      <c r="G43" s="187"/>
      <c r="J43" s="135" t="s">
        <v>154</v>
      </c>
      <c r="L43" s="136" t="s">
        <v>148</v>
      </c>
    </row>
    <row r="44" spans="3:13">
      <c r="C44" s="274" t="s">
        <v>63</v>
      </c>
      <c r="D44" s="41"/>
      <c r="E44" s="41"/>
      <c r="F44" s="41"/>
      <c r="G44" s="284"/>
    </row>
    <row r="45" spans="3:13">
      <c r="C45" s="168"/>
      <c r="D45" s="279" t="s">
        <v>315</v>
      </c>
      <c r="E45" s="114" t="s">
        <v>137</v>
      </c>
      <c r="F45" s="29"/>
      <c r="G45" s="185">
        <f>SUM(G39:G43)</f>
        <v>0</v>
      </c>
      <c r="J45" s="135"/>
      <c r="K45" s="135"/>
      <c r="L45" s="135"/>
    </row>
    <row r="46" spans="3:13">
      <c r="G46" s="189"/>
    </row>
    <row r="47" spans="3:13" ht="15" customHeight="1">
      <c r="C47" s="174" t="s">
        <v>160</v>
      </c>
      <c r="D47" s="13"/>
      <c r="E47" s="47"/>
      <c r="F47" s="9"/>
      <c r="K47" s="78"/>
      <c r="L47" s="78"/>
      <c r="M47" s="78"/>
    </row>
    <row r="48" spans="3:13" ht="15" customHeight="1">
      <c r="C48" s="302" t="s">
        <v>350</v>
      </c>
      <c r="D48" s="303" t="s">
        <v>350</v>
      </c>
      <c r="E48" s="163" t="s">
        <v>137</v>
      </c>
      <c r="F48" s="40"/>
      <c r="G48" s="186"/>
      <c r="J48" s="184" t="s">
        <v>226</v>
      </c>
      <c r="K48" s="78"/>
      <c r="L48" s="136" t="s">
        <v>148</v>
      </c>
      <c r="M48" s="78"/>
    </row>
    <row r="49" spans="3:13" ht="15" customHeight="1">
      <c r="C49" s="304" t="s">
        <v>350</v>
      </c>
      <c r="D49" s="305" t="s">
        <v>350</v>
      </c>
      <c r="E49" s="169" t="s">
        <v>137</v>
      </c>
      <c r="F49" s="29"/>
      <c r="G49" s="187"/>
      <c r="J49" s="184" t="s">
        <v>226</v>
      </c>
      <c r="K49" s="78"/>
      <c r="L49" s="136" t="s">
        <v>148</v>
      </c>
      <c r="M49" s="78"/>
    </row>
    <row r="50" spans="3:13" ht="15" customHeight="1">
      <c r="C50" s="304" t="s">
        <v>350</v>
      </c>
      <c r="D50" s="305" t="s">
        <v>350</v>
      </c>
      <c r="E50" s="169" t="s">
        <v>137</v>
      </c>
      <c r="F50" s="29"/>
      <c r="G50" s="187"/>
      <c r="J50" s="184" t="s">
        <v>226</v>
      </c>
      <c r="K50" s="78"/>
      <c r="L50" s="136" t="s">
        <v>148</v>
      </c>
      <c r="M50" s="78"/>
    </row>
    <row r="51" spans="3:13" ht="15" customHeight="1">
      <c r="C51" s="304" t="s">
        <v>350</v>
      </c>
      <c r="D51" s="305" t="s">
        <v>350</v>
      </c>
      <c r="E51" s="169" t="s">
        <v>137</v>
      </c>
      <c r="F51" s="29"/>
      <c r="G51" s="187"/>
      <c r="J51" s="184" t="s">
        <v>226</v>
      </c>
      <c r="K51" s="78"/>
      <c r="L51" s="136" t="s">
        <v>148</v>
      </c>
      <c r="M51" s="78"/>
    </row>
    <row r="52" spans="3:13" ht="15" customHeight="1">
      <c r="C52" s="304" t="s">
        <v>350</v>
      </c>
      <c r="D52" s="305" t="s">
        <v>350</v>
      </c>
      <c r="E52" s="169" t="s">
        <v>137</v>
      </c>
      <c r="F52" s="29"/>
      <c r="G52" s="187"/>
      <c r="J52" s="184" t="s">
        <v>226</v>
      </c>
      <c r="K52" s="78"/>
      <c r="L52" s="136" t="s">
        <v>148</v>
      </c>
      <c r="M52" s="78"/>
    </row>
    <row r="53" spans="3:13">
      <c r="C53" s="274" t="s">
        <v>63</v>
      </c>
      <c r="D53" s="41"/>
      <c r="E53" s="41"/>
      <c r="F53" s="41"/>
      <c r="G53" s="284"/>
    </row>
    <row r="54" spans="3:13">
      <c r="C54" s="168"/>
      <c r="D54" s="279" t="s">
        <v>314</v>
      </c>
      <c r="E54" s="114" t="s">
        <v>137</v>
      </c>
      <c r="F54" s="29"/>
      <c r="G54" s="185">
        <f>SUM(G48:G52)</f>
        <v>0</v>
      </c>
      <c r="J54" s="135"/>
      <c r="K54" s="135"/>
      <c r="L54" s="135"/>
    </row>
    <row r="55" spans="3:13" ht="15" customHeight="1">
      <c r="C55" s="168"/>
      <c r="D55" s="168"/>
      <c r="E55" s="179"/>
      <c r="F55" s="179"/>
      <c r="G55" s="190"/>
      <c r="K55" s="78"/>
      <c r="L55" s="78"/>
      <c r="M55" s="78"/>
    </row>
    <row r="56" spans="3:13" ht="15" customHeight="1">
      <c r="C56" s="174" t="s">
        <v>159</v>
      </c>
      <c r="D56" s="13"/>
      <c r="E56" s="47"/>
      <c r="F56" s="9"/>
      <c r="K56" s="78"/>
      <c r="L56" s="78"/>
    </row>
    <row r="57" spans="3:13" ht="15" customHeight="1">
      <c r="C57" s="302" t="s">
        <v>350</v>
      </c>
      <c r="D57" s="303" t="s">
        <v>350</v>
      </c>
      <c r="E57" s="163" t="s">
        <v>137</v>
      </c>
      <c r="F57" s="40"/>
      <c r="G57" s="186"/>
      <c r="J57" s="184" t="s">
        <v>226</v>
      </c>
      <c r="K57" s="78"/>
      <c r="L57" s="136" t="s">
        <v>148</v>
      </c>
    </row>
    <row r="58" spans="3:13" ht="15" customHeight="1">
      <c r="C58" s="304" t="s">
        <v>350</v>
      </c>
      <c r="D58" s="305" t="s">
        <v>350</v>
      </c>
      <c r="E58" s="169" t="s">
        <v>137</v>
      </c>
      <c r="F58" s="29"/>
      <c r="G58" s="187"/>
      <c r="J58" s="184" t="s">
        <v>226</v>
      </c>
      <c r="K58" s="78"/>
      <c r="L58" s="136" t="s">
        <v>148</v>
      </c>
    </row>
    <row r="59" spans="3:13" ht="15" customHeight="1">
      <c r="C59" s="304" t="s">
        <v>350</v>
      </c>
      <c r="D59" s="305" t="s">
        <v>350</v>
      </c>
      <c r="E59" s="169" t="s">
        <v>137</v>
      </c>
      <c r="F59" s="29"/>
      <c r="G59" s="187"/>
      <c r="J59" s="184" t="s">
        <v>226</v>
      </c>
      <c r="K59" s="78"/>
      <c r="L59" s="136" t="s">
        <v>148</v>
      </c>
    </row>
    <row r="60" spans="3:13" ht="15" customHeight="1">
      <c r="C60" s="304" t="s">
        <v>350</v>
      </c>
      <c r="D60" s="305" t="s">
        <v>350</v>
      </c>
      <c r="E60" s="169" t="s">
        <v>137</v>
      </c>
      <c r="F60" s="29"/>
      <c r="G60" s="187"/>
      <c r="J60" s="184" t="s">
        <v>226</v>
      </c>
      <c r="K60" s="78"/>
      <c r="L60" s="136" t="s">
        <v>148</v>
      </c>
    </row>
    <row r="61" spans="3:13" ht="15" customHeight="1">
      <c r="C61" s="304" t="s">
        <v>350</v>
      </c>
      <c r="D61" s="305" t="s">
        <v>350</v>
      </c>
      <c r="E61" s="169" t="s">
        <v>137</v>
      </c>
      <c r="F61" s="29"/>
      <c r="G61" s="187"/>
      <c r="J61" s="184" t="s">
        <v>226</v>
      </c>
      <c r="K61" s="78"/>
      <c r="L61" s="136" t="s">
        <v>148</v>
      </c>
    </row>
    <row r="62" spans="3:13">
      <c r="C62" s="274" t="s">
        <v>63</v>
      </c>
      <c r="D62" s="41"/>
      <c r="E62" s="41"/>
      <c r="F62" s="41"/>
      <c r="G62" s="284"/>
    </row>
    <row r="63" spans="3:13">
      <c r="C63" s="168"/>
      <c r="D63" s="279" t="s">
        <v>317</v>
      </c>
      <c r="E63" s="114" t="s">
        <v>137</v>
      </c>
      <c r="F63" s="29"/>
      <c r="G63" s="185">
        <f>SUM(G57:G61)</f>
        <v>0</v>
      </c>
      <c r="J63" s="135"/>
      <c r="K63" s="135"/>
      <c r="L63" s="135"/>
    </row>
    <row r="64" spans="3:13" ht="15" customHeight="1">
      <c r="C64" s="168"/>
      <c r="D64" s="168"/>
      <c r="E64" s="179"/>
      <c r="F64" s="179"/>
      <c r="G64" s="190"/>
      <c r="K64" s="78"/>
      <c r="L64" s="78"/>
    </row>
    <row r="65" spans="3:12">
      <c r="C65" s="32" t="s">
        <v>153</v>
      </c>
      <c r="E65" s="47"/>
    </row>
    <row r="66" spans="3:12">
      <c r="C66" s="302" t="s">
        <v>350</v>
      </c>
      <c r="D66" s="303" t="s">
        <v>350</v>
      </c>
      <c r="E66" s="163" t="s">
        <v>137</v>
      </c>
      <c r="F66" s="40"/>
      <c r="G66" s="186"/>
      <c r="J66" s="135" t="s">
        <v>154</v>
      </c>
      <c r="L66" s="136" t="s">
        <v>148</v>
      </c>
    </row>
    <row r="67" spans="3:12">
      <c r="C67" s="304" t="s">
        <v>350</v>
      </c>
      <c r="D67" s="305" t="s">
        <v>350</v>
      </c>
      <c r="E67" s="169" t="s">
        <v>137</v>
      </c>
      <c r="F67" s="29"/>
      <c r="G67" s="187"/>
      <c r="J67" s="135" t="s">
        <v>154</v>
      </c>
      <c r="L67" s="136" t="s">
        <v>148</v>
      </c>
    </row>
    <row r="68" spans="3:12">
      <c r="C68" s="304" t="s">
        <v>350</v>
      </c>
      <c r="D68" s="305" t="s">
        <v>350</v>
      </c>
      <c r="E68" s="169" t="s">
        <v>137</v>
      </c>
      <c r="F68" s="29"/>
      <c r="G68" s="187"/>
      <c r="J68" s="135" t="s">
        <v>154</v>
      </c>
      <c r="L68" s="136" t="s">
        <v>148</v>
      </c>
    </row>
    <row r="69" spans="3:12">
      <c r="C69" s="304" t="s">
        <v>350</v>
      </c>
      <c r="D69" s="305" t="s">
        <v>350</v>
      </c>
      <c r="E69" s="169" t="s">
        <v>137</v>
      </c>
      <c r="F69" s="29"/>
      <c r="G69" s="187"/>
      <c r="J69" s="135" t="s">
        <v>154</v>
      </c>
      <c r="L69" s="136" t="s">
        <v>148</v>
      </c>
    </row>
    <row r="70" spans="3:12">
      <c r="C70" s="304" t="s">
        <v>350</v>
      </c>
      <c r="D70" s="305" t="s">
        <v>350</v>
      </c>
      <c r="E70" s="169" t="s">
        <v>137</v>
      </c>
      <c r="F70" s="29"/>
      <c r="G70" s="187"/>
      <c r="J70" s="135" t="s">
        <v>154</v>
      </c>
      <c r="L70" s="136" t="s">
        <v>148</v>
      </c>
    </row>
    <row r="71" spans="3:12">
      <c r="C71" s="274" t="s">
        <v>63</v>
      </c>
      <c r="D71" s="41"/>
      <c r="E71" s="41"/>
      <c r="F71" s="41"/>
      <c r="G71" s="284"/>
    </row>
    <row r="72" spans="3:12">
      <c r="D72" s="279" t="s">
        <v>318</v>
      </c>
      <c r="E72" s="114" t="s">
        <v>137</v>
      </c>
      <c r="G72" s="185">
        <f>SUM(G66:G70)</f>
        <v>0</v>
      </c>
    </row>
    <row r="73" spans="3:12">
      <c r="D73" s="283" t="s">
        <v>316</v>
      </c>
      <c r="E73" s="162" t="s">
        <v>137</v>
      </c>
      <c r="G73" s="185">
        <f>G45+G54+G63+G72</f>
        <v>0</v>
      </c>
    </row>
  </sheetData>
  <sheetProtection selectLockedCells="1" selectUnlockedCells="1"/>
  <phoneticPr fontId="97" type="noConversion"/>
  <pageMargins left="0.25" right="0.25" top="0.75" bottom="0.75" header="0.3" footer="0.3"/>
  <pageSetup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Changes summary</vt:lpstr>
      <vt:lpstr>Introduction</vt:lpstr>
      <vt:lpstr>Definitions</vt:lpstr>
      <vt:lpstr>Validations</vt:lpstr>
      <vt:lpstr>Checks and Totals</vt:lpstr>
      <vt:lpstr>Total Customers</vt:lpstr>
      <vt:lpstr>Benchmarking</vt:lpstr>
      <vt:lpstr>STPIS</vt:lpstr>
      <vt:lpstr>Cost reflective tariffs</vt:lpstr>
      <vt:lpstr>Non-cost reflective tariffs</vt:lpstr>
      <vt:lpstr>Secondary tariffs</vt:lpstr>
      <vt:lpstr>Export Services</vt:lpstr>
      <vt:lpstr>Benchmarking!Print_Area</vt:lpstr>
      <vt:lpstr>'Cost reflective tariffs'!Print_Area</vt:lpstr>
      <vt:lpstr>'Export Services'!Print_Area</vt:lpstr>
      <vt:lpstr>'Non-cost reflective tariffs'!Print_Area</vt:lpstr>
      <vt:lpstr>'Secondary tariffs'!Print_Area</vt:lpstr>
      <vt:lpstr>STPIS!Print_Area</vt:lpstr>
      <vt:lpstr>'Total Customers'!Print_Area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 Kaye</dc:creator>
  <cp:lastModifiedBy>Jane Kelly</cp:lastModifiedBy>
  <cp:lastPrinted>2023-07-20T02:11:46Z</cp:lastPrinted>
  <dcterms:created xsi:type="dcterms:W3CDTF">2021-08-29T22:12:48Z</dcterms:created>
  <dcterms:modified xsi:type="dcterms:W3CDTF">2024-04-16T11:14:39Z</dcterms:modified>
</cp:coreProperties>
</file>