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rgon Energy/B. RP Supporting Documents_Ergon/10 Metering/"/>
    </mc:Choice>
  </mc:AlternateContent>
  <xr:revisionPtr revIDLastSave="7" documentId="13_ncr:1_{84A3A48A-6547-42BF-83F1-5D3E3FC5F7B3}" xr6:coauthVersionLast="47" xr6:coauthVersionMax="47" xr10:uidLastSave="{56272F36-2D50-45B8-A93E-6EF28D61A13A}"/>
  <bookViews>
    <workbookView xWindow="-120" yWindow="-120" windowWidth="25440" windowHeight="15390" xr2:uid="{3B74DEAB-59B4-479F-8F87-2ED64D6DE3BD}"/>
  </bookViews>
  <sheets>
    <sheet name="Cover Page" sheetId="3" r:id="rId1"/>
    <sheet name="Overview" sheetId="1" r:id="rId2"/>
    <sheet name="Pricing" sheetId="2" r:id="rId3"/>
  </sheets>
  <externalReferences>
    <externalReference r:id="rId4"/>
    <externalReference r:id="rId5"/>
    <externalReference r:id="rId6"/>
    <externalReference r:id="rId7"/>
    <externalReference r:id="rId8"/>
    <externalReference r:id="rId9"/>
  </externalReferences>
  <definedNames>
    <definedName name="AER_capex_category">OFFSET(#REF!,1,0,COUNTA(#REF!),1)</definedName>
    <definedName name="AERinflation">[1]CPI!$J$21</definedName>
    <definedName name="after_hours">'[2]Input|Labour Rates'!$B$16:$I$21</definedName>
    <definedName name="anscount" hidden="1">1</definedName>
    <definedName name="BaseYear">'[3]Input|General'!$G$12</definedName>
    <definedName name="bus_hours">'[2]Input|Labour Rates'!$B$10:$I$15</definedName>
    <definedName name="CPI_Escalator_to_Y1">'[2]Input|Escalations'!$I$18</definedName>
    <definedName name="currentyear">'[4]General Inputs'!$D$11</definedName>
    <definedName name="day">'[4]Lookup Tables'!#REF!</definedName>
    <definedName name="Dec19Jun21CPI">[1]CPI!$F$21</definedName>
    <definedName name="DNSP">'[4]General Inputs'!$D$8</definedName>
    <definedName name="Forecastinflation">'[4]General Inputs'!#REF!</definedName>
    <definedName name="forecastyear">'[4]General Inputs'!$D$10</definedName>
    <definedName name="FPFirstYear">'[3]Input|General'!$G$15</definedName>
    <definedName name="FPLastYear">'[3]Input|General'!$G$16</definedName>
    <definedName name="IE_list">OFFSET(#REF!,0,0,COUNTA(#REF!),1)</definedName>
    <definedName name="IE_list_num">OFFSET(#REF!,0,0,COUNTA(#REF!),1)</definedName>
    <definedName name="Input_base_year">#REF!</definedName>
    <definedName name="InterveningYear">'[3]Input|General'!$G$14</definedName>
    <definedName name="Labour_types">OFFSET('[5]Input|Setup'!$B$33,1,0,COUNTA('[5]Input|Setup'!$B$34:$B$52),1)</definedName>
    <definedName name="millions">'[4]Lookup Tables'!#REF!</definedName>
    <definedName name="month">'[4]Lookup Tables'!#REF!</definedName>
    <definedName name="Nominal_to_Real">#REF!</definedName>
    <definedName name="Output_first_year">#REF!</definedName>
    <definedName name="percent">'[3]Lookup|Tables'!$G$14</definedName>
    <definedName name="PPFirstYear">'[3]Input|General'!$G$11</definedName>
    <definedName name="PPLastYear">'[3]Input|General'!$G$13</definedName>
    <definedName name="Project_list">OFFSET('[2]Calc|Fee Based'!$C$9,1,0,COUNTA('[2]Calc|Fee Based'!$C$10:$C$1048576),1)</definedName>
    <definedName name="PTRM_Dx_Assets">OFFSET(#REF!,1,0,COUNTA(#REF!),1)</definedName>
    <definedName name="RCP_firstyear">'[4]General Inputs'!$D$12</definedName>
    <definedName name="Real_to_Nominal">#REF!</definedName>
    <definedName name="RealContracts_Escalator_to_Y1">'[2]Input|Escalations'!$I$64</definedName>
    <definedName name="RealLabour_Escalator_to_Y1">'[2]Input|Escalations'!$I$39</definedName>
    <definedName name="RealMaterials_Escalator_to_Y1">'[2]Input|Escalations'!$I$59</definedName>
    <definedName name="RealOther_Escalator_to_Y1">'[2]Input|Escalations'!$I$74</definedName>
    <definedName name="RealVehicles_Escalator_to_Y1">'[2]Input|Escalations'!$I$69</definedName>
    <definedName name="Tax_recovery">'[6]Calc|Tax recovery'!$J$39</definedName>
    <definedName name="thousands">'[4]Lookup Tables'!#REF!</definedName>
    <definedName name="year">'[4]Lookup Tables'!#REF!</definedName>
    <definedName name="yearending">'[4]General Inputs'!$D$9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2" l="1"/>
  <c r="F25" i="2"/>
  <c r="G25" i="2"/>
  <c r="H25" i="2"/>
  <c r="D25" i="2"/>
  <c r="E24" i="2"/>
  <c r="F24" i="2"/>
  <c r="G24" i="2"/>
  <c r="H24" i="2"/>
  <c r="D24" i="2"/>
  <c r="E7" i="2"/>
  <c r="J20" i="2" s="1"/>
  <c r="J27" i="2" s="1"/>
  <c r="F7" i="2"/>
  <c r="K20" i="2" s="1"/>
  <c r="K27" i="2" s="1"/>
  <c r="G7" i="2"/>
  <c r="L20" i="2" s="1"/>
  <c r="L27" i="2" s="1"/>
  <c r="H7" i="2"/>
  <c r="M20" i="2" s="1"/>
  <c r="D7" i="2"/>
  <c r="I20" i="2" s="1"/>
  <c r="L25" i="2" l="1"/>
  <c r="J25" i="2"/>
  <c r="M25" i="2"/>
  <c r="M24" i="2"/>
  <c r="M27" i="2"/>
  <c r="I25" i="2"/>
  <c r="I27" i="2"/>
  <c r="I24" i="2"/>
  <c r="K25" i="2"/>
  <c r="K24" i="2"/>
  <c r="L24" i="2"/>
  <c r="J24" i="2"/>
</calcChain>
</file>

<file path=xl/sharedStrings.xml><?xml version="1.0" encoding="utf-8"?>
<sst xmlns="http://schemas.openxmlformats.org/spreadsheetml/2006/main" count="49" uniqueCount="40">
  <si>
    <t>Attachment 10.5</t>
  </si>
  <si>
    <t>The indicative network charges presented in this Attachment are consistent with Ergon Energy's 2025-30 Tariff Structure Statement (TSS) and are modelled on the basis of Ergon Energy's 2025-30 Regulatory Proposal.</t>
  </si>
  <si>
    <t>Factors that may cause metering prices to vary from these indicative levels</t>
  </si>
  <si>
    <t>There are a number of factors that are outside of our control that may affect the implementation of the metering prices over the period covered by the TSS.</t>
  </si>
  <si>
    <t>The actual charges that customers will pay in the next regulatory period will depend on:</t>
  </si>
  <si>
    <t>&gt;</t>
  </si>
  <si>
    <t>The AER’s final distribution determination for Ergon Energy for the 2025-30 regulatory period</t>
  </si>
  <si>
    <t xml:space="preserve">Any updates to customer number and metering volume forecasts </t>
  </si>
  <si>
    <t>Adjustments to reflect revenue under/over recovery from prior year, which are applied in the annual Pricing Proposal</t>
  </si>
  <si>
    <t>Prices are all exclusive of GST.</t>
  </si>
  <si>
    <t>Indicative Metering Prices ($/year)</t>
  </si>
  <si>
    <t>2025-26</t>
  </si>
  <si>
    <t>2026-27</t>
  </si>
  <si>
    <t>2027-28</t>
  </si>
  <si>
    <t>2028-29</t>
  </si>
  <si>
    <t>2029-30</t>
  </si>
  <si>
    <t>Smoothed - Expected Revenue (nominal)</t>
  </si>
  <si>
    <t>Forecast LV customer numbers</t>
  </si>
  <si>
    <t>SCS Metering charge</t>
  </si>
  <si>
    <t>$/year</t>
  </si>
  <si>
    <t>Note:</t>
  </si>
  <si>
    <t xml:space="preserve">1. Metering charges are only apply to Low Voltage customers (These customers are assigned to the Standard Asset Connection tariff class) </t>
  </si>
  <si>
    <t>2. Metering charges are applied as a fixed daily charge, in addition to customers fixed NUOS charges - on the primary network tariff only</t>
  </si>
  <si>
    <t>3. For pricing purpose customer number forecast includes Active customers (De-energised customers are excluded) and is based on mid-year numbers</t>
  </si>
  <si>
    <t>Customer Bill Impacts</t>
  </si>
  <si>
    <t>2020-21</t>
  </si>
  <si>
    <t>2021-22</t>
  </si>
  <si>
    <t>2022-23</t>
  </si>
  <si>
    <t>2023-24</t>
  </si>
  <si>
    <t>2024-25*</t>
  </si>
  <si>
    <t>ACS Primary Capital metering charge</t>
  </si>
  <si>
    <t>ACS Primary Non-capital metering charge</t>
  </si>
  <si>
    <t>Annual Customer Bill FY2021 to FY2030</t>
  </si>
  <si>
    <t>Customer connected pre-2017 - Type 6 metering</t>
  </si>
  <si>
    <t>Customer connected pre-2017 - Type 4 metering</t>
  </si>
  <si>
    <t xml:space="preserve">Customer connected post-2017 </t>
  </si>
  <si>
    <t>*2024-25 ACS metering charges are indicative (based on Sept 2023 Qt CPI data) and will be updated in 2024 as part of the 2024-25 Pricing Proposal</t>
  </si>
  <si>
    <t>2025-30 Indicative legacy metering prices</t>
  </si>
  <si>
    <t>2025-30</t>
  </si>
  <si>
    <t>Ergon Energy -  Legacy Metering Pricing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</si>
</sst>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quot;$&quot;* #,##0_-;\-&quot;$&quot;* #,##0_-;_-&quot;$&quot;* &quot;-&quot;??_-;_-@_-"/>
    <numFmt numFmtId="165" formatCode="_-* #,##0_-;\-* #,##0_-;_-* &quot;-&quot;??_-;_-@_-"/>
    <numFmt numFmtId="166" formatCode="_(&quot;$&quot;* #,##0.00_);_(&quot;$&quot;* \(#,##0.00\);_(&quot;$&quot;* &quot;-&quot;??_);_(@_)"/>
    <numFmt numFmtId="167" formatCode="_-* #,##0.0_-;\-* #,##0.0_-;_-* &quot;-&quot;??_-;_-@_-"/>
    <numFmt numFmtId="168" formatCode="[$-C09]dd\-mmm\-yy;@"/>
  </numFmts>
  <fonts count="25" x14ac:knownFonts="1">
    <font>
      <sz val="11"/>
      <color theme="1"/>
      <name val="Calibri"/>
      <family val="2"/>
      <scheme val="minor"/>
    </font>
    <font>
      <sz val="11"/>
      <color theme="1"/>
      <name val="Calibri"/>
      <family val="2"/>
      <scheme val="minor"/>
    </font>
    <font>
      <b/>
      <sz val="24"/>
      <color theme="1"/>
      <name val="Arial"/>
      <family val="2"/>
    </font>
    <font>
      <sz val="11"/>
      <color theme="1"/>
      <name val="Arial"/>
      <family val="2"/>
    </font>
    <font>
      <b/>
      <sz val="24"/>
      <color rgb="FF0070C0"/>
      <name val="Arial"/>
      <family val="2"/>
    </font>
    <font>
      <b/>
      <sz val="14"/>
      <color rgb="FF233C64"/>
      <name val="Arial"/>
      <family val="2"/>
    </font>
    <font>
      <sz val="8"/>
      <name val="Calibri"/>
      <family val="2"/>
      <scheme val="minor"/>
    </font>
    <font>
      <b/>
      <sz val="11"/>
      <color theme="0"/>
      <name val="Arial"/>
      <family val="2"/>
    </font>
    <font>
      <b/>
      <sz val="11"/>
      <color theme="1"/>
      <name val="Arial"/>
      <family val="2"/>
    </font>
    <font>
      <sz val="10"/>
      <color theme="1"/>
      <name val="Arial"/>
      <family val="2"/>
    </font>
    <font>
      <sz val="10"/>
      <color rgb="FF4472C4"/>
      <name val="Arial"/>
      <family val="2"/>
    </font>
    <font>
      <sz val="8"/>
      <color theme="1"/>
      <name val="Arial"/>
      <family val="2"/>
    </font>
    <font>
      <i/>
      <sz val="11"/>
      <color theme="1"/>
      <name val="Arial"/>
      <family val="2"/>
    </font>
    <font>
      <sz val="11"/>
      <color theme="0"/>
      <name val="Arial"/>
      <family val="2"/>
    </font>
    <font>
      <sz val="8"/>
      <color indexed="8"/>
      <name val="Arial"/>
      <family val="2"/>
    </font>
    <font>
      <b/>
      <sz val="26"/>
      <color theme="1"/>
      <name val="Arial"/>
      <family val="2"/>
    </font>
    <font>
      <b/>
      <sz val="12"/>
      <color theme="1"/>
      <name val="Arial"/>
      <family val="2"/>
    </font>
    <font>
      <sz val="8"/>
      <color indexed="9"/>
      <name val="Arial"/>
      <family val="2"/>
    </font>
    <font>
      <b/>
      <sz val="11"/>
      <color theme="2"/>
      <name val="Calibri"/>
      <family val="2"/>
      <scheme val="minor"/>
    </font>
    <font>
      <b/>
      <sz val="10"/>
      <name val="Arial"/>
      <family val="2"/>
    </font>
    <font>
      <u/>
      <sz val="8"/>
      <color theme="10"/>
      <name val="Arial"/>
      <family val="2"/>
    </font>
    <font>
      <sz val="8"/>
      <name val="Arial"/>
      <family val="2"/>
    </font>
    <font>
      <i/>
      <sz val="8"/>
      <color indexed="8"/>
      <name val="Arial"/>
      <family val="2"/>
    </font>
    <font>
      <i/>
      <u/>
      <sz val="10"/>
      <color indexed="12"/>
      <name val="Calibri"/>
      <family val="2"/>
    </font>
    <font>
      <b/>
      <sz val="8"/>
      <color theme="1"/>
      <name val="Arial"/>
      <family val="2"/>
    </font>
  </fonts>
  <fills count="1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002060"/>
        <bgColor indexed="64"/>
      </patternFill>
    </fill>
    <fill>
      <patternFill patternType="solid">
        <fgColor theme="9"/>
        <bgColor indexed="64"/>
      </patternFill>
    </fill>
    <fill>
      <patternFill patternType="solid">
        <fgColor rgb="FF0070C0"/>
        <bgColor indexed="64"/>
      </patternFill>
    </fill>
    <fill>
      <patternFill patternType="solid">
        <fgColor indexed="48"/>
        <bgColor indexed="64"/>
      </patternFill>
    </fill>
    <fill>
      <patternFill patternType="solid">
        <fgColor rgb="FF2C5697"/>
        <bgColor indexed="64"/>
      </patternFill>
    </fill>
    <fill>
      <patternFill patternType="solid">
        <fgColor indexed="47"/>
        <bgColor indexed="64"/>
      </patternFill>
    </fill>
    <fill>
      <patternFill patternType="solid">
        <fgColor indexed="9"/>
        <bgColor indexed="64"/>
      </patternFill>
    </fill>
  </fills>
  <borders count="7">
    <border>
      <left/>
      <right/>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1" fillId="0" borderId="0"/>
    <xf numFmtId="0" fontId="1" fillId="0" borderId="0"/>
    <xf numFmtId="0" fontId="20" fillId="0" borderId="0" applyNumberFormat="0" applyFill="0" applyBorder="0" applyAlignment="0" applyProtection="0"/>
  </cellStyleXfs>
  <cellXfs count="59">
    <xf numFmtId="0" fontId="0" fillId="0" borderId="0" xfId="0"/>
    <xf numFmtId="0" fontId="0" fillId="2" borderId="0" xfId="0" applyFill="1"/>
    <xf numFmtId="0" fontId="2" fillId="2" borderId="0" xfId="0" applyFont="1" applyFill="1"/>
    <xf numFmtId="0" fontId="3" fillId="2" borderId="0" xfId="0" applyFont="1" applyFill="1"/>
    <xf numFmtId="0" fontId="4" fillId="2" borderId="0" xfId="0" applyFont="1" applyFill="1"/>
    <xf numFmtId="0" fontId="5" fillId="3" borderId="0" xfId="0" applyFont="1" applyFill="1"/>
    <xf numFmtId="0" fontId="3" fillId="2" borderId="0" xfId="0" applyFont="1" applyFill="1" applyAlignment="1">
      <alignment horizontal="center"/>
    </xf>
    <xf numFmtId="0" fontId="7" fillId="4" borderId="0" xfId="0" applyFont="1" applyFill="1"/>
    <xf numFmtId="0" fontId="7" fillId="4" borderId="0" xfId="0" applyFont="1" applyFill="1" applyAlignment="1">
      <alignment horizontal="center"/>
    </xf>
    <xf numFmtId="0" fontId="8" fillId="2" borderId="0" xfId="0" applyFont="1" applyFill="1"/>
    <xf numFmtId="0" fontId="3" fillId="2" borderId="1" xfId="0" applyFont="1" applyFill="1" applyBorder="1"/>
    <xf numFmtId="164" fontId="3" fillId="2" borderId="0" xfId="2" applyNumberFormat="1" applyFont="1" applyFill="1"/>
    <xf numFmtId="0" fontId="9" fillId="2" borderId="0" xfId="0" applyFont="1" applyFill="1"/>
    <xf numFmtId="165" fontId="3" fillId="2" borderId="0" xfId="1" applyNumberFormat="1" applyFont="1" applyFill="1"/>
    <xf numFmtId="3" fontId="10" fillId="2" borderId="0" xfId="0" applyNumberFormat="1" applyFont="1" applyFill="1" applyAlignment="1">
      <alignment horizontal="right" vertical="center"/>
    </xf>
    <xf numFmtId="0" fontId="12" fillId="2" borderId="1" xfId="0" applyFont="1" applyFill="1" applyBorder="1"/>
    <xf numFmtId="44" fontId="3" fillId="2" borderId="1" xfId="2" applyFont="1" applyFill="1" applyBorder="1"/>
    <xf numFmtId="44" fontId="3" fillId="2" borderId="0" xfId="0" applyNumberFormat="1" applyFont="1" applyFill="1"/>
    <xf numFmtId="0" fontId="3" fillId="2" borderId="3" xfId="0" applyFont="1" applyFill="1" applyBorder="1"/>
    <xf numFmtId="0" fontId="3" fillId="2" borderId="4" xfId="0" applyFont="1" applyFill="1" applyBorder="1"/>
    <xf numFmtId="0" fontId="3" fillId="2" borderId="5" xfId="0" applyFont="1" applyFill="1" applyBorder="1"/>
    <xf numFmtId="0" fontId="3" fillId="2" borderId="2" xfId="0" applyFont="1" applyFill="1" applyBorder="1"/>
    <xf numFmtId="44" fontId="3" fillId="2" borderId="2" xfId="0" applyNumberFormat="1" applyFont="1" applyFill="1" applyBorder="1"/>
    <xf numFmtId="44" fontId="3" fillId="2" borderId="3" xfId="0" applyNumberFormat="1" applyFont="1" applyFill="1" applyBorder="1"/>
    <xf numFmtId="0" fontId="13" fillId="5" borderId="5" xfId="0" applyFont="1" applyFill="1" applyBorder="1"/>
    <xf numFmtId="0" fontId="7" fillId="5" borderId="2" xfId="0" applyFont="1" applyFill="1" applyBorder="1"/>
    <xf numFmtId="0" fontId="13" fillId="5" borderId="2" xfId="0" applyFont="1" applyFill="1" applyBorder="1"/>
    <xf numFmtId="0" fontId="13" fillId="5" borderId="6" xfId="0" applyFont="1" applyFill="1" applyBorder="1"/>
    <xf numFmtId="0" fontId="7" fillId="5" borderId="5" xfId="0" applyFont="1" applyFill="1" applyBorder="1"/>
    <xf numFmtId="0" fontId="7" fillId="5" borderId="6" xfId="0" applyFont="1" applyFill="1" applyBorder="1"/>
    <xf numFmtId="0" fontId="7" fillId="6" borderId="0" xfId="0" applyFont="1" applyFill="1" applyAlignment="1">
      <alignment horizontal="center"/>
    </xf>
    <xf numFmtId="165" fontId="14" fillId="0" borderId="0" xfId="3" applyNumberFormat="1" applyFont="1"/>
    <xf numFmtId="0" fontId="11" fillId="2" borderId="0" xfId="3" applyFill="1"/>
    <xf numFmtId="0" fontId="15" fillId="2" borderId="0" xfId="3" applyFont="1" applyFill="1" applyAlignment="1">
      <alignment horizontal="center" vertical="center"/>
    </xf>
    <xf numFmtId="0" fontId="16" fillId="2" borderId="0" xfId="3" applyFont="1" applyFill="1" applyAlignment="1">
      <alignment horizontal="left" vertical="center"/>
    </xf>
    <xf numFmtId="0" fontId="17" fillId="7" borderId="0" xfId="3" applyFont="1" applyFill="1"/>
    <xf numFmtId="0" fontId="17" fillId="7" borderId="0" xfId="3" applyFont="1" applyFill="1" applyAlignment="1">
      <alignment horizontal="right"/>
    </xf>
    <xf numFmtId="0" fontId="14" fillId="7" borderId="0" xfId="3" applyFont="1" applyFill="1" applyAlignment="1">
      <alignment horizontal="center"/>
    </xf>
    <xf numFmtId="0" fontId="14" fillId="7" borderId="0" xfId="3" applyFont="1" applyFill="1"/>
    <xf numFmtId="0" fontId="18" fillId="8" borderId="3" xfId="4" applyFont="1" applyFill="1" applyBorder="1"/>
    <xf numFmtId="0" fontId="19" fillId="9" borderId="2" xfId="3" applyFont="1" applyFill="1" applyBorder="1" applyAlignment="1">
      <alignment vertical="center"/>
    </xf>
    <xf numFmtId="0" fontId="11" fillId="9" borderId="2" xfId="3" applyFill="1" applyBorder="1" applyAlignment="1">
      <alignment wrapText="1"/>
    </xf>
    <xf numFmtId="166" fontId="19" fillId="9" borderId="2" xfId="3" applyNumberFormat="1" applyFont="1" applyFill="1" applyBorder="1" applyAlignment="1">
      <alignment horizontal="center" wrapText="1"/>
    </xf>
    <xf numFmtId="0" fontId="11" fillId="10" borderId="0" xfId="3" applyFill="1" applyAlignment="1">
      <alignment wrapText="1"/>
    </xf>
    <xf numFmtId="0" fontId="11" fillId="10" borderId="0" xfId="3" applyFill="1"/>
    <xf numFmtId="0" fontId="11" fillId="0" borderId="0" xfId="3"/>
    <xf numFmtId="165" fontId="21" fillId="0" borderId="0" xfId="5" applyNumberFormat="1" applyFont="1" applyAlignment="1" applyProtection="1"/>
    <xf numFmtId="165" fontId="22" fillId="0" borderId="0" xfId="3" applyNumberFormat="1" applyFont="1"/>
    <xf numFmtId="167" fontId="22" fillId="0" borderId="0" xfId="3" applyNumberFormat="1" applyFont="1"/>
    <xf numFmtId="0" fontId="22" fillId="0" borderId="0" xfId="3" applyFont="1"/>
    <xf numFmtId="0" fontId="22" fillId="0" borderId="0" xfId="3" applyFont="1" applyAlignment="1">
      <alignment wrapText="1"/>
    </xf>
    <xf numFmtId="165" fontId="21" fillId="0" borderId="0" xfId="5" applyNumberFormat="1" applyFont="1" applyFill="1" applyBorder="1" applyAlignment="1" applyProtection="1"/>
    <xf numFmtId="165" fontId="23" fillId="0" borderId="0" xfId="3" applyNumberFormat="1" applyFont="1"/>
    <xf numFmtId="165" fontId="22" fillId="0" borderId="0" xfId="3" applyNumberFormat="1" applyFont="1" applyAlignment="1">
      <alignment wrapText="1"/>
    </xf>
    <xf numFmtId="0" fontId="24" fillId="0" borderId="0" xfId="3" applyFont="1"/>
    <xf numFmtId="0" fontId="19" fillId="0" borderId="0" xfId="3" applyFont="1" applyAlignment="1">
      <alignment vertical="center"/>
    </xf>
    <xf numFmtId="0" fontId="11" fillId="0" borderId="0" xfId="3" applyAlignment="1">
      <alignment wrapText="1"/>
    </xf>
    <xf numFmtId="166" fontId="19" fillId="0" borderId="0" xfId="3" applyNumberFormat="1" applyFont="1" applyAlignment="1">
      <alignment horizontal="center" wrapText="1"/>
    </xf>
    <xf numFmtId="168" fontId="14" fillId="0" borderId="0" xfId="3" applyNumberFormat="1" applyFont="1"/>
  </cellXfs>
  <cellStyles count="6">
    <cellStyle name="Comma" xfId="1" builtinId="3"/>
    <cellStyle name="Currency" xfId="2" builtinId="4"/>
    <cellStyle name="Hyperlink" xfId="5" builtinId="8"/>
    <cellStyle name="Normal" xfId="0" builtinId="0"/>
    <cellStyle name="Normal 2" xfId="3" xr:uid="{989B9A24-78DA-4E4B-AF25-75896ECB5A11}"/>
    <cellStyle name="Normal 4" xfId="4" xr:uid="{F519EBD5-C82A-462D-8F7E-ECB4535A12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483870</xdr:colOff>
      <xdr:row>4</xdr:row>
      <xdr:rowOff>49530</xdr:rowOff>
    </xdr:from>
    <xdr:to>
      <xdr:col>8</xdr:col>
      <xdr:colOff>2416502</xdr:colOff>
      <xdr:row>67</xdr:row>
      <xdr:rowOff>39197</xdr:rowOff>
    </xdr:to>
    <xdr:pic>
      <xdr:nvPicPr>
        <xdr:cNvPr id="2" name="Picture 1">
          <a:extLst>
            <a:ext uri="{FF2B5EF4-FFF2-40B4-BE49-F238E27FC236}">
              <a16:creationId xmlns:a16="http://schemas.microsoft.com/office/drawing/2014/main" id="{4EB2C8AA-4627-4A24-965C-C4045F5BA595}"/>
            </a:ext>
          </a:extLst>
        </xdr:cNvPr>
        <xdr:cNvPicPr>
          <a:picLocks noChangeAspect="1"/>
        </xdr:cNvPicPr>
      </xdr:nvPicPr>
      <xdr:blipFill>
        <a:blip xmlns:r="http://schemas.openxmlformats.org/officeDocument/2006/relationships" r:embed="rId1"/>
        <a:stretch>
          <a:fillRect/>
        </a:stretch>
      </xdr:blipFill>
      <xdr:spPr>
        <a:xfrm>
          <a:off x="2720340" y="1120140"/>
          <a:ext cx="7544762" cy="646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13</xdr:col>
      <xdr:colOff>197868</xdr:colOff>
      <xdr:row>3</xdr:row>
      <xdr:rowOff>754380</xdr:rowOff>
    </xdr:to>
    <xdr:pic>
      <xdr:nvPicPr>
        <xdr:cNvPr id="3" name="Picture 2" descr="Logo, company name&#10;&#10;Description automatically generated">
          <a:extLst>
            <a:ext uri="{FF2B5EF4-FFF2-40B4-BE49-F238E27FC236}">
              <a16:creationId xmlns:a16="http://schemas.microsoft.com/office/drawing/2014/main" id="{497B55A7-84AD-41FF-8B3C-276E934CC6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5600" y="182880"/>
          <a:ext cx="1417068" cy="151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bert%20Working%20Files/AGN%20SA/Final%20Decision/FINAL%20CAPEX%20MODEL/AGN%20SA%20RevFP_Attachment%208.7A_Revised%20Capex%20Forecast%20Model_20210113_CONFIDENTIAL%20(AER%20final%20decis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AER2025/Shared%20Documents/General/Regulatory%20Proposal%20(Energex%20&amp;%20Ergon)/Regulatory%20Proposal%20Ergon%20Energy/B.%20RP%20Supporting%20Documents_Ergon/11%20Alternative%20Control%20Services/Ergon%20-%2011.06%20-%20ACS%20Ancillary%20services%20model%20-%20confidential.xlsb?7C61C168" TargetMode="External"/><Relationship Id="rId1" Type="http://schemas.openxmlformats.org/officeDocument/2006/relationships/externalLinkPath" Target="file:///\\7C61C168\Ergon%20-%2011.06%20-%20ACS%20Ancillary%20services%20model%20-%20confidentia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harr/Work%20Folders/Desktop/Pricing/Copy%20of%20JEN%20%20Att%2007-26%20ACS%20Metering%20Opex%20Model%20FY22-26%20%2020200131%20%20Public.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tes/AER2025/Shared%20Documents/General/Regulatory%20Proposal%20(Energex%20&amp;%20Ergon)/Regulatory%20Proposal%20Ergon%20Energy/B.%20RP%20Supporting%20Documents_Ergon/11%20Alternative%20Control%20Services/Ergon%20-%2011.07%20-%20ACS%20Security%20lighting%20pricing%20model.xlsx?7C61C168" TargetMode="External"/><Relationship Id="rId1" Type="http://schemas.openxmlformats.org/officeDocument/2006/relationships/externalLinkPath" Target="file:///\\7C61C168\Ergon%20-%2011.07%20-%20ACS%20Security%20lighting%20pricing%20mode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delm/Work%20Folders/Downloads/Jemena%20revisions%20to%20AER%20standardised%20ANS%20model%20-%20September%20202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Labour Rates"/>
      <sheetName val="Input|Fee Based|ERG"/>
      <sheetName val="Calc|Fee Based"/>
      <sheetName val="Input|Fee Based Mapping"/>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row r="10">
          <cell r="B10" t="str">
            <v>Administrative</v>
          </cell>
          <cell r="C10" t="str">
            <v>Business hours</v>
          </cell>
          <cell r="D10" t="str">
            <v>No</v>
          </cell>
          <cell r="E10">
            <v>54.375426621160408</v>
          </cell>
          <cell r="F10">
            <v>0.46500000000000002</v>
          </cell>
          <cell r="G10">
            <v>0.46994879619987506</v>
          </cell>
          <cell r="H10">
            <v>16.887919999999998</v>
          </cell>
        </row>
        <row r="11">
          <cell r="B11" t="str">
            <v>Technical Service Person</v>
          </cell>
          <cell r="C11" t="str">
            <v>Business hours</v>
          </cell>
          <cell r="D11" t="str">
            <v>No</v>
          </cell>
          <cell r="E11">
            <v>65.74744027303754</v>
          </cell>
          <cell r="F11">
            <v>0.46500000000000002</v>
          </cell>
          <cell r="G11">
            <v>0.46994879619987506</v>
          </cell>
          <cell r="H11">
            <v>20.419840000000001</v>
          </cell>
        </row>
        <row r="12">
          <cell r="B12" t="str">
            <v>Supervisor</v>
          </cell>
          <cell r="C12" t="str">
            <v>Business hours</v>
          </cell>
          <cell r="D12" t="str">
            <v>No</v>
          </cell>
          <cell r="E12">
            <v>78.095563139931727</v>
          </cell>
          <cell r="F12">
            <v>0.46500000000000002</v>
          </cell>
          <cell r="G12">
            <v>0.46994879619987506</v>
          </cell>
          <cell r="H12">
            <v>24.254919999999995</v>
          </cell>
        </row>
        <row r="13">
          <cell r="B13" t="str">
            <v>Para Professional</v>
          </cell>
          <cell r="C13" t="str">
            <v>Business hours</v>
          </cell>
          <cell r="D13" t="str">
            <v>No</v>
          </cell>
          <cell r="E13">
            <v>73.474402730375417</v>
          </cell>
          <cell r="F13">
            <v>0.46500000000000002</v>
          </cell>
          <cell r="G13">
            <v>0.46994879619987506</v>
          </cell>
          <cell r="H13">
            <v>22.819679999999998</v>
          </cell>
        </row>
        <row r="14">
          <cell r="B14" t="str">
            <v>50% TSP/Contractor mix</v>
          </cell>
          <cell r="C14" t="str">
            <v>Business hours</v>
          </cell>
          <cell r="D14" t="str">
            <v>No</v>
          </cell>
          <cell r="E14">
            <v>32.87372013651877</v>
          </cell>
          <cell r="F14">
            <v>0.46500000000000002</v>
          </cell>
          <cell r="G14">
            <v>0.46994879619987506</v>
          </cell>
          <cell r="H14">
            <v>10.20992</v>
          </cell>
        </row>
        <row r="15">
          <cell r="B15" t="str">
            <v>20% TSP/Contractor mix</v>
          </cell>
          <cell r="C15" t="str">
            <v>Business hours</v>
          </cell>
          <cell r="D15" t="str">
            <v>No</v>
          </cell>
          <cell r="E15">
            <v>13.149488054607509</v>
          </cell>
          <cell r="F15">
            <v>0.46500000000000002</v>
          </cell>
          <cell r="G15">
            <v>0.46994879619987506</v>
          </cell>
          <cell r="H15">
            <v>4.0839680000000005</v>
          </cell>
        </row>
        <row r="16">
          <cell r="B16" t="str">
            <v>Administrative</v>
          </cell>
          <cell r="C16" t="str">
            <v>After hours</v>
          </cell>
          <cell r="D16" t="str">
            <v>No</v>
          </cell>
          <cell r="E16">
            <v>63.078498293515352</v>
          </cell>
          <cell r="F16">
            <v>0.46500000000000002</v>
          </cell>
          <cell r="G16">
            <v>0.46994879619987506</v>
          </cell>
          <cell r="H16">
            <v>19.590919999999997</v>
          </cell>
        </row>
        <row r="17">
          <cell r="B17" t="str">
            <v>Technical Service Person</v>
          </cell>
          <cell r="C17" t="str">
            <v>After hours</v>
          </cell>
          <cell r="D17" t="str">
            <v>No</v>
          </cell>
          <cell r="E17">
            <v>74.77</v>
          </cell>
          <cell r="F17">
            <v>0.46500000000000002</v>
          </cell>
          <cell r="G17">
            <v>0.46994879619987506</v>
          </cell>
          <cell r="H17">
            <v>23.222066599999998</v>
          </cell>
        </row>
        <row r="18">
          <cell r="B18" t="str">
            <v>Supervisor</v>
          </cell>
          <cell r="C18" t="str">
            <v>After hours</v>
          </cell>
          <cell r="D18" t="str">
            <v>No</v>
          </cell>
          <cell r="E18">
            <v>102.27</v>
          </cell>
          <cell r="F18">
            <v>0.46500000000000002</v>
          </cell>
          <cell r="G18">
            <v>0.46994879619987506</v>
          </cell>
          <cell r="H18">
            <v>31.763016599999997</v>
          </cell>
        </row>
        <row r="19">
          <cell r="B19" t="str">
            <v>Para Professional</v>
          </cell>
          <cell r="C19" t="str">
            <v>After hours</v>
          </cell>
          <cell r="D19" t="str">
            <v>No</v>
          </cell>
          <cell r="E19">
            <v>87.49</v>
          </cell>
          <cell r="F19">
            <v>0.46500000000000002</v>
          </cell>
          <cell r="G19">
            <v>0.46994879619987506</v>
          </cell>
          <cell r="H19">
            <v>27.172644200000001</v>
          </cell>
        </row>
        <row r="20">
          <cell r="B20" t="str">
            <v>50% TSP/Contractor mix</v>
          </cell>
          <cell r="C20" t="str">
            <v>After hours</v>
          </cell>
          <cell r="D20" t="str">
            <v>No</v>
          </cell>
          <cell r="E20">
            <v>37.384999999999998</v>
          </cell>
          <cell r="F20">
            <v>0.46500000000000002</v>
          </cell>
          <cell r="G20">
            <v>0.46994879619987506</v>
          </cell>
          <cell r="H20">
            <v>11.611033299999999</v>
          </cell>
        </row>
        <row r="21">
          <cell r="B21" t="str">
            <v>20% TSP/Contractor mix</v>
          </cell>
          <cell r="C21" t="str">
            <v>After hours</v>
          </cell>
          <cell r="D21" t="str">
            <v>No</v>
          </cell>
          <cell r="E21">
            <v>14.954000000000001</v>
          </cell>
          <cell r="F21">
            <v>0.46500000000000002</v>
          </cell>
          <cell r="G21">
            <v>0.46994879619987506</v>
          </cell>
          <cell r="H21">
            <v>4.64441332</v>
          </cell>
        </row>
      </sheetData>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(MSS)</v>
          </cell>
        </row>
        <row r="14">
          <cell r="C14" t="str">
            <v>Retailer requested de-energisation of the customer's premises where the de-energisation can be performed at the premises ie by a method other than main switch seal (eg pole, pillar, transformer or meter isolation link)</v>
          </cell>
        </row>
        <row r="15">
          <cell r="C15" t="str">
            <v>Retailer requested de-energisation (MSS)</v>
          </cell>
        </row>
        <row r="16">
          <cell r="C16" t="str">
            <v>Retailer or third party requested remote de-energisation via the meter for non payment (PoC Exempt locations only)</v>
          </cell>
        </row>
        <row r="17">
          <cell r="C17" t="str">
            <v>Retailer or third party requested remote de-energisation via the meter for non payment (PoC Exempt locations only)</v>
          </cell>
        </row>
        <row r="18">
          <cell r="C18" t="str">
            <v>All other remote de-energisation requests (PoC Exempt locations only)</v>
          </cell>
        </row>
        <row r="19">
          <cell r="C19" t="str">
            <v>All other remote de-energisation requests (PoC Exempt locations only)</v>
          </cell>
        </row>
        <row r="20">
          <cell r="C20" t="str">
            <v xml:space="preserve">Install new meter (CT) </v>
          </cell>
        </row>
        <row r="21">
          <cell r="C21" t="str">
            <v>Change load control equipment (inc. time switch and relay install, modify and removal)</v>
          </cell>
        </row>
        <row r="22">
          <cell r="C22" t="str">
            <v>Change load control equipment (inc. time switch and relay install, modify and removal)</v>
          </cell>
        </row>
        <row r="23">
          <cell r="C23" t="str">
            <v>Inspection required to check reported or suspected fault and no fault in meter is found. (no physical meter test)</v>
          </cell>
        </row>
        <row r="24">
          <cell r="C24" t="str">
            <v>Inspection required to check reported or suspected fault and no fault in meter is found. (no physical meter test)</v>
          </cell>
        </row>
        <row r="25">
          <cell r="C25"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26">
          <cell r="C2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27">
          <cell r="C27" t="str">
            <v>Customer requests a check read, transfer read or validation of an estimated read on the meter, may be due to reported error in the meter reading. This is only used to check the accuracy of the meter reading</v>
          </cell>
        </row>
        <row r="28">
          <cell r="C28" t="str">
            <v>Site remains active and reading undertaken upon customer move in. Retail requested</v>
          </cell>
        </row>
        <row r="29">
          <cell r="C29" t="str">
            <v>Special meter reading excluding final read. Retailer or customer requested</v>
          </cell>
        </row>
        <row r="30">
          <cell r="C30" t="str">
            <v>A request to make a change from one tariff to another tariff (Controlled Load)</v>
          </cell>
        </row>
        <row r="31">
          <cell r="C31" t="str">
            <v>A request to make a change from one tariff to another tariff</v>
          </cell>
        </row>
        <row r="32">
          <cell r="C32" t="str">
            <v>A request to make a change from one tariff to another tariff (Controlled Load)</v>
          </cell>
        </row>
        <row r="33">
          <cell r="C33" t="str">
            <v>A request to make a change from one tariff to another tariff</v>
          </cell>
        </row>
        <row r="34">
          <cell r="C34" t="str">
            <v>A request to make a change from one tariff to another tariff</v>
          </cell>
        </row>
        <row r="35">
          <cell r="C35" t="str">
            <v>Customer requested Meter Accuracy Testing of type 5-6 meter (physically test meter)</v>
          </cell>
        </row>
        <row r="36">
          <cell r="C36" t="str">
            <v>Customer requested Meter Accuracy Testing of type 5-6 meter (physically test meter)</v>
          </cell>
        </row>
        <row r="37">
          <cell r="C37" t="str">
            <v>Meter alteration – meter is being relocated or meter wiring altered and requires DNSP to visit site to verify the integrity of the metering equipment</v>
          </cell>
        </row>
        <row r="38">
          <cell r="C38" t="str">
            <v>Meter alteration – meter is being relocated or meter wiring altered and requires DNSP to visit site to verify the integrity of the metering equipment</v>
          </cell>
        </row>
        <row r="39">
          <cell r="C3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0">
          <cell r="C4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1">
          <cell r="C4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2">
          <cell r="C4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3">
          <cell r="C43"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4">
          <cell r="C44"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5">
          <cell r="C4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6">
          <cell r="C4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7">
          <cell r="C4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8">
          <cell r="C4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9">
          <cell r="C4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0">
          <cell r="C5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1">
          <cell r="C51"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2">
          <cell r="C52"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3">
          <cell r="C5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4">
          <cell r="C5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5">
          <cell r="C55" t="str">
            <v>Retailer requests a re-energisation of the customer's premises where the customer has not paid their electricity account. No visual required</v>
          </cell>
        </row>
        <row r="56">
          <cell r="C56" t="str">
            <v>Retailer requests a re-energisation of the customer's premises where the customer has not paid their electricity account. No visual required</v>
          </cell>
        </row>
        <row r="57">
          <cell r="C57" t="str">
            <v>Retailer requests a re-energisation of the customer's premises where the customer has not paid their electricity account. No visual required</v>
          </cell>
        </row>
        <row r="58">
          <cell r="C58" t="str">
            <v>Retailer requests a re-energisation for the customer's premises following a main switch seal (no visual required)</v>
          </cell>
        </row>
        <row r="59">
          <cell r="C59" t="str">
            <v>Retailer requests a re-energisation for the customer's premises following a main switch seal (no visual required)</v>
          </cell>
        </row>
        <row r="60">
          <cell r="C60" t="str">
            <v>Retailer requests a re-energisation for the customer's premises following a main switch seal (no visual required)</v>
          </cell>
        </row>
        <row r="61">
          <cell r="C61" t="str">
            <v>Retailer or metering coordinator/provider requests a visual examination upon re-energisation (physical or remote) of the customer’s premises.</v>
          </cell>
        </row>
        <row r="62">
          <cell r="C62" t="str">
            <v>Retailer or metering coordinator/provider requests a visual examination upon re-energisation (physical or remote) of the customer’s premises.</v>
          </cell>
        </row>
        <row r="63">
          <cell r="C63" t="str">
            <v>Retailer or metering coordinator/provider requests a visual examination upon re-energisation (physical or remote) of the customer’s premises.</v>
          </cell>
        </row>
        <row r="64">
          <cell r="C64" t="str">
            <v>Retailer or metering coordinator/provider requests a visual examination upon re-energisation (physical or remote) of the customer’s premises.</v>
          </cell>
        </row>
        <row r="65">
          <cell r="C65" t="str">
            <v>Retailer or metering coordinator/provider requests a visual examination upon re-energisation (physical) of the customer’s premises where the customer has not paid their electricity account. NMI de-energised &gt; 30 days.</v>
          </cell>
        </row>
        <row r="66">
          <cell r="C66" t="str">
            <v>Retailer or metering coordinator/provider requests a visual examination upon re-energisation (physical) of the customer’s premises where the customer has not paid their electricity account. NMI de-energised &gt; 30 days.</v>
          </cell>
        </row>
        <row r="67">
          <cell r="C67" t="str">
            <v>Retailer or metering coordinator/provider requests a visual examination upon re-energisation (physical) of the customer’s premises where the customer has not paid their electricity account. NMI de-energised &gt; 30 days.</v>
          </cell>
        </row>
        <row r="68">
          <cell r="C68" t="str">
            <v>Retailer or third party requested remote re-energisation via the meter after remote de-energisation non payment (PoC Exempt locations only)</v>
          </cell>
        </row>
        <row r="69">
          <cell r="C69" t="str">
            <v>Retailer or third party requested remote re-energisation via the meter after remote de-energisation non payment (PoC Exempt locations only)</v>
          </cell>
        </row>
        <row r="70">
          <cell r="C70" t="str">
            <v>Retailer or third party requested remote re-energisation via the meter after remote de-energisation (PoC Exempt locations only)</v>
          </cell>
        </row>
        <row r="71">
          <cell r="C71" t="str">
            <v>Retailer or third party requested remote re-energisation via the meter after remote de-energisation (PoC Exempt locations only)</v>
          </cell>
        </row>
        <row r="72">
          <cell r="C72" t="str">
            <v>Removal of Meter</v>
          </cell>
        </row>
        <row r="73">
          <cell r="C73" t="str">
            <v>Removal of Meter</v>
          </cell>
        </row>
        <row r="74">
          <cell r="C74" t="str">
            <v>Removal of Meter</v>
          </cell>
        </row>
        <row r="75">
          <cell r="C75" t="str">
            <v>Customer requested temporary connection (short term) and recovery of the temporary builders supply. Note:  this service is only available for non-grid connected areas of our network (isolated feeders and the Mount Isa-Cloncurry supply network) - Single Phase</v>
          </cell>
        </row>
        <row r="76">
          <cell r="C76" t="str">
            <v>Customer requested temporary connection (short term) and recovery of the temporary builders supply. Note:  this service is only available for non-grid connected areas of our network (isolated feeders and the Mount Isa-Cloncurry supply network) - Single Phase</v>
          </cell>
        </row>
        <row r="77">
          <cell r="C77" t="str">
            <v>Customer requested temporary connection (short term) and recovery of the temporary builders supply. Note:  this service is only available for non-grid connected areas of our network (isolated feeders and the Mount Isa-Cloncurry supply network) - Multi Phase</v>
          </cell>
        </row>
        <row r="78">
          <cell r="C78" t="str">
            <v>Customer requested temporary connection (short term) and recovery of the temporary builders supply. Note:  this service is only available for non-grid connected areas of our network (isolated feeders and the Mount Isa-Cloncurry supply network) - Multi Phase</v>
          </cell>
        </row>
        <row r="79">
          <cell r="C79" t="str">
            <v>Customer requested temporary connection (short term) and recovery of the temporary builders supply. Note:  this service is only available for non-grid connected areas of our network (isolated feeders and the Mount Isa-Cloncurry supply network) - Single Phase</v>
          </cell>
        </row>
        <row r="80">
          <cell r="C80" t="str">
            <v>Customer requested temporary connection (short term) and recovery of the temporary builders supply. Note:  this service is only available for non-grid connected areas of our network (isolated feeders and the Mount Isa-Cloncurry supply network) - Single Phase</v>
          </cell>
        </row>
        <row r="81">
          <cell r="C81" t="str">
            <v>Customer requested temporary connection (short term) and recovery of the temporary builders supply. Note:  this service is only available for non-grid connected areas of our network (isolated feeders and the Mount Isa-Cloncurry supply network) - Multi Phase</v>
          </cell>
        </row>
        <row r="82">
          <cell r="C82" t="str">
            <v>Customer requested temporary connection (short term) and recovery of the temporary builders supply. Note:  this service is only available for non-grid connected areas of our network (isolated feeders and the Mount Isa-Cloncurry supply network) - Multi Phase</v>
          </cell>
        </row>
        <row r="83">
          <cell r="C83" t="str">
            <v>Reseal and inspection of meter after customer initiated work</v>
          </cell>
        </row>
        <row r="84">
          <cell r="C8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5">
          <cell r="C8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6">
          <cell r="C8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7">
          <cell r="C8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8">
          <cell r="C8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9">
          <cell r="C8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0">
          <cell r="C9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1">
          <cell r="C91"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2">
          <cell r="C9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3">
          <cell r="C9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4">
          <cell r="C94" t="str">
            <v>Request to de-energise an unmetered supply point.</v>
          </cell>
        </row>
        <row r="95">
          <cell r="C95" t="str">
            <v>Request to de-energise an unmetered supply point.</v>
          </cell>
        </row>
        <row r="96">
          <cell r="C96" t="str">
            <v>Request to de-energise an unmetered supply point.</v>
          </cell>
        </row>
        <row r="97">
          <cell r="C97" t="str">
            <v>Request to de-energise an unmetered supply point.</v>
          </cell>
        </row>
        <row r="98">
          <cell r="C9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9">
          <cell r="C9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100">
          <cell r="C100" t="str">
            <v>Service upgrade. For example, an upgrade from single phase to multi phase and/or increase capacity. Excludes work on metering equipment (if required). Overhead - Single to Multi Phase</v>
          </cell>
        </row>
        <row r="101">
          <cell r="C101" t="str">
            <v>Service upgrade. For example, an upgrade from single phase to multi phase and/or increase capacity. Excludes work on metering equipment (if required). Overhead - Single to Multi Phase</v>
          </cell>
        </row>
        <row r="102">
          <cell r="C102" t="str">
            <v>Service upgrade. For example, an upgrade from single phase to multi phase and/or increase capacity. Excludes work on metering equipment (if required). Overhead - Multi Phase Increase Capacity</v>
          </cell>
        </row>
        <row r="103">
          <cell r="C103" t="str">
            <v>Service upgrade. For example, an upgrade from single phase to multi phase and/or increase capacity. Excludes work on metering equipment (if required). Overhead - Multi Phase Increase Capacity</v>
          </cell>
        </row>
        <row r="104">
          <cell r="C104" t="str">
            <v>Service upgrade. For example, an upgrade from single phase to multi phase and/or increase capacity. Excludes work on metering equipment (if required). Overhead - Single to Multi Phase</v>
          </cell>
        </row>
        <row r="105">
          <cell r="C105" t="str">
            <v>Service upgrade. For example, an upgrade from single phase to multi phase and/or increase capacity. Excludes work on metering equipment (if required). Overhead - Single to Multi Phase</v>
          </cell>
        </row>
        <row r="106">
          <cell r="C106" t="str">
            <v>Service upgrade. For example, an upgrade from single phase to multi phase and/or increase capacity. Excludes work on metering equipment (if required). Overhead - Multi Phase Increase Capacity</v>
          </cell>
        </row>
        <row r="107">
          <cell r="C107" t="str">
            <v>Service upgrade. For example, an upgrade from single phase to multi phase and/or increase capacity. Excludes work on metering equipment (if required). Overhead - Multi Phase Increase Capacity</v>
          </cell>
        </row>
        <row r="108">
          <cell r="C108" t="str">
            <v>Service upgrade. For example, an upgrade from single phase to multi phase and/or increase capacity. Excludes work on metering equipment (if required). Underground  - Single to Multi Phase</v>
          </cell>
        </row>
        <row r="109">
          <cell r="C109" t="str">
            <v>Service upgrade. For example, an upgrade from single phase to multi phase and/or increase capacity. Excludes work on metering equipment (if required). Underground  - Single to Multi Phase</v>
          </cell>
        </row>
        <row r="110">
          <cell r="C110" t="str">
            <v>Service upgrade. For example, an upgrade from single phase to multi phase and/or increase capacity. Excludes work on metering equipment (if required). Underground - Multi Phase Increase Capacity</v>
          </cell>
        </row>
        <row r="111">
          <cell r="C111" t="str">
            <v>Service upgrade. For example, an upgrade from single phase to multi phase and/or increase capacity. Excludes work on metering equipment (if required). Underground - Multi Phase Increase Capacity</v>
          </cell>
        </row>
        <row r="112">
          <cell r="C112" t="str">
            <v>Service upgrade. For example, an upgrade from single phase to multi phase and/or increase capacity. Excludes work on metering equipment (if required). Underground  - Single to Multi Phase</v>
          </cell>
        </row>
        <row r="113">
          <cell r="C113" t="str">
            <v>Service upgrade. For example, an upgrade from single phase to multi phase and/or increase capacity. Excludes work on metering equipment (if required). Underground  - Single to Multi Phase</v>
          </cell>
        </row>
        <row r="114">
          <cell r="C114" t="str">
            <v>Service upgrade. For example, an upgrade from single phase to multi phase and/or increase capacity. Excludes work on metering equipment (if required). Underground - Multi Phase Increase Capacity</v>
          </cell>
        </row>
        <row r="115">
          <cell r="C115" t="str">
            <v>Service upgrade. For example, an upgrade from single phase to multi phase and/or increase capacity. Excludes work on metering equipment (if required). Underground - Multi Phase Increase Capacity</v>
          </cell>
        </row>
        <row r="116">
          <cell r="C116" t="str">
            <v>Customer requested temporary connection (short term) and the recovery of the temporary builders supply. Excludes work on metering equipment.</v>
          </cell>
        </row>
        <row r="117">
          <cell r="C117" t="str">
            <v>Customer requested temporary connection (short term) and the recovery of the temporary builders supply. Excludes work on metering equipment.</v>
          </cell>
        </row>
        <row r="118">
          <cell r="C118" t="str">
            <v>Customer requested temporary connection (short term) and the recovery of the temporary builders supply. Excludes work on metering equipment.</v>
          </cell>
        </row>
        <row r="119">
          <cell r="C119" t="str">
            <v>Customer requested temporary connection (short term) and the recovery of the temporary builders supply. Excludes work on metering equipment.</v>
          </cell>
        </row>
        <row r="120">
          <cell r="C120" t="str">
            <v>Temporary de-energisation and re-energisation of supply to allow customer or contractor to work close - the supply will be disconnected - No Dismantling</v>
          </cell>
        </row>
        <row r="121">
          <cell r="C121" t="str">
            <v>Temporary de-energisation and re-energisation of supply to allow customer or contractor to work close - the supply will be disconnected - No Dismantling</v>
          </cell>
        </row>
        <row r="122">
          <cell r="C122"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3">
          <cell r="C123"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4">
          <cell r="C124"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5">
          <cell r="C125"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6">
          <cell r="C126"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7">
          <cell r="C127"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8">
          <cell r="C128"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9">
          <cell r="C129" t="str">
            <v>Temporary de-energisation and re-energisation of supply to allow customer or contractor to work close - the service may be physically dismantled or disconnected (e.g. overhead service dropped). This services includes switching if required. - Dismantling Multi Phase</v>
          </cell>
        </row>
        <row r="130">
          <cell r="C130" t="str">
            <v>Provision of load profile data where available – Retailer requested</v>
          </cell>
        </row>
        <row r="131">
          <cell r="C131" t="str">
            <v>Crews attend site at the customers request and is unable to perform job due to customers fault/fault of a third party.  TECHNICAL. Wasted travel time and wasted time at customer's premises - 2 crews</v>
          </cell>
        </row>
        <row r="132">
          <cell r="C132" t="str">
            <v>Crews attend site at the customers request and is unable to perform job due to customers fault/fault of a third party.  TECHNICAL. Wasted travel time and wasted time at customer's premises - 2 crews</v>
          </cell>
        </row>
        <row r="133">
          <cell r="C133" t="str">
            <v>Crews attend site at the customers request and is unable to perform job due to customers fault/fault of a third party.  TECHNICAL. Wasted travel time and wasted time at customer's premises - 1 crew</v>
          </cell>
        </row>
        <row r="134">
          <cell r="C134" t="str">
            <v>Crews attend site at the customers request and is unable to perform job due to customers fault/fault of a third party.  TECHNICAL. Wasted travel time and wasted time at customer's premises - 1 crew</v>
          </cell>
        </row>
        <row r="135">
          <cell r="C135" t="str">
            <v>Crews attend site at the customers request and is unable to perform job due to customers fault/fault of a third party.  NON TECHNICAL. Wasted travel time.</v>
          </cell>
        </row>
        <row r="136">
          <cell r="C136" t="str">
            <v>Crews attend site at the customers request and is unable to perform job due to customers fault/fault of a third party.  NON TECHNICAL. Wasted travel time.</v>
          </cell>
        </row>
        <row r="137">
          <cell r="C137" t="str">
            <v>Search Fees</v>
          </cell>
        </row>
        <row r="138">
          <cell r="C138" t="str">
            <v>Search Fees - Urgent</v>
          </cell>
        </row>
        <row r="139">
          <cell r="C139" t="str">
            <v>Retailer requested de-energisation of the customer's premises where the de-energisation can be performed remotely</v>
          </cell>
        </row>
        <row r="140">
          <cell r="C140" t="str">
            <v xml:space="preserve">Install new meter - Single Phase </v>
          </cell>
        </row>
        <row r="141">
          <cell r="C141" t="str">
            <v xml:space="preserve">Install new meter -Dual Element  </v>
          </cell>
        </row>
        <row r="142">
          <cell r="C142" t="str">
            <v>Install new meter - Polyphase</v>
          </cell>
        </row>
        <row r="143">
          <cell r="C143" t="str">
            <v xml:space="preserve">Install additional/replacement meter – Single phase </v>
          </cell>
        </row>
        <row r="144">
          <cell r="C144" t="str">
            <v>Install additional/replacement meter – Dual Element</v>
          </cell>
        </row>
        <row r="145">
          <cell r="C145" t="str">
            <v xml:space="preserve">Install additional/replacement meter – Polyphase </v>
          </cell>
        </row>
        <row r="146">
          <cell r="C146" t="str">
            <v>Install additional/replacement meter – CT</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sheetData>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General Inputs"/>
      <sheetName val="ERG -Security Lighting Services"/>
      <sheetName val="Lookup Tables"/>
      <sheetName val="Model update log"/>
    </sheetNames>
    <sheetDataSet>
      <sheetData sheetId="0" refreshError="1"/>
      <sheetData sheetId="1">
        <row r="8">
          <cell r="D8" t="str">
            <v>Ergon Energy</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A7FA5-D588-4BB9-BE5B-EC80D06A7C59}">
  <sheetPr>
    <tabColor rgb="FF7030A0"/>
  </sheetPr>
  <dimension ref="A1:AJ83"/>
  <sheetViews>
    <sheetView showGridLines="0" tabSelected="1" zoomScaleNormal="100" workbookViewId="0">
      <selection activeCell="J18" sqref="J18"/>
    </sheetView>
  </sheetViews>
  <sheetFormatPr defaultColWidth="0" defaultRowHeight="11.25" customHeight="1" zeroHeight="1" x14ac:dyDescent="0.2"/>
  <cols>
    <col min="1" max="2" width="1.28515625" style="31" customWidth="1"/>
    <col min="3" max="3" width="24.5703125" style="31" customWidth="1"/>
    <col min="4" max="4" width="5.28515625" style="31" customWidth="1"/>
    <col min="5" max="5" width="40.85546875" style="31" customWidth="1"/>
    <col min="6" max="6" width="12.85546875" style="31" customWidth="1"/>
    <col min="7" max="7" width="17" style="31" customWidth="1"/>
    <col min="8" max="8" width="11.140625" style="31" customWidth="1"/>
    <col min="9" max="10" width="36" style="31" customWidth="1"/>
    <col min="11" max="11" width="5.5703125" style="31" customWidth="1"/>
    <col min="12" max="12" width="8" style="31" hidden="1" customWidth="1"/>
    <col min="13" max="20" width="8.42578125" style="31" hidden="1" customWidth="1"/>
    <col min="21" max="21" width="1.28515625" style="31" hidden="1" customWidth="1"/>
    <col min="22" max="22" width="9" style="31" hidden="1" customWidth="1"/>
    <col min="23" max="23" width="1.28515625" style="31" hidden="1" customWidth="1"/>
    <col min="24" max="16384" width="9" style="31" hidden="1"/>
  </cols>
  <sheetData>
    <row r="1" spans="1:36" ht="11.25" customHeight="1" x14ac:dyDescent="0.2"/>
    <row r="2" spans="1:36" s="35" customFormat="1" ht="33.75" x14ac:dyDescent="0.2">
      <c r="A2" s="32"/>
      <c r="B2" s="32"/>
      <c r="C2" s="32"/>
      <c r="D2" s="32"/>
      <c r="E2" s="32"/>
      <c r="F2" s="32"/>
      <c r="G2" s="33" t="s">
        <v>39</v>
      </c>
      <c r="H2" s="34"/>
      <c r="I2" s="32"/>
      <c r="J2" s="32"/>
      <c r="K2" s="32"/>
      <c r="M2" s="36"/>
      <c r="N2" s="37"/>
      <c r="O2" s="38"/>
    </row>
    <row r="3" spans="1:36" s="35" customFormat="1" ht="33.75" x14ac:dyDescent="0.2">
      <c r="A3" s="32"/>
      <c r="B3" s="32"/>
      <c r="C3" s="32"/>
      <c r="D3" s="32"/>
      <c r="E3" s="32"/>
      <c r="F3" s="32"/>
      <c r="G3" s="33" t="s">
        <v>38</v>
      </c>
      <c r="H3" s="34"/>
      <c r="I3" s="32"/>
      <c r="J3" s="32"/>
      <c r="K3" s="32"/>
      <c r="M3" s="36"/>
      <c r="N3" s="37"/>
      <c r="O3" s="38"/>
    </row>
    <row r="4" spans="1:36" s="45" customFormat="1" ht="7.9" customHeight="1" x14ac:dyDescent="0.25">
      <c r="A4" s="39"/>
      <c r="B4" s="39"/>
      <c r="C4" s="39"/>
      <c r="D4" s="39"/>
      <c r="E4" s="39"/>
      <c r="F4" s="39"/>
      <c r="G4" s="39"/>
      <c r="H4" s="39"/>
      <c r="I4" s="39"/>
      <c r="J4" s="39"/>
      <c r="K4" s="39"/>
      <c r="L4" s="40"/>
      <c r="M4" s="40"/>
      <c r="N4" s="40"/>
      <c r="O4" s="40"/>
      <c r="P4" s="41"/>
      <c r="Q4" s="42"/>
      <c r="R4" s="41"/>
      <c r="S4" s="42"/>
      <c r="T4" s="41"/>
      <c r="U4" s="41"/>
      <c r="V4" s="41"/>
      <c r="W4" s="41"/>
      <c r="X4" s="41"/>
      <c r="Y4" s="41"/>
      <c r="Z4" s="41"/>
      <c r="AA4" s="41"/>
      <c r="AB4" s="42"/>
      <c r="AC4" s="42"/>
      <c r="AD4" s="43"/>
      <c r="AE4" s="43"/>
      <c r="AF4" s="43"/>
      <c r="AG4" s="43"/>
      <c r="AH4" s="43"/>
      <c r="AI4" s="44"/>
      <c r="AJ4" s="44"/>
    </row>
    <row r="5" spans="1:36" x14ac:dyDescent="0.2">
      <c r="C5" s="46"/>
      <c r="D5" s="47"/>
      <c r="E5" s="47"/>
      <c r="F5" s="47"/>
      <c r="G5" s="48"/>
      <c r="H5" s="49"/>
      <c r="I5" s="50"/>
      <c r="J5" s="50"/>
    </row>
    <row r="6" spans="1:36" hidden="1" x14ac:dyDescent="0.2">
      <c r="C6" s="46"/>
      <c r="D6" s="47"/>
      <c r="E6" s="47"/>
      <c r="F6" s="47"/>
      <c r="G6" s="48"/>
      <c r="H6" s="49"/>
      <c r="I6" s="50"/>
      <c r="J6" s="50"/>
    </row>
    <row r="7" spans="1:36" x14ac:dyDescent="0.2">
      <c r="C7" s="46"/>
      <c r="D7" s="47"/>
      <c r="E7" s="47"/>
      <c r="F7" s="47"/>
      <c r="G7" s="48"/>
      <c r="H7" s="49"/>
      <c r="I7" s="50"/>
      <c r="J7" s="50"/>
    </row>
    <row r="8" spans="1:36" x14ac:dyDescent="0.2">
      <c r="C8" s="46"/>
      <c r="D8" s="47"/>
      <c r="E8" s="47"/>
      <c r="F8" s="47"/>
      <c r="G8" s="48"/>
      <c r="H8" s="49"/>
      <c r="I8" s="50"/>
      <c r="J8" s="50"/>
    </row>
    <row r="9" spans="1:36" x14ac:dyDescent="0.2">
      <c r="C9" s="46"/>
      <c r="D9" s="47"/>
      <c r="E9" s="47"/>
      <c r="F9" s="47"/>
      <c r="G9" s="48"/>
      <c r="H9" s="49"/>
      <c r="I9" s="50"/>
      <c r="J9" s="50"/>
    </row>
    <row r="10" spans="1:36" x14ac:dyDescent="0.2">
      <c r="C10" s="46"/>
      <c r="D10" s="47"/>
      <c r="E10" s="47"/>
      <c r="F10" s="47"/>
      <c r="G10" s="48"/>
      <c r="H10" s="49"/>
      <c r="I10" s="50"/>
      <c r="J10" s="50"/>
    </row>
    <row r="11" spans="1:36" x14ac:dyDescent="0.2">
      <c r="C11" s="46"/>
      <c r="D11" s="47"/>
      <c r="E11" s="47"/>
      <c r="F11" s="47"/>
      <c r="G11" s="48"/>
      <c r="H11" s="49"/>
      <c r="I11" s="50"/>
      <c r="J11" s="50"/>
    </row>
    <row r="12" spans="1:36" x14ac:dyDescent="0.2">
      <c r="C12" s="46"/>
      <c r="D12" s="47"/>
      <c r="E12" s="47"/>
      <c r="F12" s="47"/>
      <c r="G12" s="48"/>
      <c r="H12" s="49"/>
      <c r="I12" s="50"/>
      <c r="J12" s="50"/>
    </row>
    <row r="13" spans="1:36" x14ac:dyDescent="0.2">
      <c r="C13" s="51"/>
      <c r="D13" s="47"/>
      <c r="E13" s="47"/>
      <c r="F13" s="47"/>
      <c r="G13" s="48"/>
      <c r="H13" s="49"/>
      <c r="I13" s="50"/>
      <c r="J13" s="50"/>
    </row>
    <row r="14" spans="1:36" x14ac:dyDescent="0.2">
      <c r="C14" s="51"/>
      <c r="D14" s="47"/>
      <c r="E14" s="47"/>
      <c r="F14" s="47"/>
      <c r="G14" s="48"/>
      <c r="H14" s="49"/>
      <c r="I14" s="50"/>
      <c r="J14" s="50"/>
    </row>
    <row r="15" spans="1:36" x14ac:dyDescent="0.2">
      <c r="C15" s="51"/>
      <c r="D15" s="47"/>
      <c r="E15" s="47"/>
      <c r="F15" s="47"/>
      <c r="G15" s="48"/>
      <c r="H15" s="49"/>
      <c r="I15" s="50"/>
      <c r="J15" s="50"/>
    </row>
    <row r="16" spans="1:36" x14ac:dyDescent="0.2">
      <c r="C16" s="51"/>
      <c r="D16" s="47"/>
      <c r="E16" s="47"/>
      <c r="F16" s="47"/>
      <c r="G16" s="48"/>
      <c r="H16" s="49"/>
      <c r="I16" s="50"/>
      <c r="J16" s="50"/>
    </row>
    <row r="17" spans="2:34" ht="12.75" x14ac:dyDescent="0.2">
      <c r="C17" s="52"/>
      <c r="D17" s="47"/>
      <c r="E17" s="47"/>
      <c r="F17" s="47"/>
      <c r="G17" s="47"/>
      <c r="H17" s="47"/>
      <c r="I17" s="53"/>
      <c r="J17" s="53"/>
    </row>
    <row r="18" spans="2:34" s="45" customFormat="1" ht="12.75" x14ac:dyDescent="0.2">
      <c r="B18" s="54"/>
      <c r="L18" s="55"/>
      <c r="M18" s="55"/>
      <c r="N18" s="55"/>
      <c r="O18" s="55"/>
      <c r="P18" s="56"/>
      <c r="Q18" s="57"/>
      <c r="R18" s="56"/>
      <c r="S18" s="57"/>
      <c r="T18" s="56"/>
      <c r="U18" s="56"/>
      <c r="V18" s="56"/>
      <c r="W18" s="56"/>
      <c r="X18" s="56"/>
      <c r="Y18" s="56"/>
      <c r="Z18" s="56"/>
      <c r="AA18" s="56"/>
      <c r="AB18" s="57"/>
      <c r="AC18" s="57"/>
      <c r="AD18" s="56"/>
      <c r="AE18" s="56"/>
      <c r="AF18" s="56"/>
      <c r="AG18" s="56"/>
      <c r="AH18" s="56"/>
    </row>
    <row r="19" spans="2:34" hidden="1" x14ac:dyDescent="0.2">
      <c r="D19" s="47"/>
      <c r="E19" s="47"/>
      <c r="F19" s="47"/>
      <c r="G19" s="47"/>
      <c r="H19" s="47"/>
      <c r="I19" s="47"/>
      <c r="J19" s="47"/>
      <c r="L19" s="58"/>
    </row>
    <row r="20" spans="2:34" hidden="1" x14ac:dyDescent="0.2">
      <c r="D20" s="47"/>
      <c r="E20" s="47"/>
      <c r="F20" s="47"/>
      <c r="G20" s="47"/>
      <c r="H20" s="47"/>
      <c r="I20" s="47"/>
      <c r="J20" s="47"/>
      <c r="L20" s="58"/>
    </row>
    <row r="21" spans="2:34" hidden="1" x14ac:dyDescent="0.2">
      <c r="D21" s="47"/>
      <c r="E21" s="47"/>
      <c r="F21" s="47"/>
      <c r="G21" s="47"/>
      <c r="H21" s="47"/>
      <c r="I21" s="47"/>
      <c r="J21" s="47"/>
      <c r="L21" s="58"/>
    </row>
    <row r="22" spans="2:34" hidden="1" x14ac:dyDescent="0.2">
      <c r="D22" s="47"/>
      <c r="E22" s="47"/>
      <c r="F22" s="47"/>
      <c r="G22" s="47"/>
      <c r="H22" s="47"/>
      <c r="I22" s="47"/>
      <c r="J22" s="47"/>
      <c r="L22" s="58"/>
    </row>
    <row r="23" spans="2:34" hidden="1" x14ac:dyDescent="0.2">
      <c r="D23" s="47"/>
      <c r="E23" s="47"/>
      <c r="F23" s="47"/>
      <c r="G23" s="47"/>
      <c r="H23" s="47"/>
      <c r="I23" s="47"/>
      <c r="J23" s="47"/>
      <c r="L23" s="58"/>
    </row>
    <row r="24" spans="2:34" hidden="1" x14ac:dyDescent="0.2">
      <c r="C24" s="47"/>
      <c r="D24" s="47"/>
      <c r="E24" s="47"/>
      <c r="F24" s="47"/>
      <c r="G24" s="47"/>
      <c r="H24" s="47"/>
      <c r="I24" s="47"/>
      <c r="J24" s="47"/>
      <c r="L24" s="58"/>
    </row>
    <row r="25" spans="2:34" hidden="1" x14ac:dyDescent="0.2">
      <c r="C25" s="47"/>
      <c r="D25" s="47"/>
      <c r="E25" s="47"/>
      <c r="F25" s="47"/>
      <c r="G25" s="47"/>
      <c r="H25" s="47"/>
      <c r="I25" s="47"/>
      <c r="J25" s="47"/>
      <c r="L25" s="58"/>
    </row>
    <row r="26" spans="2:34" hidden="1" x14ac:dyDescent="0.2">
      <c r="C26" s="47"/>
      <c r="D26" s="47"/>
      <c r="E26" s="47"/>
      <c r="F26" s="47"/>
      <c r="G26" s="47"/>
      <c r="H26" s="47"/>
      <c r="I26" s="47"/>
      <c r="J26" s="47"/>
    </row>
    <row r="27" spans="2:34" hidden="1" x14ac:dyDescent="0.2">
      <c r="D27" s="47"/>
      <c r="E27" s="47"/>
      <c r="F27" s="47"/>
      <c r="G27" s="47"/>
      <c r="H27" s="47"/>
      <c r="I27" s="47"/>
      <c r="J27" s="47"/>
    </row>
    <row r="28" spans="2:34" hidden="1" x14ac:dyDescent="0.2">
      <c r="D28" s="47"/>
      <c r="E28" s="47"/>
      <c r="F28" s="47"/>
      <c r="G28" s="47"/>
      <c r="H28" s="47"/>
      <c r="I28" s="47"/>
      <c r="J28" s="47"/>
    </row>
    <row r="29" spans="2:34" hidden="1" x14ac:dyDescent="0.2">
      <c r="D29" s="47"/>
      <c r="E29" s="47"/>
      <c r="F29" s="47"/>
      <c r="G29" s="47"/>
      <c r="H29" s="47"/>
      <c r="I29" s="47"/>
      <c r="J29" s="47"/>
    </row>
    <row r="30" spans="2:34" hidden="1" x14ac:dyDescent="0.2">
      <c r="D30" s="47"/>
      <c r="E30" s="47"/>
      <c r="F30" s="47"/>
      <c r="G30" s="47"/>
      <c r="H30" s="47"/>
      <c r="I30" s="47"/>
      <c r="J30" s="47"/>
    </row>
    <row r="31" spans="2:34" hidden="1" x14ac:dyDescent="0.2">
      <c r="D31" s="47"/>
      <c r="E31" s="47"/>
      <c r="F31" s="47"/>
      <c r="G31" s="47"/>
      <c r="H31" s="47"/>
      <c r="I31" s="47"/>
      <c r="J31" s="47"/>
    </row>
    <row r="32" spans="2:34" ht="12.75" hidden="1" x14ac:dyDescent="0.2">
      <c r="C32" s="52"/>
      <c r="D32" s="47"/>
      <c r="E32" s="47"/>
      <c r="F32" s="47"/>
      <c r="G32" s="47"/>
      <c r="H32" s="47"/>
      <c r="I32" s="47"/>
      <c r="J32" s="47"/>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FD13-1777-4B96-B56A-CACB478B5708}">
  <dimension ref="B2:J16"/>
  <sheetViews>
    <sheetView workbookViewId="0">
      <selection activeCell="J18" sqref="J18"/>
    </sheetView>
  </sheetViews>
  <sheetFormatPr defaultColWidth="8.85546875" defaultRowHeight="15" x14ac:dyDescent="0.25"/>
  <cols>
    <col min="1" max="16384" width="8.85546875" style="1"/>
  </cols>
  <sheetData>
    <row r="2" spans="2:10" ht="30" x14ac:dyDescent="0.4">
      <c r="B2" s="2" t="s">
        <v>0</v>
      </c>
      <c r="C2" s="3"/>
      <c r="D2" s="3"/>
      <c r="E2" s="3"/>
      <c r="F2" s="3"/>
      <c r="G2" s="3"/>
      <c r="H2" s="3"/>
      <c r="I2" s="3"/>
      <c r="J2" s="3"/>
    </row>
    <row r="3" spans="2:10" ht="30" x14ac:dyDescent="0.4">
      <c r="B3" s="4" t="s">
        <v>37</v>
      </c>
      <c r="C3" s="3"/>
      <c r="D3" s="3"/>
      <c r="E3" s="3"/>
      <c r="F3" s="3"/>
      <c r="G3" s="3"/>
      <c r="H3" s="3"/>
      <c r="I3" s="3"/>
      <c r="J3" s="3"/>
    </row>
    <row r="4" spans="2:10" ht="70.150000000000006" customHeight="1" x14ac:dyDescent="0.4">
      <c r="B4" s="4"/>
      <c r="C4" s="3"/>
      <c r="D4" s="3"/>
      <c r="E4" s="3"/>
      <c r="F4" s="3"/>
      <c r="G4" s="3"/>
      <c r="H4" s="3"/>
      <c r="I4" s="3"/>
      <c r="J4" s="3"/>
    </row>
    <row r="5" spans="2:10" s="3" customFormat="1" ht="14.25" x14ac:dyDescent="0.2">
      <c r="B5" s="3" t="s">
        <v>1</v>
      </c>
    </row>
    <row r="6" spans="2:10" s="3" customFormat="1" ht="14.25" x14ac:dyDescent="0.2"/>
    <row r="7" spans="2:10" s="3" customFormat="1" ht="14.25" x14ac:dyDescent="0.2"/>
    <row r="8" spans="2:10" ht="18" x14ac:dyDescent="0.25">
      <c r="B8" s="5" t="s">
        <v>2</v>
      </c>
    </row>
    <row r="9" spans="2:10" s="3" customFormat="1" ht="14.25" x14ac:dyDescent="0.2">
      <c r="B9" s="3" t="s">
        <v>3</v>
      </c>
    </row>
    <row r="10" spans="2:10" s="3" customFormat="1" ht="14.25" x14ac:dyDescent="0.2"/>
    <row r="11" spans="2:10" s="3" customFormat="1" ht="14.25" x14ac:dyDescent="0.2">
      <c r="B11" s="3" t="s">
        <v>4</v>
      </c>
    </row>
    <row r="12" spans="2:10" s="3" customFormat="1" ht="14.25" x14ac:dyDescent="0.2">
      <c r="B12" s="6" t="s">
        <v>5</v>
      </c>
      <c r="C12" s="3" t="s">
        <v>6</v>
      </c>
    </row>
    <row r="13" spans="2:10" s="3" customFormat="1" ht="14.25" x14ac:dyDescent="0.2">
      <c r="B13" s="6" t="s">
        <v>5</v>
      </c>
      <c r="C13" s="3" t="s">
        <v>7</v>
      </c>
    </row>
    <row r="14" spans="2:10" s="3" customFormat="1" ht="14.25" x14ac:dyDescent="0.2">
      <c r="B14" s="6" t="s">
        <v>5</v>
      </c>
      <c r="C14" s="3" t="s">
        <v>8</v>
      </c>
    </row>
    <row r="16" spans="2:10" s="3" customFormat="1" ht="14.25" x14ac:dyDescent="0.2">
      <c r="B16" s="3" t="s">
        <v>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B110E-B651-41BF-8C33-477F8109C06D}">
  <dimension ref="A2:M30"/>
  <sheetViews>
    <sheetView zoomScale="90" zoomScaleNormal="90" workbookViewId="0">
      <selection activeCell="B32" sqref="B32"/>
    </sheetView>
  </sheetViews>
  <sheetFormatPr defaultColWidth="8.85546875" defaultRowHeight="14.25" x14ac:dyDescent="0.2"/>
  <cols>
    <col min="1" max="1" width="8.85546875" style="3"/>
    <col min="2" max="2" width="40.5703125" style="3" customWidth="1"/>
    <col min="3" max="3" width="13.7109375" style="3" customWidth="1"/>
    <col min="4" max="13" width="15.7109375" style="3" customWidth="1"/>
    <col min="14" max="16384" width="8.85546875" style="3"/>
  </cols>
  <sheetData>
    <row r="2" spans="1:13" ht="15" x14ac:dyDescent="0.25">
      <c r="A2" s="24"/>
      <c r="B2" s="25" t="s">
        <v>10</v>
      </c>
      <c r="C2" s="26"/>
      <c r="D2" s="26"/>
      <c r="E2" s="26"/>
      <c r="F2" s="26"/>
      <c r="G2" s="26"/>
      <c r="H2" s="26"/>
      <c r="I2" s="26"/>
      <c r="J2" s="26"/>
      <c r="K2" s="26"/>
      <c r="L2" s="26"/>
      <c r="M2" s="27"/>
    </row>
    <row r="4" spans="1:13" s="9" customFormat="1" ht="15" x14ac:dyDescent="0.25">
      <c r="B4" s="7"/>
      <c r="C4" s="7"/>
      <c r="D4" s="8" t="s">
        <v>11</v>
      </c>
      <c r="E4" s="8" t="s">
        <v>12</v>
      </c>
      <c r="F4" s="8" t="s">
        <v>13</v>
      </c>
      <c r="G4" s="8" t="s">
        <v>14</v>
      </c>
      <c r="H4" s="8" t="s">
        <v>15</v>
      </c>
    </row>
    <row r="5" spans="1:13" x14ac:dyDescent="0.2">
      <c r="B5" s="3" t="s">
        <v>16</v>
      </c>
      <c r="D5" s="11">
        <v>33845119.838435903</v>
      </c>
      <c r="E5" s="11">
        <v>34858627.462945603</v>
      </c>
      <c r="F5" s="11">
        <v>35902485.037753798</v>
      </c>
      <c r="G5" s="11">
        <v>36977601.406031199</v>
      </c>
      <c r="H5" s="11">
        <v>38084912.6266739</v>
      </c>
    </row>
    <row r="6" spans="1:13" x14ac:dyDescent="0.2">
      <c r="B6" s="3" t="s">
        <v>17</v>
      </c>
      <c r="D6" s="13">
        <v>773541</v>
      </c>
      <c r="E6" s="13">
        <v>780096</v>
      </c>
      <c r="F6" s="13">
        <v>786524</v>
      </c>
      <c r="G6" s="13">
        <v>792623</v>
      </c>
      <c r="H6" s="13">
        <v>798605</v>
      </c>
    </row>
    <row r="7" spans="1:13" ht="15" thickBot="1" x14ac:dyDescent="0.25">
      <c r="B7" s="10" t="s">
        <v>18</v>
      </c>
      <c r="C7" s="15" t="s">
        <v>19</v>
      </c>
      <c r="D7" s="16">
        <f>(D5/D6)</f>
        <v>43.753491849088675</v>
      </c>
      <c r="E7" s="16">
        <f t="shared" ref="E7:H7" si="0">(E5/E6)</f>
        <v>44.685048331161298</v>
      </c>
      <c r="F7" s="16">
        <f t="shared" si="0"/>
        <v>45.647030526409615</v>
      </c>
      <c r="G7" s="16">
        <f t="shared" si="0"/>
        <v>46.652193294960149</v>
      </c>
      <c r="H7" s="16">
        <f t="shared" si="0"/>
        <v>47.68929899847096</v>
      </c>
    </row>
    <row r="8" spans="1:13" ht="15" thickTop="1" x14ac:dyDescent="0.2"/>
    <row r="9" spans="1:13" x14ac:dyDescent="0.2">
      <c r="B9" s="12" t="s">
        <v>20</v>
      </c>
    </row>
    <row r="10" spans="1:13" x14ac:dyDescent="0.2">
      <c r="B10" s="12" t="s">
        <v>21</v>
      </c>
    </row>
    <row r="11" spans="1:13" x14ac:dyDescent="0.2">
      <c r="B11" s="12" t="s">
        <v>22</v>
      </c>
    </row>
    <row r="12" spans="1:13" x14ac:dyDescent="0.2">
      <c r="B12" s="12" t="s">
        <v>23</v>
      </c>
    </row>
    <row r="14" spans="1:13" ht="72.599999999999994" customHeight="1" x14ac:dyDescent="0.2"/>
    <row r="15" spans="1:13" ht="15" x14ac:dyDescent="0.25">
      <c r="A15" s="28"/>
      <c r="B15" s="25" t="s">
        <v>24</v>
      </c>
      <c r="C15" s="25"/>
      <c r="D15" s="25"/>
      <c r="E15" s="25"/>
      <c r="F15" s="25"/>
      <c r="G15" s="25"/>
      <c r="H15" s="25"/>
      <c r="I15" s="25"/>
      <c r="J15" s="25"/>
      <c r="K15" s="25"/>
      <c r="L15" s="25"/>
      <c r="M15" s="29"/>
    </row>
    <row r="17" spans="2:13" ht="15" x14ac:dyDescent="0.25">
      <c r="B17" s="7"/>
      <c r="C17" s="7"/>
      <c r="D17" s="30" t="s">
        <v>25</v>
      </c>
      <c r="E17" s="30" t="s">
        <v>26</v>
      </c>
      <c r="F17" s="30" t="s">
        <v>27</v>
      </c>
      <c r="G17" s="30" t="s">
        <v>28</v>
      </c>
      <c r="H17" s="30" t="s">
        <v>29</v>
      </c>
      <c r="I17" s="8" t="s">
        <v>11</v>
      </c>
      <c r="J17" s="8" t="s">
        <v>12</v>
      </c>
      <c r="K17" s="8" t="s">
        <v>13</v>
      </c>
      <c r="L17" s="8" t="s">
        <v>14</v>
      </c>
      <c r="M17" s="8" t="s">
        <v>15</v>
      </c>
    </row>
    <row r="18" spans="2:13" x14ac:dyDescent="0.2">
      <c r="B18" s="3" t="s">
        <v>30</v>
      </c>
      <c r="C18" s="14"/>
      <c r="D18" s="17">
        <v>16.04</v>
      </c>
      <c r="E18" s="17">
        <v>16.18</v>
      </c>
      <c r="F18" s="17">
        <v>16.75</v>
      </c>
      <c r="G18" s="17">
        <v>18.059999999999999</v>
      </c>
      <c r="H18" s="17">
        <v>19.04</v>
      </c>
    </row>
    <row r="19" spans="2:13" x14ac:dyDescent="0.2">
      <c r="B19" s="3" t="s">
        <v>31</v>
      </c>
      <c r="D19" s="17">
        <v>43.78</v>
      </c>
      <c r="E19" s="17">
        <v>44.16</v>
      </c>
      <c r="F19" s="17">
        <v>45.7</v>
      </c>
      <c r="G19" s="17">
        <v>49.28</v>
      </c>
      <c r="H19" s="17">
        <v>51.94</v>
      </c>
    </row>
    <row r="20" spans="2:13" x14ac:dyDescent="0.2">
      <c r="B20" s="3" t="s">
        <v>18</v>
      </c>
      <c r="I20" s="17">
        <f>D7</f>
        <v>43.753491849088675</v>
      </c>
      <c r="J20" s="17">
        <f t="shared" ref="J20:M20" si="1">E7</f>
        <v>44.685048331161298</v>
      </c>
      <c r="K20" s="17">
        <f t="shared" si="1"/>
        <v>45.647030526409615</v>
      </c>
      <c r="L20" s="17">
        <f t="shared" si="1"/>
        <v>46.652193294960149</v>
      </c>
      <c r="M20" s="17">
        <f t="shared" si="1"/>
        <v>47.68929899847096</v>
      </c>
    </row>
    <row r="21" spans="2:13" x14ac:dyDescent="0.2">
      <c r="I21" s="17"/>
      <c r="J21" s="17"/>
      <c r="K21" s="17"/>
      <c r="L21" s="17"/>
      <c r="M21" s="17"/>
    </row>
    <row r="22" spans="2:13" ht="15" x14ac:dyDescent="0.25">
      <c r="B22" s="9" t="s">
        <v>32</v>
      </c>
    </row>
    <row r="23" spans="2:13" ht="15" x14ac:dyDescent="0.25">
      <c r="B23" s="9"/>
    </row>
    <row r="24" spans="2:13" x14ac:dyDescent="0.2">
      <c r="B24" s="20" t="s">
        <v>33</v>
      </c>
      <c r="C24" s="21"/>
      <c r="D24" s="22">
        <f>D18+D19</f>
        <v>59.82</v>
      </c>
      <c r="E24" s="22">
        <f t="shared" ref="E24:H24" si="2">E18+E19</f>
        <v>60.339999999999996</v>
      </c>
      <c r="F24" s="22">
        <f t="shared" si="2"/>
        <v>62.45</v>
      </c>
      <c r="G24" s="22">
        <f t="shared" si="2"/>
        <v>67.34</v>
      </c>
      <c r="H24" s="22">
        <f t="shared" si="2"/>
        <v>70.97999999999999</v>
      </c>
      <c r="I24" s="22">
        <f>I20</f>
        <v>43.753491849088675</v>
      </c>
      <c r="J24" s="22">
        <f t="shared" ref="J24:M24" si="3">J20</f>
        <v>44.685048331161298</v>
      </c>
      <c r="K24" s="22">
        <f t="shared" si="3"/>
        <v>45.647030526409615</v>
      </c>
      <c r="L24" s="22">
        <f t="shared" si="3"/>
        <v>46.652193294960149</v>
      </c>
      <c r="M24" s="22">
        <f t="shared" si="3"/>
        <v>47.68929899847096</v>
      </c>
    </row>
    <row r="25" spans="2:13" x14ac:dyDescent="0.2">
      <c r="B25" s="19" t="s">
        <v>34</v>
      </c>
      <c r="C25" s="18"/>
      <c r="D25" s="23">
        <f>D18</f>
        <v>16.04</v>
      </c>
      <c r="E25" s="23">
        <f t="shared" ref="E25:H25" si="4">E18</f>
        <v>16.18</v>
      </c>
      <c r="F25" s="23">
        <f t="shared" si="4"/>
        <v>16.75</v>
      </c>
      <c r="G25" s="23">
        <f t="shared" si="4"/>
        <v>18.059999999999999</v>
      </c>
      <c r="H25" s="23">
        <f t="shared" si="4"/>
        <v>19.04</v>
      </c>
      <c r="I25" s="23">
        <f>I20</f>
        <v>43.753491849088675</v>
      </c>
      <c r="J25" s="23">
        <f t="shared" ref="J25:M25" si="5">J20</f>
        <v>44.685048331161298</v>
      </c>
      <c r="K25" s="23">
        <f t="shared" si="5"/>
        <v>45.647030526409615</v>
      </c>
      <c r="L25" s="23">
        <f t="shared" si="5"/>
        <v>46.652193294960149</v>
      </c>
      <c r="M25" s="23">
        <f t="shared" si="5"/>
        <v>47.68929899847096</v>
      </c>
    </row>
    <row r="27" spans="2:13" x14ac:dyDescent="0.2">
      <c r="B27" s="20" t="s">
        <v>35</v>
      </c>
      <c r="C27" s="21"/>
      <c r="D27" s="22">
        <v>0</v>
      </c>
      <c r="E27" s="22">
        <v>0</v>
      </c>
      <c r="F27" s="22">
        <v>0</v>
      </c>
      <c r="G27" s="22">
        <v>0</v>
      </c>
      <c r="H27" s="22">
        <v>0</v>
      </c>
      <c r="I27" s="22">
        <f>I20</f>
        <v>43.753491849088675</v>
      </c>
      <c r="J27" s="22">
        <f t="shared" ref="J27:M27" si="6">J20</f>
        <v>44.685048331161298</v>
      </c>
      <c r="K27" s="22">
        <f t="shared" si="6"/>
        <v>45.647030526409615</v>
      </c>
      <c r="L27" s="22">
        <f t="shared" si="6"/>
        <v>46.652193294960149</v>
      </c>
      <c r="M27" s="22">
        <f t="shared" si="6"/>
        <v>47.68929899847096</v>
      </c>
    </row>
    <row r="29" spans="2:13" x14ac:dyDescent="0.2">
      <c r="B29" s="12" t="s">
        <v>20</v>
      </c>
    </row>
    <row r="30" spans="2:13" x14ac:dyDescent="0.2">
      <c r="B30" s="12" t="s">
        <v>36</v>
      </c>
    </row>
  </sheetData>
  <phoneticPr fontId="6"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Guy Mutasa</DisplayName>
        <AccountId>15</AccountId>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8413E7-5060-42F7-8340-B66C8E948A2E}">
  <ds:schemaRefs>
    <ds:schemaRef ds:uri="http://schemas.microsoft.com/sharepoint/v3/contenttype/forms"/>
  </ds:schemaRefs>
</ds:datastoreItem>
</file>

<file path=customXml/itemProps2.xml><?xml version="1.0" encoding="utf-8"?>
<ds:datastoreItem xmlns:ds="http://schemas.openxmlformats.org/officeDocument/2006/customXml" ds:itemID="{22949FC5-9AD1-4424-BE78-DDACBFE965B3}">
  <ds:schemaRefs>
    <ds:schemaRef ds:uri="http://purl.org/dc/elements/1.1/"/>
    <ds:schemaRef ds:uri="http://schemas.microsoft.com/office/2006/metadata/properties"/>
    <ds:schemaRef ds:uri="http://schemas.microsoft.com/sharepoint/v3"/>
    <ds:schemaRef ds:uri="http://purl.org/dc/terms/"/>
    <ds:schemaRef ds:uri="2b6314a3-02c5-49ae-9e9b-4170ca21d125"/>
    <ds:schemaRef ds:uri="db304e25-41f7-439f-a0b4-57d6fe7814bb"/>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AD423C1-FF23-4D49-B413-460C213270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Page</vt:lpstr>
      <vt:lpstr>Overview</vt:lpstr>
      <vt:lpstr>Pricing</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2023-11-26T03:37:08Z</dcterms:created>
  <dcterms:modified xsi:type="dcterms:W3CDTF">2024-01-24T22:23:01Z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47500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