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199" documentId="13_ncr:1_{9B4B9131-78B7-4AE5-B489-29C27B096E14}" xr6:coauthVersionLast="47" xr6:coauthVersionMax="47" xr10:uidLastSave="{08527D1C-474B-428D-82FD-FD9D1AE9B629}"/>
  <bookViews>
    <workbookView xWindow="-120" yWindow="-120" windowWidth="29040" windowHeight="15840" tabRatio="695" activeTab="1" xr2:uid="{C0DDB864-920E-42C2-877D-097C8D346814}"/>
  </bookViews>
  <sheets>
    <sheet name="Changes summary" sheetId="73" r:id="rId1"/>
    <sheet name="Introduction" sheetId="68" r:id="rId2"/>
    <sheet name="Definitions" sheetId="69" r:id="rId3"/>
    <sheet name="Validations" sheetId="72" r:id="rId4"/>
    <sheet name="Checks and Totals" sheetId="70" r:id="rId5"/>
    <sheet name="Audited Statutory accounts" sheetId="66" r:id="rId6"/>
    <sheet name="Regulatory accounts (PTS)" sheetId="71" r:id="rId7"/>
    <sheet name="Large projects" sheetId="67" r:id="rId8"/>
  </sheets>
  <externalReferences>
    <externalReference r:id="rId9"/>
  </externalReferences>
  <definedNames>
    <definedName name="_xlnm.Print_Area" localSheetId="5">'Audited Statutory accounts'!$E$1:$S$40</definedName>
    <definedName name="_xlnm.Print_Area" localSheetId="7">'Large projects'!$E$1:$L$10</definedName>
    <definedName name="_xlnm.Print_Area" localSheetId="6">'Regulatory accounts (PTS)'!$E$1:$O$80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70" l="1"/>
  <c r="L18" i="70"/>
  <c r="K42" i="71"/>
  <c r="K36" i="71"/>
  <c r="J19" i="71"/>
  <c r="C73" i="69"/>
  <c r="C65" i="69"/>
  <c r="C66" i="69"/>
  <c r="C67" i="69"/>
  <c r="C68" i="69"/>
  <c r="C69" i="69"/>
  <c r="C70" i="69"/>
  <c r="C64" i="69"/>
  <c r="C55" i="69"/>
  <c r="C56" i="69"/>
  <c r="C57" i="69"/>
  <c r="C58" i="69"/>
  <c r="C59" i="69"/>
  <c r="C61" i="69"/>
  <c r="C60" i="69"/>
  <c r="C54" i="69"/>
  <c r="C51" i="69"/>
  <c r="C50" i="69"/>
  <c r="C49" i="69"/>
  <c r="C48" i="69"/>
  <c r="C47" i="69"/>
  <c r="C46" i="69"/>
  <c r="C45" i="69"/>
  <c r="C44" i="69"/>
  <c r="C38" i="69"/>
  <c r="C39" i="69"/>
  <c r="C40" i="69"/>
  <c r="C41" i="69"/>
  <c r="C37" i="69"/>
  <c r="C34" i="69"/>
  <c r="C33" i="69"/>
  <c r="C32" i="69"/>
  <c r="C31" i="69"/>
  <c r="C21" i="69"/>
  <c r="C20" i="69"/>
  <c r="C19" i="69"/>
  <c r="C18" i="69"/>
  <c r="C17" i="69"/>
  <c r="C16" i="69"/>
  <c r="C26" i="69"/>
  <c r="C27" i="69"/>
  <c r="C25" i="69"/>
  <c r="C13" i="69"/>
  <c r="C12" i="69"/>
  <c r="C11" i="69"/>
  <c r="C10" i="69"/>
  <c r="J35" i="66"/>
  <c r="H35" i="66"/>
  <c r="J69" i="71"/>
  <c r="J64" i="71"/>
  <c r="J59" i="71"/>
  <c r="H28" i="66" l="1"/>
  <c r="H23" i="66"/>
  <c r="H18" i="66"/>
  <c r="K25" i="71" l="1"/>
  <c r="H11" i="71" l="1"/>
  <c r="H7" i="71"/>
  <c r="J11" i="71"/>
  <c r="J7" i="71"/>
  <c r="K51" i="71" l="1"/>
  <c r="K50" i="71" s="1"/>
  <c r="H59" i="71"/>
  <c r="H69" i="71"/>
  <c r="H64" i="71"/>
  <c r="J28" i="66"/>
  <c r="J23" i="66"/>
  <c r="J18" i="66"/>
  <c r="J17" i="71"/>
  <c r="J18" i="71"/>
  <c r="J20" i="71"/>
  <c r="J21" i="71"/>
  <c r="J22" i="71"/>
  <c r="P11" i="66"/>
  <c r="P6" i="66"/>
  <c r="N11" i="66"/>
  <c r="N6" i="66"/>
  <c r="L11" i="66"/>
  <c r="L6" i="66"/>
  <c r="J11" i="66"/>
  <c r="J6" i="66"/>
  <c r="H6" i="66"/>
  <c r="H11" i="66"/>
  <c r="N5" i="66" l="1"/>
  <c r="P5" i="66"/>
  <c r="J5" i="66"/>
  <c r="L5" i="66"/>
  <c r="H5" i="66"/>
  <c r="K35" i="71"/>
  <c r="H6" i="71"/>
  <c r="J6" i="71"/>
  <c r="L6" i="70" l="1"/>
  <c r="L10" i="70"/>
  <c r="L20" i="70"/>
  <c r="L8" i="70" l="1"/>
</calcChain>
</file>

<file path=xl/sharedStrings.xml><?xml version="1.0" encoding="utf-8"?>
<sst xmlns="http://schemas.openxmlformats.org/spreadsheetml/2006/main" count="700" uniqueCount="205">
  <si>
    <t>Units</t>
  </si>
  <si>
    <t>Other</t>
  </si>
  <si>
    <t>Non-network</t>
  </si>
  <si>
    <t>$</t>
  </si>
  <si>
    <t>Current RIN reference</t>
  </si>
  <si>
    <t>Vegetation management</t>
  </si>
  <si>
    <t>Maintenance</t>
  </si>
  <si>
    <t>Network overheads</t>
  </si>
  <si>
    <t>Corporate overheads</t>
  </si>
  <si>
    <t xml:space="preserve">Vegetation corridor clearance </t>
  </si>
  <si>
    <t xml:space="preserve">Inspection </t>
  </si>
  <si>
    <t xml:space="preserve">Audit </t>
  </si>
  <si>
    <t xml:space="preserve">Contractor liaison expenditure </t>
  </si>
  <si>
    <t>Protection systems maintenance</t>
  </si>
  <si>
    <t>IT and communications</t>
  </si>
  <si>
    <t>Motor vehicles</t>
  </si>
  <si>
    <t>Buildings and property</t>
  </si>
  <si>
    <t>Project Overview</t>
  </si>
  <si>
    <t xml:space="preserve">Concepts </t>
  </si>
  <si>
    <t>Validation Rules</t>
  </si>
  <si>
    <t>input cells</t>
  </si>
  <si>
    <t>Rules applying</t>
  </si>
  <si>
    <t>Audited financial statements</t>
  </si>
  <si>
    <t>Prescribed Transmission Services</t>
  </si>
  <si>
    <t>Negotiated Transmission Services</t>
  </si>
  <si>
    <t>Non-Regulated Transmission Services</t>
  </si>
  <si>
    <t>Not Allocated</t>
  </si>
  <si>
    <t>Regulatory accounts (prescribed transmission services)</t>
  </si>
  <si>
    <t>Regulatory adjustments</t>
  </si>
  <si>
    <t>Service classifications</t>
  </si>
  <si>
    <t>Directly attributable opex</t>
  </si>
  <si>
    <t>Allocated opex</t>
  </si>
  <si>
    <t>COST CLASSIFICATIONS</t>
  </si>
  <si>
    <t>RA DISAGG OPEX</t>
  </si>
  <si>
    <t>Tree trimming</t>
  </si>
  <si>
    <t>Other vegetation management expenditure</t>
  </si>
  <si>
    <t>Transmission lines maintenance</t>
  </si>
  <si>
    <t>Substations equipment &amp; property maintenance</t>
  </si>
  <si>
    <t>SCADA &amp; network control maintenance</t>
  </si>
  <si>
    <t xml:space="preserve">Other maintenance activity </t>
  </si>
  <si>
    <t>Maintenance expenditure</t>
  </si>
  <si>
    <t>Non-network expenditure</t>
  </si>
  <si>
    <t>Recurrent</t>
  </si>
  <si>
    <t>Non-recurrent</t>
  </si>
  <si>
    <t>Other non-network expenditure</t>
  </si>
  <si>
    <t>Maintenance support</t>
  </si>
  <si>
    <t>Network monitoring and control</t>
  </si>
  <si>
    <t>Asset management support</t>
  </si>
  <si>
    <t>Corporate overheads expenditure</t>
  </si>
  <si>
    <t>Network overheads expenditure</t>
  </si>
  <si>
    <t>Audited Statutory Accounts</t>
  </si>
  <si>
    <t>Worksheet</t>
  </si>
  <si>
    <t>Tables</t>
  </si>
  <si>
    <t>Totals and Data Hierarchies</t>
  </si>
  <si>
    <t>Table</t>
  </si>
  <si>
    <t>Sub table</t>
  </si>
  <si>
    <t>Reference</t>
  </si>
  <si>
    <t>Check</t>
  </si>
  <si>
    <t>Compounding Definitions</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</si>
  <si>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</si>
  <si>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</si>
  <si>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</si>
  <si>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Stakeholder Comments</t>
  </si>
  <si>
    <t>TOTAL OPERATIONS AND MAINTENANCE EXPENDITURE</t>
  </si>
  <si>
    <t>Opex by category</t>
  </si>
  <si>
    <t>BY ASSET CATEGORY</t>
  </si>
  <si>
    <t>ROUTINE MAINTENANCE</t>
  </si>
  <si>
    <t>MAINTENANCE SUPPORT</t>
  </si>
  <si>
    <t>NETWORK MONITORING AND CONTROL</t>
  </si>
  <si>
    <t>ASSET MANAGEMENT SUPPORT</t>
  </si>
  <si>
    <t>Opex is a key input required for NSPs to deliver services and is requested to enable economic benchmarking of the networks. Opex is also one of the building blocks used by the AER when making and monitoring regulatory decisions, including revenue determination, for an NSP.</t>
  </si>
  <si>
    <t>Expenditure classifications</t>
  </si>
  <si>
    <t>Negotiated transmission services</t>
  </si>
  <si>
    <t>Direct expenditure</t>
  </si>
  <si>
    <t>Indirect expenditure</t>
  </si>
  <si>
    <t>Regulatory accounts (PTS)</t>
  </si>
  <si>
    <t>Business specified projects</t>
  </si>
  <si>
    <t>Motor vehicle</t>
  </si>
  <si>
    <t>Data category 06: Operating expenditure</t>
  </si>
  <si>
    <t>Data on operating expenditures is collected from regulated Network Service Providers (NSPs) to reveal the costs of operating and maintaining the network. Operating expenditure (opex) excludes all capital costs and capital construction costs.</t>
  </si>
  <si>
    <t>&lt;additional rows allowed&gt;</t>
  </si>
  <si>
    <t>NEW</t>
  </si>
  <si>
    <t>Audited financial statements (base accounts)</t>
  </si>
  <si>
    <t>Prescribed transmission services</t>
  </si>
  <si>
    <t>Regulatory accounts</t>
  </si>
  <si>
    <t>=</t>
  </si>
  <si>
    <t xml:space="preserve">Total </t>
  </si>
  <si>
    <t>Income statement</t>
  </si>
  <si>
    <t>Total Operations and maintenance expenditure</t>
  </si>
  <si>
    <t>Audited statutory accounts</t>
  </si>
  <si>
    <t>Data requirements</t>
  </si>
  <si>
    <t>Change</t>
  </si>
  <si>
    <t>Rationale</t>
  </si>
  <si>
    <t>NULL invalid</t>
  </si>
  <si>
    <t>≥0</t>
  </si>
  <si>
    <t>Text</t>
  </si>
  <si>
    <t>Income statement - expenditure</t>
  </si>
  <si>
    <t>Vegetation management expenditure</t>
  </si>
  <si>
    <t>NULL Valid</t>
  </si>
  <si>
    <t>Actual</t>
  </si>
  <si>
    <t>Estimated</t>
  </si>
  <si>
    <t>ASA 805</t>
  </si>
  <si>
    <t>ASRE2405</t>
  </si>
  <si>
    <t>Assurance standard - Financial data</t>
  </si>
  <si>
    <t>ASA805</t>
  </si>
  <si>
    <t>NON-ROUTINE MAINTENANCE</t>
  </si>
  <si>
    <t>Easement tax</t>
  </si>
  <si>
    <t>Directly attributable or directly attributed</t>
  </si>
  <si>
    <t>Business segment or segments</t>
  </si>
  <si>
    <t>Routine maintenance</t>
  </si>
  <si>
    <t>Tree trimming (excluding hazard trees)</t>
  </si>
  <si>
    <t>Vegetation inspection</t>
  </si>
  <si>
    <t>Vegetation audit</t>
  </si>
  <si>
    <t>Transmission line</t>
  </si>
  <si>
    <t>Substations equipment &amp; property</t>
  </si>
  <si>
    <t>ICT recurrent expenditure</t>
  </si>
  <si>
    <t>ICT non-recurrent expenditure</t>
  </si>
  <si>
    <t>Protection system</t>
  </si>
  <si>
    <t>Buildings and property expenditure</t>
  </si>
  <si>
    <t>Worksheet name</t>
  </si>
  <si>
    <t>Table name</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</si>
  <si>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</si>
  <si>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</si>
  <si>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</si>
  <si>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</si>
  <si>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</si>
  <si>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 xml:space="preserve">Category descriptors must align with categories in the PTRM for the relevant year and/or with previously submitted categories </t>
  </si>
  <si>
    <t>Category descriptors must align with categories in the PTRM for the relevant year and/or with previously submitted categories</t>
  </si>
  <si>
    <t>Number</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</si>
  <si>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</si>
  <si>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Changes from January 2023 Consultation workbooks</t>
  </si>
  <si>
    <r>
      <t xml:space="preserve">Direct Expenditure </t>
    </r>
    <r>
      <rPr>
        <b/>
        <sz val="9"/>
        <color rgb="FFFFFFFF"/>
        <rFont val="Calibri"/>
        <family val="2"/>
        <scheme val="minor"/>
      </rPr>
      <t>(excluding overheads)</t>
    </r>
  </si>
  <si>
    <r>
      <t xml:space="preserve">Indirect Expenditure </t>
    </r>
    <r>
      <rPr>
        <b/>
        <sz val="9"/>
        <color rgb="FFFFFFFF"/>
        <rFont val="Calibri"/>
        <family val="2"/>
        <scheme val="minor"/>
      </rPr>
      <t>(overhead expenditure)</t>
    </r>
  </si>
  <si>
    <t>Non-routine maintenance</t>
  </si>
  <si>
    <t>Regulatory adjustments (NSP)</t>
  </si>
  <si>
    <t>Maintenance (direct expenditure)</t>
  </si>
  <si>
    <t>Non-network (direct expenditure)</t>
  </si>
  <si>
    <t>Network overheads (indirect expenditure)</t>
  </si>
  <si>
    <t>Corporate overheads (indirect expenditure)</t>
  </si>
  <si>
    <t>Total Direct Expenditure (by asset category)</t>
  </si>
  <si>
    <t>Operating expenditure</t>
  </si>
  <si>
    <t>AER Network information requirements review</t>
  </si>
  <si>
    <t>ICT expenditure</t>
  </si>
  <si>
    <t>Other non-network assets</t>
  </si>
  <si>
    <t>Tree</t>
  </si>
  <si>
    <t>SCADA and network control and protection systems</t>
  </si>
  <si>
    <t>Substation</t>
  </si>
  <si>
    <t>Overheads expenditure</t>
  </si>
  <si>
    <t>Large projects</t>
  </si>
  <si>
    <t>Project name/ID</t>
  </si>
  <si>
    <t>&lt;Business defined Project ID 1&gt;</t>
  </si>
  <si>
    <t>&lt;Business defined Project ID 2&gt;</t>
  </si>
  <si>
    <t>&lt;Business defined Project ID 3&gt;</t>
  </si>
  <si>
    <t>&lt;Business defined Project ID 4&gt;</t>
  </si>
  <si>
    <t>&lt;Business defined Project ID 5&gt;</t>
  </si>
  <si>
    <t xml:space="preserve">This table replaces the earlier tables related to RIT and contingent projects. </t>
  </si>
  <si>
    <t>Large project operating expenditure</t>
  </si>
  <si>
    <t>New row descriptors allow for consistent disaggregation of operating expenditures.</t>
  </si>
  <si>
    <t>New row descriptors introduced</t>
  </si>
  <si>
    <t>Network overheads expenditure
Corporate overheads expenditure</t>
  </si>
  <si>
    <t>The new data requirements reflect information collected under the Category analysis RIN, but disaggregated by expenditure type.</t>
  </si>
  <si>
    <t>New tables added</t>
  </si>
  <si>
    <t>The energy sector transformation is leading to large projects being undertaken, with only limited visibility of project expenditures. We are collecting this data to increase the transparency relating to large projects being funded by energy consumers.</t>
  </si>
  <si>
    <t>Total indirect Expenditure</t>
  </si>
  <si>
    <t>Large project</t>
  </si>
  <si>
    <t>Vegetation corridor clearance</t>
  </si>
  <si>
    <t>Contractor liaison</t>
  </si>
  <si>
    <t>All service classifications $</t>
  </si>
  <si>
    <t>All relevant service classifications $</t>
  </si>
  <si>
    <t>Direct Expenditure (excluding overheads) $</t>
  </si>
  <si>
    <t>Regulatory adjustments $</t>
  </si>
  <si>
    <t>Regulatory accounts $</t>
  </si>
  <si>
    <t>Regulatory accounts (prescribed transmission services) $</t>
  </si>
  <si>
    <t>+</t>
  </si>
  <si>
    <t xml:space="preserve">Regulatory accounts (prescribed transmission services)
</t>
  </si>
  <si>
    <t>Total operations and maintenance expenditure</t>
  </si>
  <si>
    <t>Audited statutory accounts, Regulatory accounts (PTS)</t>
  </si>
  <si>
    <t>TOTAL</t>
  </si>
  <si>
    <t>Table amended to show total not by zone</t>
  </si>
  <si>
    <t>Detailed disaggregation not required</t>
  </si>
  <si>
    <t>NEW (CA 2.8)</t>
  </si>
  <si>
    <t>NEW (CA 2.7)</t>
  </si>
  <si>
    <t>Reset 2.6</t>
  </si>
  <si>
    <t>NEW /CA 2.10.1</t>
  </si>
  <si>
    <t>NEW /CA 2.10.2</t>
  </si>
  <si>
    <t>Easement Levy</t>
  </si>
  <si>
    <t>Easement levy</t>
  </si>
  <si>
    <t>&lt;NSP descriptor 1&gt;</t>
  </si>
  <si>
    <t>&lt;NSP descriptor 2&gt;</t>
  </si>
  <si>
    <t>&lt;NSP descriptor 3&gt;</t>
  </si>
  <si>
    <t>&lt;NSP descriptor 4&gt;</t>
  </si>
  <si>
    <t>&lt;NSP descriptor 5&gt;</t>
  </si>
  <si>
    <t>&lt;NSP descriptor 6&gt;</t>
  </si>
  <si>
    <t>&lt;NSP descriptor 7&gt;</t>
  </si>
  <si>
    <t>&lt;NSP descriptor 8&gt;</t>
  </si>
  <si>
    <t>&lt;NSP descriptor 9&gt;</t>
  </si>
  <si>
    <t>NSP descriptors</t>
  </si>
  <si>
    <t>NSP defined descriptors</t>
  </si>
  <si>
    <t>&lt;NSP defined descriptor 1&gt;</t>
  </si>
  <si>
    <t>&lt;NSP defined descriptor 2&gt;</t>
  </si>
  <si>
    <t>&lt;NSP defined descriptor 3&gt;</t>
  </si>
  <si>
    <t>&lt;NSP defined descriptor 5&gt;</t>
  </si>
  <si>
    <t>&lt;NSP defined descriptor 6&gt;</t>
  </si>
  <si>
    <t>&lt;NSP defined descriptor 7&gt;</t>
  </si>
  <si>
    <t>NULL invalid if NSP defined descriptor &lt;&gt;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</si>
</sst>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0.00_);_(&quot;$&quot;* \(#,##0.00\);_(&quot;$&quot;* &quot;-&quot;??_);_(@_)"/>
    <numFmt numFmtId="166" formatCode="_(* #,##0_);_(* \(#,##0\);_(* &quot;-&quot;_);_(@_)"/>
    <numFmt numFmtId="167" formatCode="_-&quot;$&quot;* #,##0_-;\-&quot;$&quot;* #,##0_-;_-&quot;$&quot;* &quot;-&quot;??_-;_-@_-"/>
  </numFmts>
  <fonts count="51">
    <font>
      <sz val="11"/>
      <color theme="1"/>
      <name val="Calibri"/>
      <family val="2"/>
      <scheme val="minor"/>
    </font>
    <font>
      <sz val="10"/>
      <name val="Palatino"/>
    </font>
    <font>
      <b/>
      <sz val="11"/>
      <color indexed="9"/>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b/>
      <sz val="16"/>
      <color theme="1"/>
      <name val="Calibri"/>
      <family val="2"/>
      <scheme val="minor"/>
    </font>
    <font>
      <sz val="36"/>
      <color theme="1"/>
      <name val="Calibri"/>
      <family val="2"/>
      <scheme val="minor"/>
    </font>
    <font>
      <sz val="10"/>
      <name val="Arial"/>
      <family val="2"/>
    </font>
    <font>
      <sz val="14"/>
      <color theme="0"/>
      <name val="Calibri"/>
      <family val="2"/>
      <scheme val="minor"/>
    </font>
    <font>
      <sz val="11"/>
      <color theme="1"/>
      <name val="Calibri"/>
      <family val="2"/>
    </font>
    <font>
      <sz val="11"/>
      <color theme="0"/>
      <name val="Calibri"/>
      <family val="2"/>
    </font>
    <font>
      <b/>
      <sz val="14"/>
      <color theme="1"/>
      <name val="Calibri"/>
      <family val="2"/>
      <scheme val="minor"/>
    </font>
    <font>
      <sz val="12"/>
      <color theme="1"/>
      <name val="Calibri"/>
      <family val="2"/>
      <scheme val="minor"/>
    </font>
    <font>
      <sz val="9"/>
      <color theme="1"/>
      <name val="Calibri"/>
      <family val="2"/>
      <scheme val="minor"/>
    </font>
    <font>
      <sz val="11"/>
      <color rgb="FF000000"/>
      <name val="Calibri"/>
      <family val="2"/>
    </font>
    <font>
      <b/>
      <sz val="18"/>
      <color rgb="FF303F51"/>
      <name val="Arial"/>
      <family val="2"/>
    </font>
    <font>
      <sz val="11"/>
      <color rgb="FF000000"/>
      <name val="Calibri"/>
      <family val="2"/>
      <scheme val="minor"/>
    </font>
    <font>
      <sz val="30"/>
      <color theme="1"/>
      <name val="Calibri"/>
      <family val="2"/>
      <scheme val="minor"/>
    </font>
    <font>
      <sz val="30"/>
      <name val="Calibri"/>
      <family val="2"/>
      <scheme val="minor"/>
    </font>
    <font>
      <sz val="11"/>
      <name val="Calibri"/>
      <family val="2"/>
      <scheme val="minor"/>
    </font>
    <font>
      <b/>
      <sz val="11"/>
      <name val="Calibri"/>
      <family val="2"/>
      <scheme val="minor"/>
    </font>
    <font>
      <b/>
      <sz val="14"/>
      <name val="Calibri"/>
      <family val="2"/>
      <scheme val="minor"/>
    </font>
    <font>
      <sz val="32"/>
      <color rgb="FF000000"/>
      <name val="Calibri"/>
      <family val="2"/>
    </font>
    <font>
      <sz val="14"/>
      <color theme="0"/>
      <name val="Calibri"/>
      <family val="2"/>
    </font>
    <font>
      <sz val="28"/>
      <color rgb="FF000000"/>
      <name val="Calibri"/>
      <family val="2"/>
    </font>
    <font>
      <sz val="28"/>
      <color theme="1"/>
      <name val="Calibri"/>
      <family val="2"/>
      <scheme val="minor"/>
    </font>
    <font>
      <sz val="10"/>
      <color theme="1"/>
      <name val="Calibri"/>
      <family val="2"/>
      <scheme val="minor"/>
    </font>
    <font>
      <b/>
      <sz val="10"/>
      <color theme="1"/>
      <name val="Calibri"/>
      <family val="2"/>
      <scheme val="minor"/>
    </font>
    <font>
      <sz val="20"/>
      <color theme="1"/>
      <name val="Calibri"/>
      <family val="2"/>
      <scheme val="minor"/>
    </font>
    <font>
      <b/>
      <sz val="12"/>
      <name val="Calibri"/>
      <family val="2"/>
      <scheme val="minor"/>
    </font>
    <font>
      <sz val="20"/>
      <name val="Calibri"/>
      <family val="2"/>
      <scheme val="minor"/>
    </font>
    <font>
      <b/>
      <i/>
      <sz val="11"/>
      <name val="Calibri"/>
      <family val="2"/>
      <scheme val="minor"/>
    </font>
    <font>
      <b/>
      <i/>
      <sz val="11"/>
      <color rgb="FF000000"/>
      <name val="Calibri"/>
      <family val="2"/>
      <scheme val="minor"/>
    </font>
    <font>
      <sz val="10"/>
      <name val="Calibri"/>
      <family val="2"/>
      <scheme val="minor"/>
    </font>
    <font>
      <b/>
      <i/>
      <sz val="11"/>
      <color theme="1"/>
      <name val="Calibri"/>
      <family val="2"/>
      <scheme val="minor"/>
    </font>
    <font>
      <sz val="12"/>
      <name val="Calibri"/>
      <family val="2"/>
      <scheme val="minor"/>
    </font>
    <font>
      <b/>
      <sz val="11"/>
      <color theme="1"/>
      <name val="Calibri"/>
      <family val="2"/>
    </font>
    <font>
      <sz val="25"/>
      <color theme="1"/>
      <name val="Calibri"/>
      <family val="2"/>
      <scheme val="minor"/>
    </font>
    <font>
      <b/>
      <sz val="9"/>
      <color rgb="FFFFFFFF"/>
      <name val="Calibri"/>
      <family val="2"/>
      <scheme val="minor"/>
    </font>
    <font>
      <sz val="11"/>
      <name val="Calibri"/>
      <family val="2"/>
    </font>
    <font>
      <i/>
      <sz val="11"/>
      <color theme="1"/>
      <name val="Calibri"/>
      <family val="2"/>
      <scheme val="minor"/>
    </font>
    <font>
      <b/>
      <sz val="14"/>
      <color theme="1"/>
      <name val="Calibri"/>
      <family val="2"/>
    </font>
    <font>
      <b/>
      <i/>
      <sz val="12"/>
      <color theme="1"/>
      <name val="Calibri"/>
      <family val="2"/>
    </font>
    <font>
      <b/>
      <i/>
      <sz val="12"/>
      <name val="Calibri"/>
      <family val="2"/>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5EFE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2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7">
    <xf numFmtId="0" fontId="0" fillId="0" borderId="0"/>
    <xf numFmtId="0" fontId="1" fillId="0" borderId="0"/>
    <xf numFmtId="0" fontId="3" fillId="0" borderId="0"/>
    <xf numFmtId="0" fontId="7" fillId="0" borderId="0"/>
    <xf numFmtId="0" fontId="10" fillId="3" borderId="2">
      <alignment vertical="center"/>
    </xf>
    <xf numFmtId="165" fontId="8" fillId="0" borderId="0" applyFont="0" applyFill="0" applyBorder="0" applyAlignment="0" applyProtection="0"/>
    <xf numFmtId="0" fontId="5" fillId="0" borderId="0"/>
    <xf numFmtId="0" fontId="14" fillId="6"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21" fillId="0" borderId="0"/>
    <xf numFmtId="0" fontId="3" fillId="0" borderId="0"/>
    <xf numFmtId="0" fontId="8" fillId="0" borderId="0"/>
    <xf numFmtId="164" fontId="8" fillId="0" borderId="0" applyFont="0" applyFill="0" applyBorder="0" applyAlignment="0" applyProtection="0"/>
    <xf numFmtId="0" fontId="8" fillId="0" borderId="0"/>
  </cellStyleXfs>
  <cellXfs count="284">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2" fillId="2" borderId="0" xfId="0" applyFont="1" applyFill="1" applyBorder="1"/>
    <xf numFmtId="0" fontId="0" fillId="2" borderId="0" xfId="0" applyFill="1" applyBorder="1" applyAlignment="1">
      <alignment horizontal="center"/>
    </xf>
    <xf numFmtId="0" fontId="0" fillId="2" borderId="0" xfId="0" applyFill="1" applyAlignment="1">
      <alignment horizontal="center"/>
    </xf>
    <xf numFmtId="0" fontId="0" fillId="5" borderId="0" xfId="0" applyFill="1"/>
    <xf numFmtId="0" fontId="3" fillId="2" borderId="0" xfId="2" applyFill="1"/>
    <xf numFmtId="0" fontId="3" fillId="2" borderId="0" xfId="2" applyFill="1" applyAlignment="1">
      <alignment horizontal="center" vertical="center"/>
    </xf>
    <xf numFmtId="0" fontId="6" fillId="2" borderId="0" xfId="2" applyFont="1" applyFill="1"/>
    <xf numFmtId="0" fontId="6" fillId="0" borderId="0" xfId="2" applyFont="1" applyBorder="1"/>
    <xf numFmtId="0" fontId="6" fillId="2" borderId="0" xfId="2" applyFont="1" applyFill="1" applyBorder="1"/>
    <xf numFmtId="0" fontId="3" fillId="2" borderId="0" xfId="2" applyFill="1" applyAlignment="1">
      <alignment vertical="center"/>
    </xf>
    <xf numFmtId="0" fontId="15" fillId="2" borderId="0" xfId="2" applyFont="1" applyFill="1" applyAlignment="1">
      <alignment horizontal="center" vertical="center"/>
    </xf>
    <xf numFmtId="0" fontId="8" fillId="2" borderId="0" xfId="0" applyFont="1" applyFill="1" applyAlignment="1">
      <alignment vertical="center"/>
    </xf>
    <xf numFmtId="0" fontId="18" fillId="2" borderId="0" xfId="0" applyFont="1" applyFill="1" applyBorder="1"/>
    <xf numFmtId="0" fontId="12" fillId="5" borderId="0" xfId="0" applyFont="1" applyFill="1" applyBorder="1"/>
    <xf numFmtId="0" fontId="13" fillId="2" borderId="0" xfId="0" applyFont="1" applyFill="1" applyAlignment="1">
      <alignment horizontal="center" vertical="center"/>
    </xf>
    <xf numFmtId="0" fontId="22" fillId="0" borderId="0" xfId="13" applyFont="1" applyAlignment="1">
      <alignment horizontal="center" vertical="center"/>
    </xf>
    <xf numFmtId="0" fontId="22" fillId="2" borderId="0" xfId="13" applyFont="1" applyFill="1" applyBorder="1" applyAlignment="1">
      <alignment horizontal="center" vertical="center"/>
    </xf>
    <xf numFmtId="0" fontId="15" fillId="2" borderId="0" xfId="2" applyFont="1" applyFill="1" applyBorder="1" applyAlignment="1">
      <alignment horizontal="left" vertical="center"/>
    </xf>
    <xf numFmtId="0" fontId="0" fillId="2" borderId="14" xfId="0" applyFill="1" applyBorder="1" applyAlignment="1">
      <alignment horizontal="center"/>
    </xf>
    <xf numFmtId="0" fontId="0" fillId="2" borderId="14" xfId="0" applyFill="1" applyBorder="1"/>
    <xf numFmtId="0" fontId="13"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3" xfId="0" applyFill="1" applyBorder="1" applyAlignment="1">
      <alignment horizontal="center"/>
    </xf>
    <xf numFmtId="0" fontId="0" fillId="2" borderId="3" xfId="0" applyFill="1" applyBorder="1"/>
    <xf numFmtId="0" fontId="13" fillId="2" borderId="3" xfId="0" applyFont="1" applyFill="1" applyBorder="1" applyAlignment="1">
      <alignment horizontal="center" vertical="center"/>
    </xf>
    <xf numFmtId="0" fontId="0" fillId="2" borderId="12" xfId="0" applyFill="1" applyBorder="1"/>
    <xf numFmtId="0" fontId="0" fillId="2" borderId="11" xfId="0" applyFill="1" applyBorder="1"/>
    <xf numFmtId="0" fontId="0" fillId="2" borderId="4" xfId="0" applyFill="1" applyBorder="1"/>
    <xf numFmtId="0" fontId="0" fillId="2" borderId="1" xfId="0" applyFill="1" applyBorder="1"/>
    <xf numFmtId="0" fontId="0" fillId="2" borderId="0" xfId="0" applyFill="1" applyBorder="1" applyAlignment="1">
      <alignment horizontal="center" vertical="center"/>
    </xf>
    <xf numFmtId="0" fontId="0" fillId="5" borderId="0" xfId="0" applyFill="1" applyAlignment="1">
      <alignment horizontal="center" vertical="center"/>
    </xf>
    <xf numFmtId="0" fontId="19" fillId="5" borderId="0" xfId="0" applyFont="1" applyFill="1" applyBorder="1" applyAlignment="1">
      <alignment horizontal="center" wrapText="1"/>
    </xf>
    <xf numFmtId="0" fontId="0" fillId="5" borderId="0" xfId="0" applyFill="1" applyBorder="1"/>
    <xf numFmtId="0" fontId="19" fillId="5" borderId="0" xfId="0" applyFont="1" applyFill="1" applyBorder="1" applyAlignment="1">
      <alignment horizontal="center" vertical="center" wrapText="1"/>
    </xf>
    <xf numFmtId="0" fontId="11" fillId="5" borderId="0" xfId="0" applyFont="1" applyFill="1" applyAlignment="1">
      <alignment horizontal="center" vertical="center" wrapText="1"/>
    </xf>
    <xf numFmtId="0" fontId="13" fillId="5" borderId="0" xfId="0" applyFont="1" applyFill="1" applyAlignment="1">
      <alignment horizontal="center" vertical="center"/>
    </xf>
    <xf numFmtId="0" fontId="17" fillId="2" borderId="0" xfId="2" applyFont="1" applyFill="1" applyAlignment="1">
      <alignment horizontal="center" vertical="center"/>
    </xf>
    <xf numFmtId="0" fontId="3" fillId="2" borderId="0" xfId="2" applyFill="1" applyAlignment="1">
      <alignment horizontal="left" vertical="center"/>
    </xf>
    <xf numFmtId="0" fontId="13" fillId="5" borderId="0" xfId="0" applyFont="1" applyFill="1" applyAlignment="1">
      <alignment vertical="center"/>
    </xf>
    <xf numFmtId="0" fontId="0" fillId="5" borderId="0" xfId="0" applyFont="1" applyFill="1" applyAlignment="1">
      <alignment vertical="center"/>
    </xf>
    <xf numFmtId="0" fontId="0" fillId="5" borderId="0" xfId="0" applyFont="1" applyFill="1" applyBorder="1" applyAlignment="1">
      <alignment vertical="center"/>
    </xf>
    <xf numFmtId="0" fontId="0" fillId="2" borderId="13" xfId="0" applyFill="1" applyBorder="1"/>
    <xf numFmtId="0" fontId="0" fillId="2" borderId="9" xfId="0" applyFill="1" applyBorder="1"/>
    <xf numFmtId="0" fontId="17" fillId="4" borderId="0" xfId="2" applyFont="1" applyFill="1" applyAlignment="1">
      <alignment horizontal="center" vertical="center"/>
    </xf>
    <xf numFmtId="0" fontId="4" fillId="2" borderId="0" xfId="2" applyFont="1" applyFill="1" applyAlignment="1">
      <alignment horizontal="left" vertical="center" wrapText="1"/>
    </xf>
    <xf numFmtId="0" fontId="31" fillId="2" borderId="0" xfId="2" applyFont="1" applyFill="1" applyAlignment="1">
      <alignment vertical="center"/>
    </xf>
    <xf numFmtId="0" fontId="3" fillId="2" borderId="0" xfId="2" applyFill="1" applyAlignment="1">
      <alignment horizontal="right" vertical="center"/>
    </xf>
    <xf numFmtId="0" fontId="32" fillId="2" borderId="0" xfId="0" applyFont="1" applyFill="1" applyAlignment="1">
      <alignment vertical="center"/>
    </xf>
    <xf numFmtId="0" fontId="0" fillId="2" borderId="0" xfId="0" applyFill="1" applyAlignment="1">
      <alignment horizontal="center" vertical="center"/>
    </xf>
    <xf numFmtId="0" fontId="24" fillId="2" borderId="0" xfId="0" applyFont="1" applyFill="1" applyAlignment="1">
      <alignment vertical="center" wrapText="1"/>
    </xf>
    <xf numFmtId="0" fontId="24" fillId="5" borderId="0" xfId="0" applyFont="1" applyFill="1" applyAlignment="1">
      <alignment vertical="center" wrapText="1"/>
    </xf>
    <xf numFmtId="0" fontId="33" fillId="5" borderId="0" xfId="0" applyFont="1" applyFill="1"/>
    <xf numFmtId="0" fontId="33" fillId="5" borderId="0" xfId="0" applyFont="1" applyFill="1" applyAlignment="1">
      <alignment vertical="center"/>
    </xf>
    <xf numFmtId="0" fontId="34" fillId="5" borderId="0" xfId="0" applyFont="1" applyFill="1" applyBorder="1"/>
    <xf numFmtId="49" fontId="20" fillId="5" borderId="0" xfId="1" applyNumberFormat="1" applyFont="1" applyFill="1" applyBorder="1" applyAlignment="1">
      <alignment horizontal="left" vertical="top"/>
    </xf>
    <xf numFmtId="0" fontId="25" fillId="2" borderId="0" xfId="0" applyFont="1" applyFill="1" applyBorder="1" applyAlignment="1">
      <alignment vertical="center"/>
    </xf>
    <xf numFmtId="166" fontId="2" fillId="7" borderId="0" xfId="1" applyNumberFormat="1" applyFont="1" applyFill="1" applyAlignment="1">
      <alignment horizontal="center" vertical="center" wrapText="1"/>
    </xf>
    <xf numFmtId="0" fontId="19" fillId="2" borderId="0" xfId="0" applyFont="1" applyFill="1" applyBorder="1" applyAlignment="1">
      <alignment horizontal="center" wrapText="1"/>
    </xf>
    <xf numFmtId="0" fontId="9" fillId="9" borderId="17" xfId="0" applyFont="1" applyFill="1" applyBorder="1" applyAlignment="1">
      <alignment horizontal="center" vertical="center" wrapText="1"/>
    </xf>
    <xf numFmtId="164" fontId="25" fillId="2" borderId="0" xfId="15" applyFont="1" applyFill="1" applyBorder="1" applyAlignment="1">
      <alignment vertical="center"/>
    </xf>
    <xf numFmtId="164" fontId="13" fillId="2" borderId="0" xfId="15" applyFont="1" applyFill="1" applyAlignment="1">
      <alignment horizontal="center" vertical="center"/>
    </xf>
    <xf numFmtId="164" fontId="31" fillId="2" borderId="0" xfId="15" applyFont="1" applyFill="1" applyAlignment="1">
      <alignment vertical="center"/>
    </xf>
    <xf numFmtId="164" fontId="0" fillId="2" borderId="0" xfId="15" applyFont="1" applyFill="1" applyAlignment="1">
      <alignment vertical="center"/>
    </xf>
    <xf numFmtId="164" fontId="2" fillId="7" borderId="0" xfId="15" applyFont="1" applyFill="1" applyAlignment="1">
      <alignment horizontal="center" vertical="center" wrapText="1"/>
    </xf>
    <xf numFmtId="164" fontId="0" fillId="2" borderId="0" xfId="15" applyFont="1" applyFill="1"/>
    <xf numFmtId="164" fontId="0" fillId="2" borderId="0" xfId="15" applyFont="1" applyFill="1" applyBorder="1"/>
    <xf numFmtId="164" fontId="24" fillId="2" borderId="0" xfId="15" applyFont="1" applyFill="1" applyAlignment="1">
      <alignment vertical="center" wrapText="1"/>
    </xf>
    <xf numFmtId="164" fontId="0" fillId="4" borderId="0" xfId="15" applyFont="1" applyFill="1" applyBorder="1" applyAlignment="1">
      <alignment horizontal="left" vertical="center"/>
    </xf>
    <xf numFmtId="164" fontId="0" fillId="4" borderId="3" xfId="15" applyFont="1" applyFill="1" applyBorder="1" applyAlignment="1">
      <alignment horizontal="left" vertical="center"/>
    </xf>
    <xf numFmtId="164" fontId="19" fillId="10" borderId="14" xfId="15" applyFont="1" applyFill="1" applyBorder="1" applyAlignment="1">
      <alignment horizontal="left" vertical="center"/>
    </xf>
    <xf numFmtId="164" fontId="19" fillId="10" borderId="0" xfId="15" applyFont="1" applyFill="1" applyBorder="1" applyAlignment="1">
      <alignment horizontal="left" vertical="center"/>
    </xf>
    <xf numFmtId="164" fontId="19" fillId="10" borderId="3" xfId="15" applyFont="1" applyFill="1" applyBorder="1" applyAlignment="1">
      <alignment horizontal="left" vertical="center"/>
    </xf>
    <xf numFmtId="164" fontId="19" fillId="10" borderId="13" xfId="15" applyFont="1" applyFill="1" applyBorder="1" applyAlignment="1">
      <alignment horizontal="left" vertical="center"/>
    </xf>
    <xf numFmtId="164" fontId="19" fillId="10" borderId="1" xfId="15" applyFont="1" applyFill="1" applyBorder="1" applyAlignment="1">
      <alignment horizontal="left" vertical="center"/>
    </xf>
    <xf numFmtId="164" fontId="19" fillId="10" borderId="9" xfId="15" applyFont="1" applyFill="1" applyBorder="1" applyAlignment="1">
      <alignment horizontal="left" vertical="center"/>
    </xf>
    <xf numFmtId="0" fontId="9" fillId="2" borderId="0" xfId="0" applyFont="1" applyFill="1" applyBorder="1" applyAlignment="1">
      <alignment horizontal="center"/>
    </xf>
    <xf numFmtId="0" fontId="9" fillId="2" borderId="0" xfId="0" applyNumberFormat="1" applyFont="1" applyFill="1" applyBorder="1" applyAlignment="1"/>
    <xf numFmtId="0" fontId="0" fillId="2" borderId="0" xfId="0" applyFont="1" applyFill="1" applyBorder="1"/>
    <xf numFmtId="167" fontId="0" fillId="10" borderId="12" xfId="5" applyNumberFormat="1" applyFont="1" applyFill="1" applyBorder="1" applyAlignment="1">
      <alignment horizontal="left" vertical="center"/>
    </xf>
    <xf numFmtId="167" fontId="0" fillId="10" borderId="11" xfId="5" applyNumberFormat="1" applyFont="1" applyFill="1" applyBorder="1" applyAlignment="1">
      <alignment horizontal="left" vertical="center"/>
    </xf>
    <xf numFmtId="167" fontId="0" fillId="10" borderId="4" xfId="5" applyNumberFormat="1" applyFont="1" applyFill="1" applyBorder="1" applyAlignment="1">
      <alignment horizontal="left" vertical="center"/>
    </xf>
    <xf numFmtId="0" fontId="35" fillId="2" borderId="0" xfId="0" applyFont="1" applyFill="1" applyAlignment="1">
      <alignment vertical="center"/>
    </xf>
    <xf numFmtId="0" fontId="9" fillId="2" borderId="0" xfId="0" applyNumberFormat="1" applyFont="1" applyFill="1" applyBorder="1" applyAlignment="1">
      <alignment vertical="center"/>
    </xf>
    <xf numFmtId="0" fontId="33" fillId="5" borderId="0" xfId="0" applyFont="1" applyFill="1" applyBorder="1" applyAlignment="1">
      <alignment horizontal="center" vertical="center" wrapText="1"/>
    </xf>
    <xf numFmtId="0" fontId="0" fillId="2" borderId="0" xfId="0" applyFont="1" applyFill="1"/>
    <xf numFmtId="0" fontId="0" fillId="2" borderId="0" xfId="0" applyFont="1" applyFill="1" applyBorder="1" applyAlignment="1">
      <alignment horizontal="center" vertical="center" wrapText="1"/>
    </xf>
    <xf numFmtId="0" fontId="25" fillId="2" borderId="14" xfId="0" applyFont="1" applyFill="1" applyBorder="1" applyAlignment="1">
      <alignment vertical="center"/>
    </xf>
    <xf numFmtId="0" fontId="25" fillId="2" borderId="3" xfId="0" applyFont="1" applyFill="1" applyBorder="1" applyAlignment="1">
      <alignment vertical="center"/>
    </xf>
    <xf numFmtId="0" fontId="13" fillId="5" borderId="0" xfId="0" applyFont="1" applyFill="1" applyBorder="1" applyAlignment="1">
      <alignment horizontal="center" vertical="center"/>
    </xf>
    <xf numFmtId="167" fontId="19" fillId="10" borderId="0" xfId="5" applyNumberFormat="1" applyFont="1" applyFill="1" applyBorder="1" applyAlignment="1">
      <alignment horizontal="left" vertical="center"/>
    </xf>
    <xf numFmtId="0" fontId="28"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27" fillId="2" borderId="0" xfId="0" applyNumberFormat="1" applyFont="1" applyFill="1" applyBorder="1" applyAlignment="1">
      <alignment vertical="center"/>
    </xf>
    <xf numFmtId="0" fontId="37" fillId="2" borderId="0" xfId="0" applyFont="1" applyFill="1" applyBorder="1" applyAlignment="1">
      <alignment vertical="center"/>
    </xf>
    <xf numFmtId="167" fontId="8" fillId="10" borderId="12" xfId="5" applyNumberFormat="1" applyFont="1" applyFill="1" applyBorder="1" applyAlignment="1">
      <alignment horizontal="left" vertical="center"/>
    </xf>
    <xf numFmtId="167" fontId="19" fillId="10" borderId="14" xfId="5" applyNumberFormat="1" applyFont="1" applyFill="1" applyBorder="1" applyAlignment="1">
      <alignment horizontal="left" vertical="center"/>
    </xf>
    <xf numFmtId="0" fontId="0" fillId="2" borderId="14" xfId="0" applyFont="1" applyFill="1" applyBorder="1" applyAlignment="1">
      <alignment vertical="center"/>
    </xf>
    <xf numFmtId="0" fontId="0" fillId="2" borderId="13" xfId="0" applyFont="1" applyFill="1" applyBorder="1" applyAlignment="1">
      <alignment vertical="center"/>
    </xf>
    <xf numFmtId="167" fontId="8" fillId="10" borderId="11" xfId="5" applyNumberFormat="1" applyFont="1" applyFill="1" applyBorder="1" applyAlignment="1">
      <alignment horizontal="left" vertical="center"/>
    </xf>
    <xf numFmtId="0" fontId="0" fillId="2" borderId="1" xfId="0" applyFont="1" applyFill="1" applyBorder="1" applyAlignment="1">
      <alignment vertical="center"/>
    </xf>
    <xf numFmtId="167" fontId="8" fillId="10" borderId="4" xfId="5" applyNumberFormat="1" applyFont="1" applyFill="1" applyBorder="1" applyAlignment="1">
      <alignment horizontal="left" vertical="center"/>
    </xf>
    <xf numFmtId="167" fontId="19" fillId="10" borderId="3" xfId="5" applyNumberFormat="1" applyFont="1" applyFill="1" applyBorder="1" applyAlignment="1">
      <alignment horizontal="left" vertical="center"/>
    </xf>
    <xf numFmtId="0" fontId="0" fillId="2" borderId="3" xfId="0" applyFont="1" applyFill="1" applyBorder="1" applyAlignment="1">
      <alignment vertical="center"/>
    </xf>
    <xf numFmtId="0" fontId="0" fillId="2" borderId="9" xfId="0" applyFont="1" applyFill="1" applyBorder="1" applyAlignment="1">
      <alignment vertical="center"/>
    </xf>
    <xf numFmtId="0" fontId="13" fillId="2" borderId="0" xfId="0" applyFont="1" applyFill="1" applyAlignment="1">
      <alignment vertical="center"/>
    </xf>
    <xf numFmtId="49" fontId="27" fillId="0" borderId="0" xfId="1" applyNumberFormat="1" applyFont="1" applyAlignment="1">
      <alignment horizontal="center" wrapText="1"/>
    </xf>
    <xf numFmtId="0" fontId="0" fillId="2" borderId="0" xfId="0" applyFont="1" applyFill="1" applyBorder="1" applyAlignment="1">
      <alignment horizontal="center"/>
    </xf>
    <xf numFmtId="0" fontId="0" fillId="2" borderId="14" xfId="0" applyFont="1" applyFill="1" applyBorder="1" applyAlignment="1">
      <alignment horizontal="center"/>
    </xf>
    <xf numFmtId="0" fontId="0" fillId="2" borderId="3" xfId="0" applyFont="1" applyFill="1" applyBorder="1" applyAlignment="1">
      <alignment horizontal="center"/>
    </xf>
    <xf numFmtId="0" fontId="26" fillId="2" borderId="0" xfId="0" applyFont="1" applyFill="1" applyBorder="1" applyAlignment="1">
      <alignment horizontal="center" vertical="center" wrapText="1"/>
    </xf>
    <xf numFmtId="0" fontId="38" fillId="2" borderId="0" xfId="0" applyFont="1" applyFill="1" applyAlignment="1">
      <alignment horizontal="left" wrapText="1"/>
    </xf>
    <xf numFmtId="167" fontId="19" fillId="10" borderId="1" xfId="5" applyNumberFormat="1" applyFont="1" applyFill="1" applyBorder="1" applyAlignment="1">
      <alignment horizontal="left" vertical="center"/>
    </xf>
    <xf numFmtId="167" fontId="8" fillId="10" borderId="12" xfId="5" applyNumberFormat="1" applyFont="1" applyFill="1" applyBorder="1" applyAlignment="1">
      <alignment vertical="center"/>
    </xf>
    <xf numFmtId="167" fontId="8" fillId="10" borderId="11" xfId="5" applyNumberFormat="1" applyFont="1" applyFill="1" applyBorder="1" applyAlignment="1">
      <alignment vertical="center"/>
    </xf>
    <xf numFmtId="167" fontId="8" fillId="10" borderId="4" xfId="5" applyNumberFormat="1" applyFont="1" applyFill="1" applyBorder="1" applyAlignment="1">
      <alignment vertical="center"/>
    </xf>
    <xf numFmtId="164" fontId="0" fillId="4" borderId="14" xfId="15" applyFont="1" applyFill="1" applyBorder="1" applyAlignment="1">
      <alignment horizontal="left" vertical="center"/>
    </xf>
    <xf numFmtId="0" fontId="0" fillId="2" borderId="0" xfId="0" applyNumberFormat="1" applyFont="1" applyFill="1" applyAlignment="1">
      <alignment horizontal="left" indent="1"/>
    </xf>
    <xf numFmtId="0" fontId="0" fillId="5" borderId="0" xfId="0" applyFill="1" applyBorder="1" applyAlignment="1">
      <alignment horizontal="center" vertical="center"/>
    </xf>
    <xf numFmtId="0" fontId="37" fillId="2" borderId="0" xfId="0" applyFont="1" applyFill="1" applyBorder="1" applyAlignment="1">
      <alignment horizontal="left"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0" fillId="2" borderId="0" xfId="0" applyNumberFormat="1" applyFont="1" applyFill="1" applyAlignment="1">
      <alignment horizontal="left" vertical="center" indent="1"/>
    </xf>
    <xf numFmtId="0" fontId="27" fillId="2" borderId="0" xfId="0" applyFont="1" applyFill="1" applyAlignment="1">
      <alignment horizontal="center" wrapText="1"/>
    </xf>
    <xf numFmtId="0" fontId="35" fillId="2" borderId="0" xfId="0" applyFont="1" applyFill="1" applyAlignment="1">
      <alignment horizontal="center" vertical="center"/>
    </xf>
    <xf numFmtId="0" fontId="23" fillId="2" borderId="0" xfId="2" applyFont="1" applyFill="1" applyBorder="1" applyAlignment="1">
      <alignment vertical="center" wrapText="1"/>
    </xf>
    <xf numFmtId="0" fontId="6" fillId="2" borderId="0" xfId="2" applyFont="1" applyFill="1" applyBorder="1" applyAlignment="1">
      <alignment vertical="center"/>
    </xf>
    <xf numFmtId="0" fontId="6" fillId="2" borderId="0" xfId="2" applyFont="1" applyFill="1" applyAlignment="1">
      <alignment vertical="center"/>
    </xf>
    <xf numFmtId="49" fontId="20" fillId="5" borderId="0" xfId="1" applyNumberFormat="1" applyFont="1" applyFill="1" applyBorder="1" applyAlignment="1">
      <alignment horizontal="center" vertical="center"/>
    </xf>
    <xf numFmtId="0" fontId="0" fillId="5" borderId="0" xfId="0" applyFill="1" applyAlignment="1">
      <alignment horizontal="center"/>
    </xf>
    <xf numFmtId="49" fontId="39" fillId="2" borderId="14" xfId="2" applyNumberFormat="1" applyFont="1" applyFill="1" applyBorder="1" applyAlignment="1" applyProtection="1">
      <alignment horizontal="left" vertical="center"/>
      <protection locked="0"/>
    </xf>
    <xf numFmtId="164" fontId="19" fillId="2" borderId="14" xfId="15" applyFont="1" applyFill="1" applyBorder="1" applyAlignment="1">
      <alignment horizontal="left" vertical="center"/>
    </xf>
    <xf numFmtId="0" fontId="0" fillId="2" borderId="10" xfId="0" applyFill="1" applyBorder="1" applyAlignment="1">
      <alignment horizontal="left" vertical="center" wrapText="1"/>
    </xf>
    <xf numFmtId="0" fontId="40" fillId="11" borderId="0" xfId="2" applyFont="1" applyFill="1" applyAlignment="1">
      <alignment horizontal="left" vertical="center" wrapText="1"/>
    </xf>
    <xf numFmtId="0" fontId="40" fillId="11" borderId="0" xfId="2" applyFont="1" applyFill="1" applyAlignment="1">
      <alignment vertical="center" wrapText="1"/>
    </xf>
    <xf numFmtId="0" fontId="17" fillId="4" borderId="0" xfId="2" applyFont="1" applyFill="1" applyAlignment="1">
      <alignment horizontal="left" vertical="center"/>
    </xf>
    <xf numFmtId="0" fontId="3" fillId="12" borderId="0" xfId="2" applyFill="1" applyAlignment="1">
      <alignment vertical="center"/>
    </xf>
    <xf numFmtId="0" fontId="3" fillId="2" borderId="0" xfId="2" applyFill="1" applyAlignment="1">
      <alignment horizontal="left" vertical="center" wrapText="1"/>
    </xf>
    <xf numFmtId="0" fontId="9" fillId="12" borderId="0" xfId="0" applyFont="1" applyFill="1" applyAlignment="1">
      <alignment horizontal="left" vertical="center"/>
    </xf>
    <xf numFmtId="0" fontId="0" fillId="12" borderId="0" xfId="0" applyFill="1" applyAlignment="1">
      <alignment horizontal="left" vertical="center"/>
    </xf>
    <xf numFmtId="0" fontId="9" fillId="13" borderId="10"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left" vertical="center" wrapText="1"/>
    </xf>
    <xf numFmtId="0" fontId="18" fillId="2" borderId="0" xfId="0" applyFont="1" applyFill="1" applyAlignment="1">
      <alignment horizontal="left" vertical="center"/>
    </xf>
    <xf numFmtId="0" fontId="4" fillId="8" borderId="0" xfId="2" applyFont="1" applyFill="1" applyAlignment="1">
      <alignment horizontal="left" vertical="center" wrapText="1"/>
    </xf>
    <xf numFmtId="0" fontId="3" fillId="8" borderId="0" xfId="2" applyFill="1" applyAlignment="1">
      <alignment horizontal="left" vertical="center"/>
    </xf>
    <xf numFmtId="0" fontId="3" fillId="8" borderId="0" xfId="2" applyFill="1" applyAlignment="1">
      <alignment horizontal="left" vertical="center" wrapText="1"/>
    </xf>
    <xf numFmtId="0" fontId="3" fillId="8" borderId="0" xfId="2" applyFill="1" applyAlignment="1">
      <alignment vertical="center" wrapText="1"/>
    </xf>
    <xf numFmtId="0" fontId="3" fillId="2" borderId="0" xfId="2" applyFill="1" applyAlignment="1">
      <alignment horizontal="center" vertical="center" wrapText="1"/>
    </xf>
    <xf numFmtId="167" fontId="8" fillId="2" borderId="0" xfId="5" applyNumberFormat="1" applyFont="1" applyFill="1" applyBorder="1" applyAlignment="1">
      <alignment horizontal="left" vertical="center"/>
    </xf>
    <xf numFmtId="167" fontId="19" fillId="2" borderId="0" xfId="5" applyNumberFormat="1" applyFont="1" applyFill="1" applyBorder="1" applyAlignment="1">
      <alignment horizontal="left" vertical="center"/>
    </xf>
    <xf numFmtId="0" fontId="17" fillId="2" borderId="0" xfId="2" applyFont="1" applyFill="1" applyAlignment="1">
      <alignment horizontal="left" vertical="center"/>
    </xf>
    <xf numFmtId="0" fontId="3" fillId="8" borderId="0" xfId="2" applyFill="1" applyAlignment="1">
      <alignment vertical="center"/>
    </xf>
    <xf numFmtId="0" fontId="4" fillId="8" borderId="0" xfId="2" applyFont="1" applyFill="1" applyAlignment="1">
      <alignment vertical="center"/>
    </xf>
    <xf numFmtId="49" fontId="39" fillId="2" borderId="0" xfId="2" applyNumberFormat="1" applyFont="1" applyFill="1" applyAlignment="1" applyProtection="1">
      <alignment horizontal="left" vertical="center"/>
      <protection locked="0"/>
    </xf>
    <xf numFmtId="0" fontId="0" fillId="5" borderId="0" xfId="0" applyFill="1" applyAlignment="1">
      <alignment vertical="center"/>
    </xf>
    <xf numFmtId="0" fontId="0" fillId="14" borderId="0" xfId="0" applyFill="1" applyAlignment="1">
      <alignment horizontal="center" vertical="center"/>
    </xf>
    <xf numFmtId="166" fontId="26" fillId="2" borderId="10" xfId="1" applyNumberFormat="1" applyFont="1" applyFill="1" applyBorder="1" applyAlignment="1">
      <alignment horizontal="center" vertical="center" wrapText="1"/>
    </xf>
    <xf numFmtId="0" fontId="0" fillId="5" borderId="0" xfId="0" applyFont="1" applyFill="1"/>
    <xf numFmtId="167" fontId="19" fillId="2" borderId="3" xfId="5" applyNumberFormat="1" applyFont="1" applyFill="1" applyBorder="1" applyAlignment="1">
      <alignment horizontal="left" vertical="center"/>
    </xf>
    <xf numFmtId="167" fontId="41" fillId="2" borderId="0" xfId="5" applyNumberFormat="1" applyFont="1" applyFill="1" applyBorder="1" applyAlignment="1">
      <alignment vertical="center"/>
    </xf>
    <xf numFmtId="0" fontId="9" fillId="13" borderId="10" xfId="0" applyFont="1" applyFill="1" applyBorder="1" applyAlignment="1">
      <alignment vertical="center"/>
    </xf>
    <xf numFmtId="0" fontId="0" fillId="2" borderId="10" xfId="0" applyFill="1" applyBorder="1" applyAlignment="1">
      <alignment vertical="center" wrapText="1"/>
    </xf>
    <xf numFmtId="49" fontId="39" fillId="2" borderId="0" xfId="2" applyNumberFormat="1" applyFont="1" applyFill="1" applyBorder="1" applyAlignment="1" applyProtection="1">
      <alignment horizontal="left" vertical="center"/>
      <protection locked="0"/>
    </xf>
    <xf numFmtId="164" fontId="19" fillId="2" borderId="0" xfId="15" applyFont="1" applyFill="1" applyBorder="1" applyAlignment="1">
      <alignment horizontal="left" vertical="center"/>
    </xf>
    <xf numFmtId="0" fontId="37" fillId="2" borderId="0" xfId="0" applyNumberFormat="1" applyFont="1" applyFill="1" applyBorder="1" applyAlignment="1">
      <alignment vertical="center"/>
    </xf>
    <xf numFmtId="167" fontId="0" fillId="0" borderId="12" xfId="5" applyNumberFormat="1" applyFont="1" applyFill="1" applyBorder="1" applyAlignment="1">
      <alignment horizontal="left" vertical="center"/>
    </xf>
    <xf numFmtId="49" fontId="39" fillId="2" borderId="4" xfId="2" applyNumberFormat="1" applyFont="1" applyFill="1" applyBorder="1" applyAlignment="1" applyProtection="1">
      <alignment horizontal="left" vertical="center"/>
      <protection locked="0"/>
    </xf>
    <xf numFmtId="164" fontId="19" fillId="2" borderId="3" xfId="15" applyFont="1" applyFill="1" applyBorder="1" applyAlignment="1">
      <alignment horizontal="left" vertical="center"/>
    </xf>
    <xf numFmtId="164" fontId="19" fillId="2" borderId="9" xfId="15" applyFont="1" applyFill="1" applyBorder="1" applyAlignment="1">
      <alignment horizontal="left" vertical="center"/>
    </xf>
    <xf numFmtId="0" fontId="3" fillId="2" borderId="0" xfId="2" applyFill="1" applyAlignment="1">
      <alignment horizontal="left" vertical="center" wrapText="1"/>
    </xf>
    <xf numFmtId="0" fontId="3" fillId="2" borderId="0" xfId="2" applyFill="1" applyAlignment="1">
      <alignment horizontal="left" vertical="center" indent="5"/>
    </xf>
    <xf numFmtId="0" fontId="3" fillId="2" borderId="0" xfId="2" quotePrefix="1" applyFill="1" applyAlignment="1">
      <alignment horizontal="left" vertical="center" wrapText="1" indent="2"/>
    </xf>
    <xf numFmtId="0" fontId="23" fillId="2" borderId="0" xfId="2" applyFont="1" applyFill="1"/>
    <xf numFmtId="0" fontId="43" fillId="2" borderId="0" xfId="0" applyFont="1" applyFill="1" applyAlignment="1">
      <alignment vertical="center"/>
    </xf>
    <xf numFmtId="0" fontId="23" fillId="2" borderId="0" xfId="2" applyFont="1" applyFill="1" applyAlignment="1">
      <alignment vertical="center"/>
    </xf>
    <xf numFmtId="0" fontId="31" fillId="2" borderId="0" xfId="2" applyFont="1" applyFill="1" applyBorder="1" applyAlignment="1">
      <alignment vertical="center"/>
    </xf>
    <xf numFmtId="0" fontId="33" fillId="5" borderId="0" xfId="0" applyFont="1" applyFill="1" applyBorder="1"/>
    <xf numFmtId="0" fontId="33" fillId="5" borderId="0" xfId="0" applyFont="1" applyFill="1" applyBorder="1" applyAlignment="1">
      <alignment horizontal="center" vertical="center"/>
    </xf>
    <xf numFmtId="0" fontId="3" fillId="2" borderId="0" xfId="2" applyFill="1" applyAlignment="1">
      <alignment horizontal="left" vertical="center" wrapText="1"/>
    </xf>
    <xf numFmtId="0" fontId="31" fillId="2" borderId="0" xfId="2" applyFont="1" applyFill="1" applyAlignment="1"/>
    <xf numFmtId="0" fontId="44" fillId="2" borderId="0" xfId="0" applyFont="1" applyFill="1" applyAlignment="1">
      <alignment vertical="top"/>
    </xf>
    <xf numFmtId="166" fontId="2" fillId="2" borderId="0" xfId="1" applyNumberFormat="1" applyFont="1" applyFill="1" applyAlignment="1">
      <alignment horizontal="center" vertical="center" wrapText="1"/>
    </xf>
    <xf numFmtId="164" fontId="0" fillId="2" borderId="0" xfId="15" applyFont="1" applyFill="1" applyBorder="1" applyAlignment="1">
      <alignment horizontal="left" vertical="center"/>
    </xf>
    <xf numFmtId="167" fontId="19" fillId="2" borderId="14" xfId="5" applyNumberFormat="1" applyFont="1" applyFill="1" applyBorder="1" applyAlignment="1">
      <alignment horizontal="left" vertical="center"/>
    </xf>
    <xf numFmtId="0" fontId="47" fillId="2" borderId="11" xfId="0" applyFont="1" applyFill="1" applyBorder="1" applyAlignment="1">
      <alignment horizontal="left" indent="1"/>
    </xf>
    <xf numFmtId="0" fontId="0" fillId="2" borderId="11" xfId="0" applyFont="1" applyFill="1" applyBorder="1" applyAlignment="1"/>
    <xf numFmtId="0" fontId="0" fillId="2" borderId="4" xfId="0" applyFont="1" applyFill="1" applyBorder="1" applyAlignment="1"/>
    <xf numFmtId="0" fontId="0" fillId="2" borderId="12" xfId="0" applyFont="1" applyFill="1" applyBorder="1" applyAlignment="1"/>
    <xf numFmtId="0" fontId="9" fillId="2" borderId="0" xfId="0" applyFont="1" applyFill="1"/>
    <xf numFmtId="0" fontId="0" fillId="10" borderId="12" xfId="0" applyFill="1" applyBorder="1"/>
    <xf numFmtId="0" fontId="0" fillId="10" borderId="11" xfId="0" applyFill="1" applyBorder="1"/>
    <xf numFmtId="0" fontId="0" fillId="10" borderId="4" xfId="0" applyFill="1" applyBorder="1"/>
    <xf numFmtId="0" fontId="0" fillId="10" borderId="13" xfId="0" applyFill="1" applyBorder="1"/>
    <xf numFmtId="0" fontId="0" fillId="10" borderId="1" xfId="0" applyFill="1" applyBorder="1"/>
    <xf numFmtId="0" fontId="0" fillId="10" borderId="9" xfId="0" applyFill="1" applyBorder="1"/>
    <xf numFmtId="0" fontId="0" fillId="0" borderId="6" xfId="0" applyBorder="1" applyAlignment="1">
      <alignment horizontal="left" vertical="center" wrapText="1"/>
    </xf>
    <xf numFmtId="0" fontId="0" fillId="0" borderId="10" xfId="0" applyBorder="1" applyAlignment="1">
      <alignment horizontal="left" vertical="center" wrapText="1"/>
    </xf>
    <xf numFmtId="0" fontId="13" fillId="2" borderId="13" xfId="0" applyFont="1" applyFill="1" applyBorder="1" applyAlignment="1">
      <alignment horizontal="center" vertical="center"/>
    </xf>
    <xf numFmtId="0" fontId="13" fillId="2" borderId="1" xfId="0" applyFont="1" applyFill="1" applyBorder="1" applyAlignment="1">
      <alignment horizontal="center" vertical="center"/>
    </xf>
    <xf numFmtId="167" fontId="19" fillId="2" borderId="13" xfId="5" applyNumberFormat="1" applyFont="1" applyFill="1" applyBorder="1" applyAlignment="1">
      <alignment horizontal="left" vertical="center"/>
    </xf>
    <xf numFmtId="167" fontId="19" fillId="2" borderId="1" xfId="5" applyNumberFormat="1" applyFont="1" applyFill="1" applyBorder="1" applyAlignment="1">
      <alignment horizontal="left" vertical="center"/>
    </xf>
    <xf numFmtId="164" fontId="0" fillId="2" borderId="1" xfId="15" applyFont="1" applyFill="1" applyBorder="1" applyAlignment="1">
      <alignment horizontal="left" vertical="center"/>
    </xf>
    <xf numFmtId="167" fontId="19" fillId="2" borderId="9" xfId="5" applyNumberFormat="1" applyFont="1" applyFill="1" applyBorder="1" applyAlignment="1">
      <alignment horizontal="left" vertical="center"/>
    </xf>
    <xf numFmtId="0" fontId="3" fillId="2" borderId="0" xfId="2" applyFont="1" applyFill="1" applyAlignment="1">
      <alignment horizontal="left" vertical="center" wrapText="1"/>
    </xf>
    <xf numFmtId="0" fontId="3" fillId="2" borderId="0" xfId="2" applyFont="1" applyFill="1" applyAlignment="1">
      <alignment vertical="center"/>
    </xf>
    <xf numFmtId="0" fontId="30" fillId="7" borderId="0" xfId="2" applyFont="1" applyFill="1" applyBorder="1" applyAlignment="1">
      <alignment vertical="center"/>
    </xf>
    <xf numFmtId="0" fontId="48" fillId="2" borderId="0" xfId="0" applyFont="1" applyFill="1" applyAlignment="1">
      <alignment vertical="top"/>
    </xf>
    <xf numFmtId="0" fontId="49" fillId="2" borderId="0" xfId="0" applyFont="1" applyFill="1" applyAlignment="1">
      <alignment vertical="top"/>
    </xf>
    <xf numFmtId="0" fontId="3" fillId="8" borderId="0" xfId="2" applyFont="1" applyFill="1" applyAlignment="1">
      <alignment vertical="center" wrapText="1"/>
    </xf>
    <xf numFmtId="0" fontId="3" fillId="2" borderId="0" xfId="2" applyFont="1" applyFill="1" applyAlignment="1">
      <alignment vertical="center" wrapText="1"/>
    </xf>
    <xf numFmtId="0" fontId="16" fillId="2" borderId="0" xfId="0" applyFont="1" applyFill="1" applyBorder="1"/>
    <xf numFmtId="0" fontId="16" fillId="2" borderId="0" xfId="0" applyFont="1" applyFill="1"/>
    <xf numFmtId="0" fontId="50" fillId="2" borderId="0" xfId="0" applyFont="1" applyFill="1" applyBorder="1" applyAlignment="1">
      <alignment vertical="center"/>
    </xf>
    <xf numFmtId="0" fontId="46" fillId="8" borderId="0" xfId="2" applyFont="1" applyFill="1" applyAlignment="1">
      <alignment vertical="center" wrapText="1"/>
    </xf>
    <xf numFmtId="0" fontId="16" fillId="8" borderId="0" xfId="0" applyFont="1" applyFill="1" applyAlignment="1">
      <alignment vertical="center" wrapText="1"/>
    </xf>
    <xf numFmtId="0" fontId="46" fillId="2" borderId="0" xfId="2" applyFont="1" applyFill="1" applyAlignment="1">
      <alignment vertical="center" wrapText="1"/>
    </xf>
    <xf numFmtId="0" fontId="48" fillId="2" borderId="0" xfId="0" applyFont="1" applyFill="1" applyBorder="1" applyAlignment="1">
      <alignment vertical="top"/>
    </xf>
    <xf numFmtId="0" fontId="3" fillId="2" borderId="0" xfId="2" applyFont="1" applyFill="1" applyBorder="1" applyAlignment="1">
      <alignment vertical="center"/>
    </xf>
    <xf numFmtId="0" fontId="49" fillId="2" borderId="0" xfId="0" applyFont="1" applyFill="1" applyBorder="1" applyAlignment="1">
      <alignment vertical="top"/>
    </xf>
    <xf numFmtId="0" fontId="3" fillId="8" borderId="0" xfId="2" applyFont="1" applyFill="1" applyBorder="1" applyAlignment="1">
      <alignment vertical="center" wrapText="1"/>
    </xf>
    <xf numFmtId="0" fontId="3" fillId="2" borderId="0" xfId="2" applyFont="1" applyFill="1" applyBorder="1" applyAlignment="1">
      <alignment vertical="center" wrapText="1"/>
    </xf>
    <xf numFmtId="0" fontId="46" fillId="8" borderId="0" xfId="2" applyFont="1" applyFill="1" applyBorder="1" applyAlignment="1">
      <alignment vertical="center" wrapText="1"/>
    </xf>
    <xf numFmtId="0" fontId="46" fillId="2" borderId="0" xfId="2" applyFont="1" applyFill="1" applyBorder="1" applyAlignment="1">
      <alignment vertical="center" wrapText="1"/>
    </xf>
    <xf numFmtId="0" fontId="16" fillId="8" borderId="0" xfId="0" applyFont="1" applyFill="1" applyBorder="1" applyAlignment="1">
      <alignment vertical="center" wrapText="1"/>
    </xf>
    <xf numFmtId="0" fontId="16" fillId="2" borderId="0" xfId="0" applyFont="1" applyFill="1" applyBorder="1" applyAlignment="1">
      <alignment vertical="center" wrapText="1"/>
    </xf>
    <xf numFmtId="0" fontId="46" fillId="8" borderId="0" xfId="6" applyFont="1" applyFill="1" applyAlignment="1">
      <alignment vertical="center" wrapText="1"/>
    </xf>
    <xf numFmtId="0" fontId="16" fillId="2" borderId="0" xfId="0" applyFont="1" applyFill="1" applyAlignment="1">
      <alignment vertical="center" wrapText="1"/>
    </xf>
    <xf numFmtId="0" fontId="3" fillId="8" borderId="0" xfId="6" applyFont="1" applyFill="1" applyBorder="1" applyAlignment="1">
      <alignment vertical="center" wrapText="1"/>
    </xf>
    <xf numFmtId="0" fontId="3" fillId="2" borderId="0" xfId="0" applyFont="1" applyFill="1" applyAlignment="1">
      <alignment vertical="center" wrapText="1"/>
    </xf>
    <xf numFmtId="0" fontId="13" fillId="2" borderId="9" xfId="0" applyFont="1" applyFill="1" applyBorder="1" applyAlignment="1">
      <alignment horizontal="center" vertical="center"/>
    </xf>
    <xf numFmtId="0" fontId="28" fillId="2" borderId="14" xfId="0" applyFont="1" applyFill="1" applyBorder="1" applyAlignment="1">
      <alignment vertical="center" wrapText="1"/>
    </xf>
    <xf numFmtId="0" fontId="28" fillId="2" borderId="13" xfId="0" applyFont="1" applyFill="1" applyBorder="1" applyAlignment="1">
      <alignment vertical="center" wrapText="1"/>
    </xf>
    <xf numFmtId="0" fontId="28" fillId="2" borderId="1" xfId="0" applyFont="1" applyFill="1" applyBorder="1" applyAlignment="1">
      <alignment vertical="center" wrapText="1"/>
    </xf>
    <xf numFmtId="0" fontId="28" fillId="2" borderId="3" xfId="0" applyFont="1" applyFill="1" applyBorder="1" applyAlignment="1">
      <alignment vertical="center" wrapText="1"/>
    </xf>
    <xf numFmtId="0" fontId="28" fillId="2" borderId="9" xfId="0" applyFont="1" applyFill="1" applyBorder="1" applyAlignment="1">
      <alignment vertical="center" wrapText="1"/>
    </xf>
    <xf numFmtId="166" fontId="2" fillId="7" borderId="6" xfId="1" applyNumberFormat="1" applyFont="1" applyFill="1" applyBorder="1" applyAlignment="1">
      <alignment horizontal="center" vertical="center" wrapText="1"/>
    </xf>
    <xf numFmtId="166" fontId="2" fillId="7" borderId="18" xfId="1" applyNumberFormat="1" applyFont="1" applyFill="1" applyBorder="1" applyAlignment="1">
      <alignment horizontal="center" vertical="center" wrapText="1"/>
    </xf>
    <xf numFmtId="166" fontId="2" fillId="7" borderId="19" xfId="1" applyNumberFormat="1" applyFont="1" applyFill="1" applyBorder="1" applyAlignment="1">
      <alignment horizontal="center" vertical="center" wrapText="1"/>
    </xf>
    <xf numFmtId="0" fontId="47" fillId="5" borderId="0" xfId="0" applyFont="1" applyFill="1" applyAlignment="1">
      <alignment horizontal="center" vertical="center"/>
    </xf>
    <xf numFmtId="0" fontId="0" fillId="5" borderId="0" xfId="0" applyFill="1" applyAlignment="1"/>
    <xf numFmtId="0" fontId="0" fillId="5" borderId="0" xfId="0" applyFont="1" applyFill="1" applyAlignment="1"/>
    <xf numFmtId="0" fontId="47" fillId="5" borderId="0" xfId="0" applyFont="1" applyFill="1" applyAlignment="1">
      <alignment horizontal="center"/>
    </xf>
    <xf numFmtId="0" fontId="40" fillId="11" borderId="0" xfId="2" applyFont="1" applyFill="1" applyAlignment="1">
      <alignment horizontal="left" vertical="center" wrapText="1" indent="3"/>
    </xf>
    <xf numFmtId="0" fontId="0" fillId="2" borderId="12" xfId="0" applyFont="1" applyFill="1" applyBorder="1" applyAlignment="1">
      <alignment horizontal="left" indent="1"/>
    </xf>
    <xf numFmtId="0" fontId="0" fillId="2" borderId="11" xfId="0" applyFont="1" applyFill="1" applyBorder="1" applyAlignment="1">
      <alignment horizontal="left" indent="1"/>
    </xf>
    <xf numFmtId="0" fontId="0" fillId="2" borderId="4" xfId="0" applyFont="1" applyFill="1" applyBorder="1" applyAlignment="1">
      <alignment horizontal="left" indent="1"/>
    </xf>
    <xf numFmtId="0" fontId="3" fillId="16" borderId="0" xfId="2" applyFill="1" applyAlignment="1">
      <alignment vertical="center" wrapText="1"/>
    </xf>
    <xf numFmtId="0" fontId="42" fillId="15" borderId="0" xfId="2" applyFont="1" applyFill="1" applyAlignment="1">
      <alignment horizontal="left" vertical="center"/>
    </xf>
    <xf numFmtId="0" fontId="23" fillId="8" borderId="0" xfId="2" applyFont="1" applyFill="1" applyAlignment="1">
      <alignment horizontal="left" vertical="center" wrapText="1"/>
    </xf>
    <xf numFmtId="0" fontId="15" fillId="7" borderId="6" xfId="2" applyFont="1" applyFill="1" applyBorder="1" applyAlignment="1">
      <alignment horizontal="left" vertical="center"/>
    </xf>
    <xf numFmtId="0" fontId="15" fillId="7" borderId="7" xfId="2" applyFont="1" applyFill="1" applyBorder="1" applyAlignment="1">
      <alignment horizontal="left" vertical="center"/>
    </xf>
    <xf numFmtId="0" fontId="29" fillId="2" borderId="0" xfId="2" applyFont="1" applyFill="1" applyAlignment="1">
      <alignment horizontal="left" vertical="center"/>
    </xf>
    <xf numFmtId="0" fontId="30" fillId="7" borderId="6" xfId="2" applyFont="1" applyFill="1" applyBorder="1" applyAlignment="1">
      <alignment horizontal="left" vertical="center"/>
    </xf>
    <xf numFmtId="0" fontId="30" fillId="7" borderId="7" xfId="2" applyFont="1" applyFill="1" applyBorder="1" applyAlignment="1">
      <alignment horizontal="left" vertical="center"/>
    </xf>
    <xf numFmtId="0" fontId="16" fillId="2" borderId="0" xfId="0" applyFont="1" applyFill="1" applyAlignment="1">
      <alignment horizontal="left" vertical="center" wrapText="1"/>
    </xf>
    <xf numFmtId="0" fontId="3" fillId="2" borderId="0" xfId="2" applyFont="1" applyFill="1" applyAlignment="1">
      <alignment horizontal="left" vertical="center" wrapText="1"/>
    </xf>
    <xf numFmtId="0" fontId="31" fillId="2" borderId="0" xfId="2" applyFont="1" applyFill="1" applyAlignment="1">
      <alignment horizontal="left" vertical="center"/>
    </xf>
    <xf numFmtId="0" fontId="3" fillId="2" borderId="0" xfId="2" applyFill="1" applyAlignment="1">
      <alignment horizontal="left" vertical="center" wrapText="1"/>
    </xf>
    <xf numFmtId="0" fontId="15" fillId="7" borderId="5" xfId="2" applyFont="1" applyFill="1" applyBorder="1" applyAlignment="1">
      <alignment horizontal="center" vertical="center"/>
    </xf>
    <xf numFmtId="0" fontId="15" fillId="7" borderId="7" xfId="2" applyFont="1" applyFill="1" applyBorder="1" applyAlignment="1">
      <alignment horizontal="center" vertical="center"/>
    </xf>
    <xf numFmtId="0" fontId="30" fillId="7" borderId="6" xfId="2" applyFont="1" applyFill="1" applyBorder="1" applyAlignment="1">
      <alignment horizontal="center" vertical="center"/>
    </xf>
    <xf numFmtId="0" fontId="30" fillId="7" borderId="5" xfId="2" applyFont="1" applyFill="1" applyBorder="1" applyAlignment="1">
      <alignment horizontal="center" vertical="center"/>
    </xf>
    <xf numFmtId="0" fontId="30" fillId="7" borderId="7" xfId="2" applyFont="1" applyFill="1" applyBorder="1" applyAlignment="1">
      <alignment horizontal="center" vertical="center"/>
    </xf>
    <xf numFmtId="0" fontId="3" fillId="12" borderId="0" xfId="2" applyFill="1" applyAlignment="1">
      <alignment horizontal="center" vertical="center"/>
    </xf>
    <xf numFmtId="166" fontId="26" fillId="2" borderId="6" xfId="1" applyNumberFormat="1" applyFont="1" applyFill="1" applyBorder="1" applyAlignment="1">
      <alignment horizontal="center" vertical="center" wrapText="1"/>
    </xf>
    <xf numFmtId="166" fontId="26" fillId="2" borderId="7" xfId="1" applyNumberFormat="1" applyFont="1" applyFill="1" applyBorder="1" applyAlignment="1">
      <alignment horizontal="center" vertical="center" wrapText="1"/>
    </xf>
    <xf numFmtId="0" fontId="33" fillId="2" borderId="15"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34" fillId="2" borderId="16"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23" fillId="2" borderId="15" xfId="0" applyFont="1" applyFill="1" applyBorder="1" applyAlignment="1">
      <alignment horizontal="left" vertical="center"/>
    </xf>
    <xf numFmtId="0" fontId="23" fillId="2" borderId="16" xfId="0" applyFont="1" applyFill="1" applyBorder="1" applyAlignment="1">
      <alignment horizontal="left" vertical="center"/>
    </xf>
    <xf numFmtId="0" fontId="23" fillId="2" borderId="8" xfId="0" applyFont="1" applyFill="1" applyBorder="1" applyAlignment="1">
      <alignment horizontal="left" vertical="center"/>
    </xf>
    <xf numFmtId="0" fontId="36" fillId="2" borderId="0" xfId="0" applyFont="1" applyFill="1" applyAlignment="1">
      <alignment horizontal="left"/>
    </xf>
  </cellXfs>
  <cellStyles count="17">
    <cellStyle name="Comma" xfId="15" builtinId="3"/>
    <cellStyle name="Comma 2" xfId="9" xr:uid="{00000000-0005-0000-0000-000000000000}"/>
    <cellStyle name="Currency 2" xfId="5" xr:uid="{00000000-0005-0000-0000-000001000000}"/>
    <cellStyle name="dms_1" xfId="4" xr:uid="{00000000-0005-0000-0000-000002000000}"/>
    <cellStyle name="Normal" xfId="0" builtinId="0"/>
    <cellStyle name="Normal 11" xfId="10" xr:uid="{00000000-0005-0000-0000-000004000000}"/>
    <cellStyle name="Normal 2" xfId="2" xr:uid="{00000000-0005-0000-0000-000005000000}"/>
    <cellStyle name="Normal 2 2" xfId="13" xr:uid="{C70C1564-1A9E-4FBA-8B54-9DCE29BD70AD}"/>
    <cellStyle name="Normal 3" xfId="3" xr:uid="{00000000-0005-0000-0000-000006000000}"/>
    <cellStyle name="Normal 3 4" xfId="7" xr:uid="{00000000-0005-0000-0000-000007000000}"/>
    <cellStyle name="Normal 31 2" xfId="16" xr:uid="{95C87C30-65CD-43AA-B325-80F6145F68ED}"/>
    <cellStyle name="Normal 32" xfId="14" xr:uid="{E134CB6D-D63E-4869-99FF-D73ADA1A45EA}"/>
    <cellStyle name="Normal 4" xfId="6" xr:uid="{00000000-0005-0000-0000-000008000000}"/>
    <cellStyle name="Normal 5" xfId="12" xr:uid="{00000000-0005-0000-0000-000009000000}"/>
    <cellStyle name="Normal 9 3" xfId="11" xr:uid="{00000000-0005-0000-0000-00000A000000}"/>
    <cellStyle name="Normal_AppendixB" xfId="1" xr:uid="{00000000-0005-0000-0000-00000B000000}"/>
    <cellStyle name="Percent 2" xfId="8" xr:uid="{00000000-0005-0000-0000-00000C000000}"/>
  </cellStyles>
  <dxfs count="1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FFCCFF"/>
      <color rgb="FF5F9E88"/>
      <color rgb="FFD9D1CD"/>
      <color rgb="FFB2D69A"/>
      <color rgb="FFE2ECF2"/>
      <color rgb="FFE0601F"/>
      <color rgb="FF89B3CE"/>
      <color rgb="FFDBA1A9"/>
      <color rgb="FFC4D9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714375</xdr:colOff>
      <xdr:row>0</xdr:row>
      <xdr:rowOff>190500</xdr:rowOff>
    </xdr:from>
    <xdr:to>
      <xdr:col>16</xdr:col>
      <xdr:colOff>31499</xdr:colOff>
      <xdr:row>1</xdr:row>
      <xdr:rowOff>531026</xdr:rowOff>
    </xdr:to>
    <xdr:pic>
      <xdr:nvPicPr>
        <xdr:cNvPr id="2" name="Picture 1">
          <a:extLst>
            <a:ext uri="{FF2B5EF4-FFF2-40B4-BE49-F238E27FC236}">
              <a16:creationId xmlns:a16="http://schemas.microsoft.com/office/drawing/2014/main" id="{D1E15C42-7BA7-4FC1-A4E7-61FF8CBD9BD8}"/>
            </a:ext>
          </a:extLst>
        </xdr:cNvPr>
        <xdr:cNvPicPr>
          <a:picLocks noChangeAspect="1"/>
        </xdr:cNvPicPr>
      </xdr:nvPicPr>
      <xdr:blipFill>
        <a:blip xmlns:r="http://schemas.openxmlformats.org/officeDocument/2006/relationships" r:embed="rId1"/>
        <a:stretch>
          <a:fillRect/>
        </a:stretch>
      </xdr:blipFill>
      <xdr:spPr>
        <a:xfrm>
          <a:off x="11544300" y="1905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495300</xdr:colOff>
      <xdr:row>0</xdr:row>
      <xdr:rowOff>133350</xdr:rowOff>
    </xdr:from>
    <xdr:to>
      <xdr:col>12</xdr:col>
      <xdr:colOff>10544</xdr:colOff>
      <xdr:row>1</xdr:row>
      <xdr:rowOff>294806</xdr:rowOff>
    </xdr:to>
    <xdr:pic>
      <xdr:nvPicPr>
        <xdr:cNvPr id="2" name="Picture 1">
          <a:extLst>
            <a:ext uri="{FF2B5EF4-FFF2-40B4-BE49-F238E27FC236}">
              <a16:creationId xmlns:a16="http://schemas.microsoft.com/office/drawing/2014/main" id="{A92347F5-B382-4910-BC4C-2CFEDAA7AAF1}"/>
            </a:ext>
          </a:extLst>
        </xdr:cNvPr>
        <xdr:cNvPicPr>
          <a:picLocks noChangeAspect="1"/>
        </xdr:cNvPicPr>
      </xdr:nvPicPr>
      <xdr:blipFill>
        <a:blip xmlns:r="http://schemas.openxmlformats.org/officeDocument/2006/relationships" r:embed="rId1"/>
        <a:stretch>
          <a:fillRect/>
        </a:stretch>
      </xdr:blipFill>
      <xdr:spPr>
        <a:xfrm>
          <a:off x="9839325" y="133350"/>
          <a:ext cx="2001269" cy="856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xdr:colOff>
      <xdr:row>0</xdr:row>
      <xdr:rowOff>161925</xdr:rowOff>
    </xdr:from>
    <xdr:to>
      <xdr:col>8</xdr:col>
      <xdr:colOff>1965074</xdr:colOff>
      <xdr:row>0</xdr:row>
      <xdr:rowOff>1016801</xdr:rowOff>
    </xdr:to>
    <xdr:pic>
      <xdr:nvPicPr>
        <xdr:cNvPr id="2" name="Picture 1">
          <a:extLst>
            <a:ext uri="{FF2B5EF4-FFF2-40B4-BE49-F238E27FC236}">
              <a16:creationId xmlns:a16="http://schemas.microsoft.com/office/drawing/2014/main" id="{E21F2E3F-3A2D-412C-8819-7DA6BCD0869F}"/>
            </a:ext>
          </a:extLst>
        </xdr:cNvPr>
        <xdr:cNvPicPr>
          <a:picLocks noChangeAspect="1"/>
        </xdr:cNvPicPr>
      </xdr:nvPicPr>
      <xdr:blipFill>
        <a:blip xmlns:r="http://schemas.openxmlformats.org/officeDocument/2006/relationships" r:embed="rId1"/>
        <a:stretch>
          <a:fillRect/>
        </a:stretch>
      </xdr:blipFill>
      <xdr:spPr>
        <a:xfrm>
          <a:off x="9048750" y="161925"/>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kell/AppData/Roaming/iManage/Work/Recent/AER23007106%20-%20AER%20Networks%20Glossary/Networks%20data%20glossary%20-%20Orders%20-%20March%202023(1509337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lossary"/>
      <sheetName val="Formatting Tips"/>
    </sheetNames>
    <sheetDataSet>
      <sheetData sheetId="0"/>
      <sheetData sheetId="1">
        <row r="1">
          <cell r="A1" t="str">
            <v>Glossary, March 2023 Version</v>
          </cell>
        </row>
        <row r="2">
          <cell r="A2" t="str">
            <v>Term</v>
          </cell>
          <cell r="B2" t="str">
            <v xml:space="preserve">Definition </v>
          </cell>
        </row>
        <row r="3">
          <cell r="A3" t="str">
            <v>Active NMI</v>
          </cell>
          <cell r="B3" t="str">
            <v>A NMI associated with a connection point on a distribution network currently in use.</v>
          </cell>
        </row>
        <row r="4">
          <cell r="A4" t="str">
            <v>Actual information</v>
          </cell>
          <cell r="B4" t="str">
            <v>Information whose presentation is materially dependent on information recorded in historical accounting records or other records used in the normal course of business, and whose presentation is not contingent on judgments and assumptions for which there are valid alternatives, that could lead to a materially different presentation. ‘Accounting records’ include trial balances, the general ledger, subsidiary accounting ledgers, journal entries and documentation to support journal entries. Actual financial information may include accounting estimates, such as accruals and provisions, and any adjustments made to the accounting records to populate its regulatory accounts. 'Records used in the normal course of business', for the purposes of non-financial information, includes asset registers, geographical information systems, outage analysis systems, and so on. Information presented whose presentation is based on allocation method using judgments or assumptions, can be still reported as actual. The allocation method would be expected to be clearly documented by the Network Service Provider or Service Provider and approved by senior management as either a regulatory statement accounting policy or regulated statement policy, with any judgments or assumptions used in the allocation remaining consistent between reporting years. The judgments or assumptions used are to be determined in accordance with the Order, notice or other purpose governing the preparation of the information.</v>
          </cell>
        </row>
        <row r="5">
          <cell r="A5" t="str">
            <v>Actual straight-line depreciation</v>
          </cell>
          <cell r="B5" t="str">
            <v xml:space="preserve">As described in the AER's Roll Forward Model (actual capex basis). </v>
          </cell>
        </row>
        <row r="6">
          <cell r="A6" t="str">
            <v>Actual tax depreciation</v>
          </cell>
          <cell r="B6" t="str">
            <v xml:space="preserve">As described in the AER's Roll Forward Model (actual capex basis). </v>
          </cell>
        </row>
        <row r="7">
          <cell r="A7" t="str">
            <v>Adjustments</v>
          </cell>
          <cell r="B7" t="str">
            <v>As defined in the NER, r6A.3.2.</v>
          </cell>
        </row>
        <row r="8">
          <cell r="A8" t="str">
            <v>Adjustments - embedded generation</v>
          </cell>
          <cell r="B8" t="str">
            <v>Amendments to maximum demand measures to account for embedded generation.</v>
          </cell>
        </row>
        <row r="9">
          <cell r="A9" t="str">
            <v>Aggregate annual revenue requirement (AARR)</v>
          </cell>
          <cell r="B9" t="str">
            <v>As defined in the NER, r6A.22.1.</v>
          </cell>
        </row>
        <row r="10">
          <cell r="A10" t="str">
            <v>Allocated opex</v>
          </cell>
          <cell r="B10" t="str">
            <v>Opex that is allocated to a business segment according to the cost allocation methodology.</v>
          </cell>
        </row>
        <row r="11">
          <cell r="A11" t="str">
            <v>Alternative Control Services</v>
          </cell>
          <cell r="B11" t="str">
            <v>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v>
          </cell>
        </row>
        <row r="12">
          <cell r="A12" t="str">
            <v>Altitude (terrain)</v>
          </cell>
          <cell r="B12" t="str">
            <v>Route Line Length that is 600 metres or greater above sea level.</v>
          </cell>
        </row>
        <row r="13">
          <cell r="A13" t="str">
            <v>Amount of prudent discounts offered recovered from other transmission customers</v>
          </cell>
          <cell r="B13" t="str">
            <v>As defined in the NER, Rule 6A.26.2.</v>
          </cell>
        </row>
        <row r="14">
          <cell r="A14" t="str">
            <v>Amounts payable for easement levy or similar direct charges on DNSP</v>
          </cell>
          <cell r="B14" t="str">
            <v>Charges DNSPs must pay to a TNSP that are imposed as a tax or direct levy on consumers.</v>
          </cell>
        </row>
        <row r="15">
          <cell r="A15" t="str">
            <v>Annual system maximum demand characteristics at the transmission connection point</v>
          </cell>
          <cell r="B15" t="str">
            <v>The maximum demand measured for all transmission connection points within the distribution system. 
For a DNSP that is not connected to a transmission network it refers to connection points with major generators.</v>
          </cell>
        </row>
        <row r="16">
          <cell r="A16" t="str">
            <v>Approved capacity</v>
          </cell>
          <cell r="B16" t="str">
            <v>The maximum amount of export capacity a distribution network agrees to accept from a customer.</v>
          </cell>
        </row>
        <row r="17">
          <cell r="A17" t="str">
            <v>Asset base</v>
          </cell>
          <cell r="B17" t="str">
            <v>The underlying assets that give value to a company.</v>
          </cell>
        </row>
        <row r="18">
          <cell r="A18" t="str">
            <v>Asset base - as commissioned</v>
          </cell>
          <cell r="B18" t="str">
            <v>The value of the asset base derived where additions are recognised at the time the new asset is commissioned (put into service), and depreciation is calculated on the as commissioned asset values.</v>
          </cell>
        </row>
        <row r="19">
          <cell r="A19" t="str">
            <v>Asset base - partially as incurred</v>
          </cell>
          <cell r="B19" t="str">
            <v>The value of the asset base derived where additions are recognised at the time the expenditure is incurred, but depreciation is calculated on the as commissioned asset values.</v>
          </cell>
        </row>
        <row r="20">
          <cell r="A20" t="str">
            <v>Asset base roll forward</v>
          </cell>
          <cell r="B20" t="str">
            <v>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v>
          </cell>
        </row>
        <row r="21">
          <cell r="A21" t="str">
            <v>Asset failure</v>
          </cell>
          <cell r="B21" t="str">
            <v>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v>
          </cell>
        </row>
        <row r="22">
          <cell r="A22" t="str">
            <v>Asset management support</v>
          </cell>
          <cell r="B22" t="str">
            <v>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v>
          </cell>
        </row>
        <row r="23">
          <cell r="A23" t="str">
            <v>Asset replacement</v>
          </cell>
          <cell r="B23" t="str">
            <v>The replacement of an asset with its modern equivalent where the asset has reached the end of its economic life.</v>
          </cell>
        </row>
        <row r="24">
          <cell r="A24" t="str">
            <v>Assets decommissioned</v>
          </cell>
          <cell r="B24" t="str">
            <v>The removal of the asset from service.</v>
          </cell>
        </row>
        <row r="25">
          <cell r="A25" t="str">
            <v>Assets inspected</v>
          </cell>
          <cell r="B25" t="str">
            <v>The number of assets inspected in accordance with an asset inspection cycle and/or in response to an asset failure.</v>
          </cell>
        </row>
        <row r="26">
          <cell r="A26" t="str">
            <v>Assets maintained</v>
          </cell>
          <cell r="B26" t="str">
            <v>The number of assets subject to maintenance work, excluding asset inspection.</v>
          </cell>
        </row>
        <row r="27">
          <cell r="A27" t="str">
            <v>Assurance report</v>
          </cell>
          <cell r="B27" t="str">
            <v>A report provided by an assurance practitioner for a review engagement, prepared in accordance with Australian Auditing Standards.</v>
          </cell>
        </row>
        <row r="28">
          <cell r="A28" t="str">
            <v xml:space="preserve">Audit report  </v>
          </cell>
          <cell r="B28" t="str">
            <v>A report provided by an auditor for an audit engagement, prepared in accordance with Australian Auditing Standards.</v>
          </cell>
        </row>
        <row r="29">
          <cell r="A29" t="str">
            <v>Audited financial statements (base accounts)</v>
          </cell>
          <cell r="B29" t="str">
            <v>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v>
          </cell>
        </row>
        <row r="30">
          <cell r="A30" t="str">
            <v>Audited Statutory Accounts</v>
          </cell>
          <cell r="B30" t="str">
            <v>The audited set of accounts prepared in accordance with Australian Securities and Investments Commission (ASIC) requirements.</v>
          </cell>
        </row>
        <row r="31">
          <cell r="A31" t="str">
            <v>Augmentation</v>
          </cell>
          <cell r="B31" t="str">
            <v>As defined under the National Electricity Rules (NER) as works to enlarge a network or to increase the capability of a network to transmit or distribute active energy.</v>
          </cell>
        </row>
        <row r="32">
          <cell r="A32" t="str">
            <v>Average number of trees per vegetation maintenance span</v>
          </cell>
          <cell r="B32" t="str">
            <v>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v>
          </cell>
        </row>
        <row r="33">
          <cell r="A33" t="str">
            <v>Average time to provide an offer to connect small generating units to the distribution network by connection type</v>
          </cell>
          <cell r="B33" t="str">
            <v>The number of days that elapse between the electricity distributor receiving a connection application and making a connection offer in response to that application, divided by the number of connection offers made.</v>
          </cell>
        </row>
        <row r="34">
          <cell r="A34" t="str">
            <v>Avoided transmission costs</v>
          </cell>
          <cell r="B34" t="str">
            <v>As defined in the NER, r5.3AA(h).</v>
          </cell>
        </row>
        <row r="35">
          <cell r="A35" t="str">
            <v>Avoided TUOS payment</v>
          </cell>
          <cell r="B35" t="str">
            <v>The payments made by a DNSP in accordance with clause 5.5(h) of the NER.</v>
          </cell>
        </row>
        <row r="36">
          <cell r="A36" t="str">
            <v>Basic connection</v>
          </cell>
          <cell r="B36" t="str">
            <v>A simple connection of a customer's premises to the network, involves no or minimal extension or augmentation.
This service is based on the description of a basic connection service provided in Chapter 5A (5A.A.1) of the NER.</v>
          </cell>
        </row>
        <row r="37">
          <cell r="A37" t="str">
            <v>Basis of preparation</v>
          </cell>
          <cell r="B37" t="str">
            <v>A description of the data quality, sources and methodologies used to meet the data requirements.</v>
          </cell>
        </row>
        <row r="38">
          <cell r="A38" t="str">
            <v>Battery</v>
          </cell>
          <cell r="B38" t="str">
            <v>A device that reserves energy.</v>
          </cell>
        </row>
        <row r="39">
          <cell r="A39" t="str">
            <v>Benchmarking asset base</v>
          </cell>
          <cell r="B39" t="str">
            <v xml:space="preserve">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 </v>
          </cell>
        </row>
        <row r="40">
          <cell r="A40" t="str">
            <v>Benchmarking asset base - Group 3 asset adjustment</v>
          </cell>
          <cell r="B40" t="str">
            <v>The asset base used by the AER in its annual benchmarking performance report adjusted to remove AusNet Services' Group 3 assets.</v>
          </cell>
        </row>
        <row r="41">
          <cell r="A41" t="str">
            <v>Blended tax rate</v>
          </cell>
          <cell r="B41" t="str">
            <v>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v>
          </cell>
        </row>
        <row r="42">
          <cell r="A42" t="str">
            <v>Buildings and property expenditure</v>
          </cell>
          <cell r="B42" t="str">
            <v>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v>
          </cell>
        </row>
        <row r="43">
          <cell r="A43" t="str">
            <v>Bushfire Risk</v>
          </cell>
          <cell r="B43" t="str">
            <v>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v>
          </cell>
        </row>
        <row r="44">
          <cell r="A44" t="str">
            <v>Business defined asset class</v>
          </cell>
          <cell r="B44" t="str">
            <v>The asset classes set out in the NSP's PTRM as approved for the reporting period.</v>
          </cell>
        </row>
        <row r="45">
          <cell r="A45" t="str">
            <v>Business defined tariff category</v>
          </cell>
          <cell r="B45" t="str">
            <v>Tariff category used to charge for public lighting services.</v>
          </cell>
        </row>
        <row r="46">
          <cell r="A46" t="str">
            <v>Business segment or segments</v>
          </cell>
          <cell r="B46" t="str">
            <v>A part of the total business reported by the base accounts that is involved with providing: prescribed transmission services; negotiated transmission services; not allocated.</v>
          </cell>
        </row>
        <row r="47">
          <cell r="A47" t="str">
            <v>Call centre - number of overload events</v>
          </cell>
          <cell r="B47" t="str">
            <v>The number of times that the call centre queuing system is inadequate to queue all incoming calls.</v>
          </cell>
        </row>
        <row r="48">
          <cell r="A48" t="str">
            <v>Calls to fault line - average waiting time before call answered</v>
          </cell>
          <cell r="B48" t="str">
            <v>The average time in seconds from when calls enter the system (including that time when a call may be ringing unanswered) and the caller speaks to a human operator or is connected to an interactive service that provides the information requested.</v>
          </cell>
        </row>
        <row r="49">
          <cell r="A49" t="str">
            <v>Capex - as commissioned</v>
          </cell>
          <cell r="B49" t="str">
            <v>As defined in the AER's Roll Forward Model.</v>
          </cell>
        </row>
        <row r="50">
          <cell r="A50" t="str">
            <v>Capex - as incurred</v>
          </cell>
          <cell r="B50" t="str">
            <v>As defined in the AER's Roll Forward Model.</v>
          </cell>
        </row>
        <row r="51">
          <cell r="A51" t="str">
            <v>Capex component</v>
          </cell>
          <cell r="B51" t="str">
            <v>Amounts allocated to capital expenditure.</v>
          </cell>
        </row>
        <row r="52">
          <cell r="A52" t="str">
            <v>Capex timing adjustment</v>
          </cell>
          <cell r="B52" t="str">
            <v>Capex is assumed to be reported in mid year dollar terms. The Capex timing adjustment allows for the reported capex to be adjusted to end of year dollar terms (also called 'half WACC adjustment'), reflecting the approach used in the AER's Roll Forward Model.</v>
          </cell>
        </row>
        <row r="53">
          <cell r="A53" t="str">
            <v>Capital contributions</v>
          </cell>
          <cell r="B53" t="str">
            <v>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v>
          </cell>
        </row>
        <row r="54">
          <cell r="A54" t="str">
            <v>Capital expenditure</v>
          </cell>
          <cell r="B54" t="str">
            <v>Any expenditure that has been included in the regulatory asset base of the NSP and either: relates to the purchase or construction of a new asset; increases the functionality of the asset; or extends the service life of the asset.</v>
          </cell>
        </row>
        <row r="55">
          <cell r="A55" t="str">
            <v>Capital expenditure sharing scheme (CESS)</v>
          </cell>
          <cell r="B55" t="str">
            <v>A capex efficiency scheme applied by the AER which provides financial rewards for network service providers whose capex becomes more efficient and financial penalties for those that become less efficient. Consumers benefit from improved efficiency through lower regulated prices.</v>
          </cell>
        </row>
        <row r="56">
          <cell r="A56" t="str">
            <v>Capitalisation</v>
          </cell>
          <cell r="B56" t="str">
            <v>The recognition of expenditure as part of the cost of an asset, i.e. as capital expenditure.</v>
          </cell>
        </row>
        <row r="57">
          <cell r="A57" t="str">
            <v>Car</v>
          </cell>
          <cell r="B57" t="str">
            <v>Cars are motor vehicles other than those that comply with the definition of Light commercial vehicle, Heavy commercial vehicle, Elevated work platform (LCV), or Elevated work platform (HCV).</v>
          </cell>
        </row>
        <row r="58">
          <cell r="A58" t="str">
            <v>Carried forward from previous reporting period</v>
          </cell>
          <cell r="B58" t="str">
            <v>Other revenue increments or decrements for that year arising from the previous reporting period balance.</v>
          </cell>
        </row>
        <row r="59">
          <cell r="A59" t="str">
            <v>Carried forward Under/Over collection balance</v>
          </cell>
          <cell r="B59" t="str">
            <v>The amount calculated by combining the under/over collection for the reporting period, the amount carried forwards from the previous reporting period and the interest adjustment amount.</v>
          </cell>
        </row>
        <row r="60">
          <cell r="A60" t="str">
            <v>Causal allocator</v>
          </cell>
          <cell r="B60" t="str">
            <v>An allocator that has a direct relationship with the information to be reported. The allocator has a material influence on the information to be reported.</v>
          </cell>
        </row>
        <row r="61">
          <cell r="A61" t="str">
            <v>CBD feeder</v>
          </cell>
          <cell r="B61" t="str">
            <v>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v>
          </cell>
        </row>
        <row r="62">
          <cell r="A62" t="str">
            <v>Circuit capacity</v>
          </cell>
          <cell r="B62" t="str">
            <v xml:space="preserve">The maximum current of a power system. </v>
          </cell>
        </row>
        <row r="63">
          <cell r="A63" t="str">
            <v>Circuit length</v>
          </cell>
          <cell r="B63" t="str">
            <v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v>
          </cell>
        </row>
        <row r="64">
          <cell r="A64" t="str">
            <v>Civil works</v>
          </cell>
          <cell r="B64" t="str">
            <v>The construction and/or installation of the infrastructure which will house or provide supporting foundations for electrical cables and equipment. It includes buildings, earthworks, foundations, access roads, as well as support structures not included in any other category.</v>
          </cell>
        </row>
        <row r="65">
          <cell r="A65" t="str">
            <v>Closing value</v>
          </cell>
          <cell r="B65" t="str">
            <v>Value of the asset base on the last day of the regulatory year.</v>
          </cell>
        </row>
        <row r="66">
          <cell r="A66" t="str">
            <v>Coincident maximum demand</v>
          </cell>
          <cell r="B66" t="str">
            <v>The network demand measured at the single point of time where it is at its highest level for the reporting period.</v>
          </cell>
        </row>
        <row r="67">
          <cell r="A67" t="str">
            <v>Coincident maximum demand by connection point</v>
          </cell>
          <cell r="B67" t="str">
            <v>The load on the connection point, or other spatial level, at the time during which the network was experiencing its maximum demand for the relevant regulatory year.</v>
          </cell>
        </row>
        <row r="68">
          <cell r="A68" t="str">
            <v>Coincident raw system annual maximum demand</v>
          </cell>
          <cell r="B68" t="str">
            <v>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v>
          </cell>
        </row>
        <row r="69">
          <cell r="A69" t="str">
            <v>Coincident weather adjusted system annual maximum demand 10% POE</v>
          </cell>
          <cell r="B69" t="str">
            <v>This is the summation of the Weather Adjusted annual Maximum Demands for the requested asset level (either the zone substation or transmission connection point) at the 10 per cent probability of exceedance (POE) level at the time when this summation is greatest. 
For a DNSP that is not connected to a transmission network, transmission connection point refers to connection points with major generators.</v>
          </cell>
        </row>
        <row r="70">
          <cell r="A70" t="str">
            <v>Coincident weather adjusted system annual maximum demand 50% POE</v>
          </cell>
          <cell r="B70" t="str">
            <v>This is the summation of the Weather Adjusted annual Maximum Demands for the requested asset level (either the zone substation or transmission connection point) at the 50 per cent probability of exceedance (POE) level at the time when this summation is greatest. 
For a DNSP that is not connected to a transmission network, transmission connection point refers to connection points with major generators.</v>
          </cell>
        </row>
        <row r="71">
          <cell r="A71" t="str">
            <v>Cold spare capacity</v>
          </cell>
          <cell r="B71" t="str">
            <v>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v>
          </cell>
        </row>
        <row r="72">
          <cell r="A72" t="str">
            <v>Column</v>
          </cell>
          <cell r="B72" t="str">
            <v>A vertical structure of any appropriate material, which, is designed to support luminaires either directly or by use of outreach arms or mounting frames.</v>
          </cell>
        </row>
        <row r="73">
          <cell r="A73" t="str">
            <v>Commercial/industrial connection</v>
          </cell>
          <cell r="B73" t="str">
            <v>Work connecting any customer who is not a residential or unmetered customer.</v>
          </cell>
        </row>
        <row r="74">
          <cell r="A74" t="str">
            <v>Complaint</v>
          </cell>
          <cell r="B74" t="str">
            <v>A written or verbal expression of dissatisfaction about an action, a proposed action, or a failure to act by a distributor, its employees or contractors. This includes failure by a distributor to observe its published practices or procedures.</v>
          </cell>
        </row>
        <row r="75">
          <cell r="A75" t="str">
            <v>Complaint - administrative process or customer service</v>
          </cell>
          <cell r="B75" t="str">
            <v>The number of complaints relating to the administrative process or customer service of the DNSP excluding those reported under 'connection and augmentation'.</v>
          </cell>
        </row>
        <row r="76">
          <cell r="A76" t="str">
            <v>Complaint - connection or augmentation</v>
          </cell>
          <cell r="B76" t="str">
            <v>The number of complaints about:
(a)  the quality and timeliness of a new connection; and
(b)  the cost, timeliness and quality of augmentation works.</v>
          </cell>
        </row>
        <row r="77">
          <cell r="A77" t="str">
            <v>Complaint - other</v>
          </cell>
          <cell r="B77" t="str">
            <v>The number of complaints that are not under the categories of 'connection &amp; augmentation', 'reliability of supply', 'quality of supply' and 'administrative process or customer service'.</v>
          </cell>
        </row>
        <row r="78">
          <cell r="A78" t="str">
            <v>Complaint - reliability of supply</v>
          </cell>
          <cell r="B78" t="str">
            <v>The number of complaints relating to the reliability of supply.</v>
          </cell>
        </row>
        <row r="79">
          <cell r="A79" t="str">
            <v>Complaint - technical quality of supply</v>
          </cell>
          <cell r="B79" t="str">
            <v>The number of complaints relating to the technical quality of supply.</v>
          </cell>
        </row>
        <row r="80">
          <cell r="A80" t="str">
            <v>Complaint management</v>
          </cell>
          <cell r="B80" t="str">
            <v>Systems and processes for recording, analysing, responding to and resolving complaints. Examples of complaints management include but not limited to: complaint processing, analysis, transformer tapping.</v>
          </cell>
        </row>
        <row r="81">
          <cell r="A81" t="str">
            <v>Complex connection HV</v>
          </cell>
          <cell r="B81" t="str">
            <v>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v>
          </cell>
        </row>
        <row r="82">
          <cell r="A82" t="str">
            <v>Complex connection HV (customer connected at HV)</v>
          </cell>
          <cell r="B82" t="str">
            <v>Multi-phase customer connections where the customer is supplied at HV and, as an example, may include the following:
(a)  large extension or augmentations of the HV feeders;
(b)  installation of a high voltage switching station or switch room.</v>
          </cell>
        </row>
        <row r="83">
          <cell r="A83" t="str">
            <v>Complex connection HV (customer connected at LV, minor HV works)</v>
          </cell>
          <cell r="B83" t="str">
            <v>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v>
          </cell>
        </row>
        <row r="84">
          <cell r="A84" t="str">
            <v>Complex connection HV (customer connected at LV, upstream asset works)</v>
          </cell>
          <cell r="B84" t="str">
            <v>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v>
          </cell>
        </row>
        <row r="85">
          <cell r="A85" t="str">
            <v>Complex connection HV (large capacity)</v>
          </cell>
          <cell r="B85" t="str">
            <v>Multi-phase customer connection which are not simple connections and, as an example, may involve the following:
(a)  extension or augmentation of HV or sub transmission feeders;
(b)  installation of switching stations, switch rooms or similar facilities.</v>
          </cell>
        </row>
        <row r="86">
          <cell r="A86" t="str">
            <v>Complex connection HV (no upstream asset works)</v>
          </cell>
          <cell r="B86" t="str">
            <v>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v>
          </cell>
        </row>
        <row r="87">
          <cell r="A87" t="str">
            <v>Complex connection HV (small capacity)</v>
          </cell>
          <cell r="B87" t="str">
            <v>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v>
          </cell>
        </row>
        <row r="88">
          <cell r="A88" t="str">
            <v>Complex connection HV (with upstream asset works)</v>
          </cell>
          <cell r="B88" t="str">
            <v>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v>
          </cell>
        </row>
        <row r="89">
          <cell r="A89" t="str">
            <v>Complex connection LV</v>
          </cell>
          <cell r="B89" t="str">
            <v>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v>
          </cell>
        </row>
        <row r="90">
          <cell r="A90" t="str">
            <v>Complex connection sub-transmission</v>
          </cell>
          <cell r="B90" t="str">
            <v>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v>
          </cell>
        </row>
        <row r="91">
          <cell r="A91" t="str">
            <v>Concentrated load distance</v>
          </cell>
          <cell r="B91" t="str">
            <v>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v>
          </cell>
        </row>
        <row r="92">
          <cell r="A92" t="str">
            <v>Conductor / line</v>
          </cell>
          <cell r="B92" t="str">
            <v>CHANGE TERM TO OVERHEAD CONDUCTOR</v>
          </cell>
        </row>
        <row r="93">
          <cell r="A93" t="str">
            <v>Connection charges</v>
          </cell>
          <cell r="B93" t="str">
            <v>Charges for connection services.</v>
          </cell>
        </row>
        <row r="94">
          <cell r="A94" t="str">
            <v>Connection point</v>
          </cell>
          <cell r="B94" t="str">
            <v>Has the meaning prescribed in the National Electricity Rules, as updated from time to time.
Definition as at Version 203, December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v>
          </cell>
        </row>
        <row r="95">
          <cell r="A95" t="str">
            <v>Connection point rating</v>
          </cell>
          <cell r="B95" t="str">
            <v>The normal cyclic rating for a connection point.</v>
          </cell>
        </row>
        <row r="96">
          <cell r="A96" t="str">
            <v>Connection services (distribution)</v>
          </cell>
          <cell r="B96" t="str">
            <v>As defined in the AER's Connection charge guidelines for electricity retail customers, April 2023, a Connection Service—means either or both of the following:
(a) a service relating to a new connection for premises;
(b) a service relating to a connection alteration for premises.</v>
          </cell>
        </row>
        <row r="97">
          <cell r="A97" t="str">
            <v>Connection services (transmission)</v>
          </cell>
          <cell r="B97" t="str">
            <v>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v>
          </cell>
        </row>
        <row r="98">
          <cell r="A98" t="str">
            <v>Connection voltage</v>
          </cell>
          <cell r="B98" t="str">
            <v>Nominal voltage (KV).</v>
          </cell>
        </row>
        <row r="99">
          <cell r="A99" t="str">
            <v>Connections capex</v>
          </cell>
          <cell r="B99" t="str">
            <v>Capex to establish new connection assets and upgrades to existing connections assets necessary to meet customer connection requests. This excludes alterations to existing connection assets.</v>
          </cell>
        </row>
        <row r="100">
          <cell r="A100" t="str">
            <v>Contingent project (distribution)</v>
          </cell>
          <cell r="B100" t="str">
            <v>A contingent project determined by the AER under clause 6.6A.1(b) of the NER, where the trigger event has occurred.</v>
          </cell>
        </row>
        <row r="101">
          <cell r="A101" t="str">
            <v>Contingent project (transmission)</v>
          </cell>
          <cell r="B101" t="str">
            <v>A contingent project defined under clause 6A.8.A1 of the NER, where the trigger event has occurred.</v>
          </cell>
        </row>
        <row r="102">
          <cell r="A102" t="str">
            <v>Contract expenditure</v>
          </cell>
          <cell r="B102" t="str">
            <v>Expenditure relating to a legally binding contract.</v>
          </cell>
        </row>
        <row r="103">
          <cell r="A103" t="str">
            <v>Contracted maximum demand charges</v>
          </cell>
          <cell r="B103" t="str">
            <v>Charges for contracted Maximum Demand that come into effect when a set level of demand is reached.</v>
          </cell>
        </row>
        <row r="104">
          <cell r="A104" t="str">
            <v>Contractor liaison</v>
          </cell>
          <cell r="B104" t="str">
            <v>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v>
          </cell>
        </row>
        <row r="105">
          <cell r="A105" t="str">
            <v>Controlled load</v>
          </cell>
          <cell r="B105" t="str">
            <v>Energy deliveries where the supply of electricity is controlled by DNSP.</v>
          </cell>
        </row>
        <row r="106">
          <cell r="A106" t="str">
            <v>Controlled load customer charges</v>
          </cell>
          <cell r="B106" t="str">
            <v>Charges for controlled load energy deliveries. Controlled load energy deliveries are energy deliveries where the supply of electricity is controlled by DNSP.</v>
          </cell>
        </row>
        <row r="107">
          <cell r="A107" t="str">
            <v>Corporate overheads</v>
          </cell>
          <cell r="B107" t="str">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ell>
        </row>
        <row r="108">
          <cell r="A108" t="str">
            <v>Cost allocation approach (CAM)</v>
          </cell>
          <cell r="B108" t="str">
            <v>This is the cost allocation methodology in effect for the Regulatory Years where an AER approved cost allocation methodology is in effect. Otherwise this is the approach applied by NSP to allocate costs in compliance with NSP's Annual Reporting Requirements.</v>
          </cell>
        </row>
        <row r="109">
          <cell r="A109" t="str">
            <v>Cost allocation method</v>
          </cell>
          <cell r="B109" t="str">
            <v>The Network Service Provider's cost allocation method, or Service Provider's cost allocation method, approved by the AER for the reporting period.</v>
          </cell>
        </row>
        <row r="110">
          <cell r="A110" t="str">
            <v>Cost reflective tariff</v>
          </cell>
          <cell r="B110" t="str">
            <v>Tariff that is structured to reflect the cost of consuming electricity. These tariffs generally vary by time of day - that is energy charges are highest in peak demand periods, and lowest at off peak times.</v>
          </cell>
        </row>
        <row r="111">
          <cell r="A111" t="str">
            <v>Cross boundary expenditure</v>
          </cell>
          <cell r="B111" t="str">
            <v>Inter-DNSP payments to another DNSP for using that DNSP’s distribution network.</v>
          </cell>
        </row>
        <row r="112">
          <cell r="A112" t="str">
            <v>Cross boundary revenue</v>
          </cell>
          <cell r="B112" t="str">
            <v>Inter-DNSP revenue from another DNSP for using that DNSP’s distribution network.</v>
          </cell>
        </row>
        <row r="113">
          <cell r="A113" t="str">
            <v>Current STPIS</v>
          </cell>
          <cell r="B113" t="str">
            <v>The STPIS referenced in the AER's final revenue or distribution determination that applies to a electricity distributor, TNSP or interconnector in the reporting period.</v>
          </cell>
        </row>
        <row r="114">
          <cell r="A114" t="str">
            <v>Current transformer connected meter</v>
          </cell>
          <cell r="B114" t="str">
            <v>A meter installed on a connection with a load greater than 100 Amps. They measure a fraction of the amps (current) passing through the connection and a multiplier is applied to this reading to reflect the actual amps.</v>
          </cell>
        </row>
        <row r="115">
          <cell r="A115" t="str">
            <v>Curtailment</v>
          </cell>
          <cell r="B115" t="str">
            <v>The amount of energy that is prevented from being generated by export customers due to a planned or unplanned network constraint.</v>
          </cell>
        </row>
        <row r="116">
          <cell r="A116" t="str">
            <v>Customer</v>
          </cell>
          <cell r="B116" t="str">
            <v>An end user of electricity.</v>
          </cell>
        </row>
        <row r="117">
          <cell r="A117" t="str">
            <v>Customer (benchmarking)</v>
          </cell>
          <cell r="B117" t="str">
            <v>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v>
          </cell>
        </row>
        <row r="118">
          <cell r="A118" t="str">
            <v>Customer (distribution services)</v>
          </cell>
          <cell r="B118" t="str">
            <v>An end user of distribution services that has a unique connection point on a distribution network.</v>
          </cell>
        </row>
        <row r="119">
          <cell r="A119" t="str">
            <v>Customer (DRMG)</v>
          </cell>
          <cell r="B119" t="str">
            <v>IS THIS NEEDED - check this only comes up in RIO5 interruptions table. Use Customer (STPIS) instead. IF this comes up in another table tell Kaye.</v>
          </cell>
        </row>
        <row r="120">
          <cell r="A120" t="str">
            <v>Customer (export services)</v>
          </cell>
          <cell r="B120" t="str">
            <v>Metered customers with a NMI.</v>
          </cell>
        </row>
        <row r="121">
          <cell r="A121" t="str">
            <v>Customer (STPIS)</v>
          </cell>
          <cell r="B121" t="str">
            <v>For STPIS purposes, the definition of customer is defined in the AER’s Distribution Reliability Measures Guideline.</v>
          </cell>
        </row>
        <row r="122">
          <cell r="A122" t="str">
            <v>Customer (STPIS) by feeder</v>
          </cell>
          <cell r="B122" t="str">
            <v>DO NOT USE - change to Customer (STPIS)</v>
          </cell>
        </row>
        <row r="123">
          <cell r="A123" t="str">
            <v>Customer (tariff)</v>
          </cell>
          <cell r="B123" t="str">
            <v>An energised connection point.</v>
          </cell>
        </row>
        <row r="124">
          <cell r="A124" t="str">
            <v>Customer Base</v>
          </cell>
          <cell r="B124" t="str">
            <v>As defined in the STPIS and DRMG.</v>
          </cell>
        </row>
        <row r="125">
          <cell r="A125" t="str">
            <v>Customer not on demand tariff</v>
          </cell>
          <cell r="B125" t="str">
            <v>All customers who do not pay demand-based tariffs. These customers will typically pay a fixed charge and a charge based on energy consumption.</v>
          </cell>
        </row>
        <row r="126">
          <cell r="A126" t="str">
            <v>Customer service incentive scheme (CSIS)</v>
          </cell>
          <cell r="B126" t="str">
            <v>A customer services incentive scheme applied by the AER. The scheme rewards Electricity Distribution Network Service Providers (DNSPs) for improving their customer service, or penalises them if service deteriorates.</v>
          </cell>
        </row>
        <row r="127">
          <cell r="A127" t="str">
            <v>Cutting cycle</v>
          </cell>
          <cell r="B127" t="str">
            <v>The average planned number of years (including fractions of years) between which cyclic vegetation maintenance is performed within vegetation management zones.</v>
          </cell>
        </row>
        <row r="128">
          <cell r="A128" t="str">
            <v>Data workbooks (electricity annual information orders)</v>
          </cell>
          <cell r="B128" t="str">
            <v>The excel workbooks at appendix A to this Order</v>
          </cell>
        </row>
        <row r="129">
          <cell r="A129" t="str">
            <v>Date of Interruption</v>
          </cell>
          <cell r="B129" t="str">
            <v>The date on which the interruption started.</v>
          </cell>
        </row>
        <row r="130">
          <cell r="A130" t="str">
            <v>Debt raising expenditure</v>
          </cell>
          <cell r="B130" t="str">
            <v>Expenditure incurred to raise new debt or refinance existing debt.</v>
          </cell>
        </row>
        <row r="131">
          <cell r="A131" t="str">
            <v>De-energisation</v>
          </cell>
          <cell r="B131" t="str">
            <v>The opening of a connection in order to prevent the flow of energy to the premises.</v>
          </cell>
        </row>
        <row r="132">
          <cell r="A132" t="str">
            <v>Defects (vegetation)</v>
          </cell>
          <cell r="B132" t="str">
            <v>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v>
          </cell>
        </row>
        <row r="133">
          <cell r="A133" t="str">
            <v>Demand Management Incentive Scheme (DMIS)</v>
          </cell>
          <cell r="B133" t="str">
            <v>The AER’s Demand Management Incentive Scheme (DMIS), developed by the AER in 2017 and amended from time to time.</v>
          </cell>
        </row>
        <row r="134">
          <cell r="A134" t="str">
            <v>Demand management innovation allowance (DMIA)</v>
          </cell>
          <cell r="B134" t="str">
            <v>An allowance incorporated into the Demand management incentive scheme to fund electricity networks to research and investigate innovative techniques for managing demand for electricity.</v>
          </cell>
        </row>
        <row r="135">
          <cell r="A135" t="str">
            <v>Demand Management Innovation Allowance Mechanism (DMIAM)</v>
          </cell>
          <cell r="B135" t="str">
            <v>The AER's Demand Management Innovation Allowance Mechanism (DMIAM), as developed by the AER in 2017 and amended from time to time.</v>
          </cell>
        </row>
        <row r="136">
          <cell r="A136" t="str">
            <v>Demand tariff</v>
          </cell>
          <cell r="B136" t="str">
            <v>A way of charging for electricity that is based on either the customer's actual Maximum Demand or a contracted level of demand. Customers on a demand tariff may also pay a fixed charge and a charge based on energy consumption in addition to the demand charge.</v>
          </cell>
        </row>
        <row r="137">
          <cell r="A137" t="str">
            <v>Depreciation</v>
          </cell>
          <cell r="B137" t="str">
            <v>The reduction in the value of an asset over its useful life.</v>
          </cell>
        </row>
        <row r="138">
          <cell r="A138" t="str">
            <v>Detailed reason for interruption</v>
          </cell>
          <cell r="B138" t="str">
            <v>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v>
          </cell>
        </row>
        <row r="139">
          <cell r="A139" t="str">
            <v>Device</v>
          </cell>
          <cell r="B139" t="str">
            <v>Hardware devices that access services made available by a server. May include desktop computers, laptops, tablets and thin client interfaces and handheld end user computing devices including smart phones, tablets and laptops.</v>
          </cell>
        </row>
        <row r="140">
          <cell r="A140" t="str">
            <v>Direct connect meter</v>
          </cell>
          <cell r="B140" t="str">
            <v>A meter connected to the network without current or voltage transformers.</v>
          </cell>
        </row>
        <row r="141">
          <cell r="A141" t="str">
            <v>Direct Control Services</v>
          </cell>
          <cell r="B141" t="str">
            <v>A distribution service that is a direct control network service within the meaning of section 2B of NEL.</v>
          </cell>
        </row>
        <row r="142">
          <cell r="A142" t="str">
            <v>Direct expenditure</v>
          </cell>
          <cell r="B142" t="str">
            <v>Operating or capital expenditure directly attributable to a work activity, project or work order. Consists of in-house costs of direct labour, direct materials and other attributable costs. Excludes any allocated overhead.</v>
          </cell>
        </row>
        <row r="143">
          <cell r="A143" t="str">
            <v>Direct labour expenditure</v>
          </cell>
          <cell r="B143" t="str">
            <v>Labour expenditure attributable to a specific asset or service, cost centre, work activity, project or work order.</v>
          </cell>
        </row>
        <row r="144">
          <cell r="A144" t="str">
            <v>Direct material expenditure</v>
          </cell>
          <cell r="B144" t="str">
            <v>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v>
          </cell>
        </row>
        <row r="145">
          <cell r="A145" t="str">
            <v>Directly attributable or directly attributed</v>
          </cell>
          <cell r="B145" t="str">
            <v>Directly attributable or directly attributed to an object such as a business segment, if it is wholly and exclusively associated with that segment.</v>
          </cell>
        </row>
        <row r="146">
          <cell r="A146" t="str">
            <v>Directly connected end-user</v>
          </cell>
          <cell r="B146" t="str">
            <v>A customer that is not another network and is connected to a transmission network.</v>
          </cell>
        </row>
        <row r="147">
          <cell r="A147" t="str">
            <v>Disposals</v>
          </cell>
          <cell r="B147" t="str">
            <v>The gross proceeds from the sale of assets at an as incurred or as decommissioned basis where relevant.</v>
          </cell>
        </row>
        <row r="148">
          <cell r="A148" t="str">
            <v>Distribution Business</v>
          </cell>
          <cell r="B148" t="str">
            <v>Audited Statutory Accounts plus Regulatory Adjustments.</v>
          </cell>
        </row>
        <row r="149">
          <cell r="A149" t="str">
            <v>Distribution customers</v>
          </cell>
          <cell r="B149" t="str">
            <v>As defined in the DRMG.</v>
          </cell>
        </row>
        <row r="150">
          <cell r="A150" t="str">
            <v>Distribution network</v>
          </cell>
          <cell r="B150" t="str">
            <v>A network is defined in the NER: The apparatus, equipment, plant and buildings used to convey, and control the conveyance of, electricity excluding any connection assets. In relation to a Network Service Provider, a network owned, operated or controlled by that Network Service Provider.</v>
          </cell>
        </row>
        <row r="151">
          <cell r="A151" t="str">
            <v>Distribution other - transformer capacity owned by utility</v>
          </cell>
          <cell r="B151" t="str">
            <v>Transformer capacity not reported as distribution transformer capacity or zone substation transformer capacity.</v>
          </cell>
        </row>
        <row r="152">
          <cell r="A152" t="str">
            <v>Distribution revenue (excluding DFA revenues)</v>
          </cell>
          <cell r="B152" t="str">
            <v>Revenue earned from the provision of standard control services, alternative control services, negotiated services, and, unclassified or unregulated services, but excludes capital contributions. Excludes revenue from Dual Function Assets.</v>
          </cell>
        </row>
        <row r="153">
          <cell r="A153" t="str">
            <v>Distribution service</v>
          </cell>
          <cell r="B153" t="str">
            <v>As defined in the NER: A service provided by means of, or in connection with, a distribution system.</v>
          </cell>
        </row>
        <row r="154">
          <cell r="A154" t="str">
            <v>Distribution substation</v>
          </cell>
          <cell r="B154" t="str">
            <v>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v>
          </cell>
        </row>
        <row r="155">
          <cell r="A155" t="str">
            <v>Distribution substation equipment &amp; property maintenance</v>
          </cell>
          <cell r="B155" t="str">
            <v>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v>
          </cell>
        </row>
        <row r="156">
          <cell r="A156" t="str">
            <v>Distribution system</v>
          </cell>
          <cell r="B156" t="str">
            <v>As defined in the NER: 
Each of the following:
(a) a distribution network, together with the connection assets associated with the distribution network, which is connected to another transmission system or distribution system; and
(b) a stand-alone distribution system in a regulated SAPS.</v>
          </cell>
        </row>
        <row r="157">
          <cell r="A157" t="str">
            <v>Distribution transformer total installed capacity</v>
          </cell>
          <cell r="B157" t="str">
            <v>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v>
          </cell>
        </row>
        <row r="158">
          <cell r="A158" t="str">
            <v>DRMG</v>
          </cell>
          <cell r="B158" t="str">
            <v>AER, Distribution reliability measures guideline, August 2022.</v>
          </cell>
        </row>
        <row r="159">
          <cell r="A159" t="str">
            <v>Dual function asset revenue</v>
          </cell>
          <cell r="B159" t="str">
            <v>Revenue earned from the provision of standard control services, delivered using Dual Function Assets.</v>
          </cell>
        </row>
        <row r="160">
          <cell r="A160" t="str">
            <v>Dual function assets</v>
          </cell>
          <cell r="B160" t="str">
            <v>As defined in the NER, ch10.</v>
          </cell>
        </row>
        <row r="161">
          <cell r="A161" t="str">
            <v>Duration of full export access against the agreed limit</v>
          </cell>
          <cell r="B161" t="str">
            <v>The time customers experience unconstrained access up to the maximum export limit set in their connection agreement.</v>
          </cell>
        </row>
        <row r="162">
          <cell r="A162" t="str">
            <v>Duration of interruption</v>
          </cell>
          <cell r="B162" t="str">
            <v>The duration of an interruption experienced by a customer.</v>
          </cell>
        </row>
        <row r="163">
          <cell r="A163" t="str">
            <v>Duration of no export access</v>
          </cell>
          <cell r="B163" t="str">
            <v>The time customers are unable to export energy.</v>
          </cell>
        </row>
        <row r="164">
          <cell r="A164" t="str">
            <v>Easement</v>
          </cell>
          <cell r="B164" t="str">
            <v>An electricity easement is the right held by NSP to control the use of land near above-ground and underground power lines and substations. It holds this right to ensure the landowner’s safety and to allow staff access to work on the power lines at all times.</v>
          </cell>
        </row>
        <row r="165">
          <cell r="A165" t="str">
            <v>Easement levy</v>
          </cell>
          <cell r="B165" t="str">
            <v>Easement land tax levied by a statement government on easements required for electricity networks.</v>
          </cell>
        </row>
        <row r="166">
          <cell r="A166" t="str">
            <v>Easements augmentation capex (lines)</v>
          </cell>
          <cell r="B166" t="str">
            <v>Land acquisitions and rights of way for transmission lines.</v>
          </cell>
        </row>
        <row r="167">
          <cell r="A167" t="str">
            <v>Efficiency benefit sharing scheme (EBSS)</v>
          </cell>
          <cell r="B167" t="str">
            <v>The AER's Efficiency benefit sharing scheme incentivises electricity network service providers to pursue efficiency improvements in operating expenditure and to share efficiency gains between NSPs and network users.</v>
          </cell>
        </row>
        <row r="168">
          <cell r="A168" t="str">
            <v>Elevated Work Platform (HCV)</v>
          </cell>
          <cell r="B168" t="str">
            <v>Motor Vehicles that have permanently attached elevating work platforms that would be HCVs but for the exclusion of elevated work platforms from the definition of HCV.</v>
          </cell>
        </row>
        <row r="169">
          <cell r="A169" t="str">
            <v>Elevated Work Platform (LCV)</v>
          </cell>
          <cell r="B169" t="str">
            <v>(LCV) are Motor Vehicles that have permanently attached elevating work platforms that are not Elevated work platforms (HCV).</v>
          </cell>
        </row>
        <row r="170">
          <cell r="A170" t="str">
            <v>Embedded generator</v>
          </cell>
          <cell r="B170" t="str">
            <v>A generator who owns, operates or controls a generating unit connected within a distribution network and not having direct access to the  transmission network.</v>
          </cell>
        </row>
        <row r="171">
          <cell r="A171" t="str">
            <v>Emergency response</v>
          </cell>
          <cell r="B171" t="str">
            <v>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v>
          </cell>
        </row>
        <row r="172">
          <cell r="A172" t="str">
            <v>Energisation</v>
          </cell>
          <cell r="B172" t="str">
            <v>The closing of a connection in order to allow the flow of energy to the premises.</v>
          </cell>
        </row>
        <row r="173">
          <cell r="A173" t="str">
            <v>Energised connection point</v>
          </cell>
          <cell r="B173" t="str">
            <v>A connection point through which electricity can flow.</v>
          </cell>
        </row>
        <row r="174">
          <cell r="A174" t="str">
            <v>Energy based Common Service and General Charges</v>
          </cell>
          <cell r="B174" t="str">
            <v>Revenues from common service and general charges where they are billed on an energy accumulation basis.</v>
          </cell>
        </row>
        <row r="175">
          <cell r="A175" t="str">
            <v>Energy delivered</v>
          </cell>
          <cell r="B175" t="str">
            <v>The amount of electricity transported out of NSP's network (measured in MWh), metered or estimated at the customer charging location rather than the import location.</v>
          </cell>
        </row>
        <row r="176">
          <cell r="A176" t="str">
            <v>Energy Delivery charges where time of use is not a determinant</v>
          </cell>
          <cell r="B176" t="str">
            <v>Supply availability charges independent of usage. See fixed customer charges.</v>
          </cell>
        </row>
        <row r="177">
          <cell r="A177" t="str">
            <v>Energy Efficient Public Lighting</v>
          </cell>
          <cell r="B177" t="str">
            <v>Public lighting services provided using energy efficient lamps (such as fluorescent lamps; CFL lamps and LED lamps).</v>
          </cell>
        </row>
        <row r="178">
          <cell r="A178" t="str">
            <v>Energy exported</v>
          </cell>
          <cell r="B178" t="str">
            <v>Electricity exported from a customer's premises to a distribution network.</v>
          </cell>
        </row>
        <row r="179">
          <cell r="A179" t="str">
            <v>Energy not supplied</v>
          </cell>
          <cell r="B179" t="str">
            <v>An estimate of the amount of energy that would have been supplied using the transmission or distribution network (as applicable) if the outage on the network had not occurred.</v>
          </cell>
        </row>
        <row r="180">
          <cell r="A180" t="str">
            <v>Energy not supplied (planned)</v>
          </cell>
          <cell r="B180" t="str">
            <v>Total energy not supplied (measured in MWh) minus energy not supplied - unplanned. This is to be exclusive of the effect of exclusions.</v>
          </cell>
        </row>
        <row r="181">
          <cell r="A181" t="str">
            <v>Energy not supplied (unplanned)</v>
          </cell>
          <cell r="B181" t="str">
            <v>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v>
          </cell>
        </row>
        <row r="182">
          <cell r="A182" t="str">
            <v>ENSMS</v>
          </cell>
          <cell r="B182" t="str">
            <v>Electricity Network Safety Management System, as required under AS5577-2013</v>
          </cell>
        </row>
        <row r="183">
          <cell r="A183" t="str">
            <v>entity</v>
          </cell>
          <cell r="B183" t="str">
            <v>As defined in the Security of critical infrastructure Act 2019</v>
          </cell>
        </row>
        <row r="184">
          <cell r="A184" t="str">
            <v>Entry connection point</v>
          </cell>
          <cell r="B184" t="str">
            <v>A connection point at which electricity flows into the network.</v>
          </cell>
        </row>
        <row r="185">
          <cell r="A185" t="str">
            <v>Estimated information</v>
          </cell>
          <cell r="B185" t="str">
            <v>Information whose presentation is not materially dependent on information recorded in the Network Service Provider's or Service Provider's historical accounting records or other records used in the normal course of business, and whose presentation is contingent on judgments and assumptions for which there are valid alternatives, that could lead to a materially different presentation.
Please refer to explanation of terms “accounting records” and “records used in the normal course of business” in the definition for actual information.</v>
          </cell>
        </row>
        <row r="186">
          <cell r="A186" t="str">
            <v>Estimated overhead network weighted average MVA capacity by voltage class</v>
          </cell>
          <cell r="B186" t="str">
            <v>For overhead network, estimated typical or weighted average capacities for each of the listed voltage classes under normal circumstances taking account of limits imposed by thermal or by voltage drop considerations as relevant.</v>
          </cell>
        </row>
        <row r="187">
          <cell r="A187" t="str">
            <v>Estimated residual service life</v>
          </cell>
          <cell r="B187" t="str">
            <v>The remaining time an asset class is expected to deliver the same effective service as that asset class did at its installation date.</v>
          </cell>
        </row>
        <row r="188">
          <cell r="A188" t="str">
            <v>Estimated service life of new assets</v>
          </cell>
          <cell r="B188" t="str">
            <v>The expected service life of new assets is the estimated period after installation of a new asset during which the asset will be capable of delivering the same effective service as it could at its installation date.</v>
          </cell>
        </row>
        <row r="189">
          <cell r="A189" t="str">
            <v>Estimated underground network weighted average MVA capacity by voltage class</v>
          </cell>
          <cell r="B189" t="str">
            <v>For underground network, estimated typical or weighted average capacities for each of the listed voltage classes under normal circumstances taking account of limits imposed by thermal or by voltage drop considerations as relevant.</v>
          </cell>
        </row>
        <row r="190">
          <cell r="A190" t="str">
            <v>Excluded events (Distribution)</v>
          </cell>
          <cell r="B190" t="str">
            <v>As defined in section 5.4 of the STPIS.</v>
          </cell>
        </row>
        <row r="191">
          <cell r="A191" t="str">
            <v>Exit connection point</v>
          </cell>
          <cell r="B191" t="str">
            <v>A connection point at which electricity leaves the network.</v>
          </cell>
        </row>
        <row r="192">
          <cell r="A192" t="str">
            <v>Export capacity</v>
          </cell>
          <cell r="B192" t="str">
            <v>The maximum amount of electricity a customer's system is capable of exporting to the distribution network in accordance with the connection agreement.</v>
          </cell>
        </row>
        <row r="193">
          <cell r="A193" t="str">
            <v>Export capacity request</v>
          </cell>
          <cell r="B193" t="str">
            <v>The maximum amount of export capacity a customer requests when requesting export services from a distribution network.</v>
          </cell>
        </row>
        <row r="194">
          <cell r="A194" t="str">
            <v>Export customer</v>
          </cell>
          <cell r="B194" t="str">
            <v>A customer (export services) that receives export services</v>
          </cell>
        </row>
        <row r="195">
          <cell r="A195" t="str">
            <v>Export limit compliance</v>
          </cell>
          <cell r="B195" t="str">
            <v>The proportion of customers that have not exceeded the export limits in the reporting period.</v>
          </cell>
        </row>
        <row r="196">
          <cell r="A196" t="str">
            <v>Export services</v>
          </cell>
          <cell r="B196" t="str">
            <v>Export services are services provided by distribution networks to accept and distribute energy generated within its network either behind the meter or front of meter.</v>
          </cell>
        </row>
        <row r="197">
          <cell r="A197" t="str">
            <v>Export services incentive scheme (ESIS)</v>
          </cell>
          <cell r="B197" t="str">
            <v>An export services incentive scheme applied by the AER to encourage innovation and efficiency in development of export services.</v>
          </cell>
        </row>
        <row r="198">
          <cell r="A198" t="str">
            <v>Fee based services</v>
          </cell>
          <cell r="B198" t="str">
            <v>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v>
          </cell>
        </row>
        <row r="199">
          <cell r="A199" t="str">
            <v>Feeder</v>
          </cell>
          <cell r="B199" t="str">
            <v>A power line, including underground cables, that is part of a distribution network.</v>
          </cell>
        </row>
        <row r="200">
          <cell r="A200" t="str">
            <v>Feeder classification</v>
          </cell>
          <cell r="B200" t="str">
            <v>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v>
          </cell>
        </row>
        <row r="201">
          <cell r="A201" t="str">
            <v>Feeder ID</v>
          </cell>
          <cell r="B201" t="str">
            <v>The unique code or feeder identifier that the NSP uses internally to identify the feeder.</v>
          </cell>
        </row>
        <row r="202">
          <cell r="A202" t="str">
            <v>Feeder service area description</v>
          </cell>
          <cell r="B202" t="str">
            <v>A description of the location of the feeder.</v>
          </cell>
        </row>
        <row r="203">
          <cell r="A203" t="str">
            <v>F-Factor</v>
          </cell>
          <cell r="B203" t="str">
            <v>An incentive scheme that provides incentives for DNSPs to reduce the risk of fire starts and reduce the risk of loss or damage caused by fire starts as set out by the Victorian Order in Council.</v>
          </cell>
        </row>
        <row r="204">
          <cell r="A204" t="str">
            <v>Financial information</v>
          </cell>
          <cell r="B204" t="str">
            <v>Information that is measured in monetary terms</v>
          </cell>
        </row>
        <row r="205">
          <cell r="A205" t="str">
            <v>Fire start (unplanned vegetation event)</v>
          </cell>
          <cell r="B205" t="str">
            <v>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v>
          </cell>
        </row>
        <row r="206">
          <cell r="A206" t="str">
            <v>Fixed customer (exit point) charges</v>
          </cell>
          <cell r="B206" t="str">
            <v>Revenue from fixed customer (exit point) charges.</v>
          </cell>
        </row>
        <row r="207">
          <cell r="A207" t="str">
            <v>Fixed customer charges</v>
          </cell>
          <cell r="B207" t="str">
            <v>Supply availability charges independent of usage.</v>
          </cell>
        </row>
        <row r="208">
          <cell r="A208" t="str">
            <v>Fixed Demand based Usage Charges</v>
          </cell>
          <cell r="B208" t="str">
            <v>Revenue from charges based on a “nominated / agreed” demand basis against ‘From Fixed Demand based Usage Charges’.</v>
          </cell>
        </row>
        <row r="209">
          <cell r="A209" t="str">
            <v>Fixed Energy Usage Charges (Charge per day basis)</v>
          </cell>
          <cell r="B209" t="str">
            <v>Revenue from charges based on a “measured / actual” demand basis against ‘From variable Demand based Usage Charges’.</v>
          </cell>
        </row>
        <row r="210">
          <cell r="A210" t="str">
            <v>Fixed Generator (Entry Point) Charges</v>
          </cell>
          <cell r="B210" t="str">
            <v>Revenue from fixed generator (entry point) charges.</v>
          </cell>
        </row>
        <row r="211">
          <cell r="A211" t="str">
            <v>Fleet capex</v>
          </cell>
          <cell r="B211" t="str">
            <v>Non-network capex related to vehicles used for transportation.</v>
          </cell>
        </row>
        <row r="212">
          <cell r="A212" t="str">
            <v>Flow through entity, flow through entities</v>
          </cell>
          <cell r="B212" t="str">
            <v>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v>
          </cell>
        </row>
        <row r="213">
          <cell r="A213" t="str">
            <v>Forecast straight-line depreciation</v>
          </cell>
          <cell r="B213" t="str">
            <v>As described in the AER's Roll Forward Model (forecast capex basis).</v>
          </cell>
        </row>
        <row r="214">
          <cell r="A214" t="str">
            <v>Generator</v>
          </cell>
          <cell r="B214" t="str">
            <v>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v>
          </cell>
        </row>
        <row r="215">
          <cell r="A215" t="str">
            <v>Gifted assets</v>
          </cell>
          <cell r="B215" t="str">
            <v>Network assets which are constructed by the customer(s) as an unrelated party and ‘gifted’ or transferred to the network service provider. This is net of the standard service charge.</v>
          </cell>
        </row>
        <row r="216">
          <cell r="A216" t="str">
            <v>Grid equalisation</v>
          </cell>
          <cell r="B216" t="str">
            <v>As per Victorian Government grid equalisation policy</v>
          </cell>
        </row>
        <row r="217">
          <cell r="A217" t="str">
            <v>Gross capex</v>
          </cell>
          <cell r="B217" t="str">
            <v>Capital expenditure including capital contributions (type 1 and PWC underground capex for electricity distributors) but net movement in provisions.</v>
          </cell>
        </row>
        <row r="218">
          <cell r="A218" t="str">
            <v>Ground clearance</v>
          </cell>
          <cell r="B218" t="str">
            <v>The trimming or removal of low-lying vegetation (e.g. shrubs, saplings). This includes work surrounding the use of herbicides, chemical treatment and wash-downs.</v>
          </cell>
        </row>
        <row r="219">
          <cell r="A219" t="str">
            <v>Ground clearance - access tracks</v>
          </cell>
          <cell r="B219" t="str">
            <v>Maintenance activities that help make access tracks usable.</v>
          </cell>
        </row>
        <row r="220">
          <cell r="A220" t="str">
            <v>Group 3 assets or 'Growth assets' (AusNet Services)</v>
          </cell>
          <cell r="B220" t="str">
            <v>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v>
          </cell>
        </row>
        <row r="221">
          <cell r="A221" t="str">
            <v>Guaranteed service levels - payments</v>
          </cell>
          <cell r="B221" t="str">
            <v>Voluntary or mandated payments made by DNSPs to a customer when the customer received service at a level worse than the prescribed GSL service level. DNSPs must make GSL payments in accordance with the relevant jurisdictional energy regulation.</v>
          </cell>
        </row>
        <row r="222">
          <cell r="A222" t="str">
            <v>Hazard tree</v>
          </cell>
          <cell r="B222" t="str">
            <v>A tree that is reasonably considered to be unhealthy, unstable, or in a condition where it is reasonably likely for trees, limbs or branches to contact electricity assets.</v>
          </cell>
        </row>
        <row r="223">
          <cell r="A223" t="str">
            <v>Heavy Commercial Vehicle</v>
          </cell>
          <cell r="B223" t="str">
            <v>Heavy commercial vehicles (HCVs) are Motor Vehicles that are registered for use on public roads excluding Elevated Work Platform (HCV)s that: have a gross vehicle mass greater than 4.5 tonnes; or are articulated Vehicles; or  are buses with a gross vehicle mass exceeding 4.5 tonnes.</v>
          </cell>
        </row>
        <row r="224">
          <cell r="A224" t="str">
            <v>High voltage connection</v>
          </cell>
          <cell r="B224" t="str">
            <v>Connection at higher than 415 volts.</v>
          </cell>
        </row>
        <row r="225">
          <cell r="A225" t="str">
            <v>High voltage customer</v>
          </cell>
          <cell r="B225" t="str">
            <v>Customer connected at higher than 415 volts.</v>
          </cell>
        </row>
        <row r="226">
          <cell r="A226" t="str">
            <v>High voltage demand tariff customer</v>
          </cell>
          <cell r="B226" t="str">
            <v>Customers connected at high voltage on a demand tariff.</v>
          </cell>
        </row>
        <row r="227">
          <cell r="A227" t="str">
            <v>HV Crossing</v>
          </cell>
          <cell r="B227" t="str">
            <v>DNSP network connection to another NSP's network at high voltage connection.</v>
          </cell>
        </row>
        <row r="228">
          <cell r="A228" t="str">
            <v>HV Feeder</v>
          </cell>
          <cell r="B228" t="str">
            <v>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v>
          </cell>
        </row>
        <row r="229">
          <cell r="A229" t="str">
            <v>ICT expenditure</v>
          </cell>
          <cell r="B229" t="str">
            <v>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v>
          </cell>
        </row>
        <row r="230">
          <cell r="A230" t="str">
            <v>ICT non-recurrent expenditure</v>
          </cell>
          <cell r="B230" t="str">
            <v>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v>
          </cell>
        </row>
        <row r="231">
          <cell r="A231" t="str">
            <v>ICT recurrent expenditure</v>
          </cell>
          <cell r="B231" t="str">
            <v>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v>
          </cell>
        </row>
        <row r="232">
          <cell r="A232" t="str">
            <v>Immediate expensing of capital expenditure</v>
          </cell>
          <cell r="B232" t="str">
            <v>The value of capital expenditure, that would be added to the regulatory or tax asset base, that has been or would be treated as immediately deductible for income tax purposes (e.g. refurbishments, overheads).</v>
          </cell>
        </row>
        <row r="233">
          <cell r="A233" t="str">
            <v>Inadequately served customers</v>
          </cell>
          <cell r="B233" t="str">
            <v>Has the meaning prescribed in the AER’s Distribution Reliability Measures Guideline.</v>
          </cell>
        </row>
        <row r="234">
          <cell r="A234" t="str">
            <v>Incident reference number</v>
          </cell>
          <cell r="B234" t="str">
            <v>A reference number created by the NSP to assist in its internal reporting systems and processes.</v>
          </cell>
        </row>
        <row r="235">
          <cell r="A235" t="str">
            <v>Incident type</v>
          </cell>
          <cell r="B235" t="str">
            <v>A classification of safety incidents based on the severity of outcomes. The range of outcomes are: Major safety incident; safety incident; near miss.</v>
          </cell>
        </row>
        <row r="236">
          <cell r="A236" t="str">
            <v>Income statement</v>
          </cell>
          <cell r="B236" t="str">
            <v>An income statement or profit and loss account is one of the financial statements of a company and shows the company's revenues and expenses during a particular period. It indicates how the revenues are transformed into the net income or net profit.</v>
          </cell>
        </row>
        <row r="237">
          <cell r="A237" t="str">
            <v>Indicative total asset base roll forward (within period)</v>
          </cell>
          <cell r="B237" t="str">
            <v>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v>
          </cell>
        </row>
        <row r="238">
          <cell r="A238" t="str">
            <v>Indirect expenditure</v>
          </cell>
          <cell r="B238" t="str">
            <v>Operating or capital expenditure that is not directly attributable to a work activity, project or work order.</v>
          </cell>
        </row>
        <row r="239">
          <cell r="A239" t="str">
            <v>Inflation addition</v>
          </cell>
          <cell r="B239" t="str">
            <v>As described in the AER's Roll Forward Model.</v>
          </cell>
        </row>
        <row r="240">
          <cell r="A240" t="str">
            <v>In-house labour</v>
          </cell>
          <cell r="B240" t="str">
            <v>Employees of the NSP</v>
          </cell>
        </row>
        <row r="241">
          <cell r="A241" t="str">
            <v>Installed assets - quantity currently in commission by year</v>
          </cell>
          <cell r="B241" t="str">
            <v>The number of assets currently in commission and the year they were installed.</v>
          </cell>
        </row>
        <row r="242">
          <cell r="A242" t="str">
            <v>Instances where GSL not met</v>
          </cell>
          <cell r="B242" t="str">
            <v>Number of times the applicable service levels were not met by the NSP.</v>
          </cell>
        </row>
        <row r="243">
          <cell r="A243" t="str">
            <v>Interest Adjustment</v>
          </cell>
          <cell r="B243" t="str">
            <v>The interest on the prior year (full interest rate) plus the interest on the current year movement (half interest rate).</v>
          </cell>
        </row>
        <row r="244">
          <cell r="A244" t="str">
            <v>Interest bearing liabilities</v>
          </cell>
          <cell r="B244" t="str">
            <v>interest bearing liabilities are held by the network service provider at the beginning of the regulatory year to fund the operation of, and investment into, its core regulated services.</v>
          </cell>
        </row>
        <row r="245">
          <cell r="A245" t="str">
            <v>Interest expense</v>
          </cell>
          <cell r="B245" t="str">
            <v>Interest and other expenditure incurred by the network service provider in relation to borrowings (for example, bonds, loans, convertible debt) or credit used to fund the network service provider’s core regulated services.</v>
          </cell>
        </row>
        <row r="246">
          <cell r="A246" t="str">
            <v>Interest on current reporting period movement (half interest rate)</v>
          </cell>
          <cell r="B246" t="str">
            <v>Interest on the current reporting period movement (half interest rate).</v>
          </cell>
        </row>
        <row r="247">
          <cell r="A247" t="str">
            <v>Interest on prior reporting period (full interest rate)</v>
          </cell>
          <cell r="B247" t="str">
            <v>The interest on the prior reporting period (full interest rate).</v>
          </cell>
        </row>
        <row r="248">
          <cell r="A248" t="str">
            <v>Interruptions to Supply</v>
          </cell>
          <cell r="B248" t="str">
            <v>Interruption to a Distribution Customer’s electricity supply at the point of supply.</v>
          </cell>
        </row>
        <row r="249">
          <cell r="A249" t="str">
            <v>Isolated network</v>
          </cell>
          <cell r="B249" t="str">
            <v>An electricity distribution network that is not connected to another electricity network.</v>
          </cell>
        </row>
        <row r="250">
          <cell r="A250" t="str">
            <v>Jurisdictional scheme payment</v>
          </cell>
          <cell r="B250" t="str">
            <v>In respect of a jurisdictional scheme, the amounts a DNSP is required under the jurisdictional scheme obligations to:
(a)  pay to a person;
(b)  pay into a fund established under an Act of a participating jurisdiction;
(c)  credit against charges payable by a person; and
(d)  reimburse a person.</v>
          </cell>
        </row>
        <row r="251">
          <cell r="A251" t="str">
            <v>Jurisdictional scheme revenue</v>
          </cell>
          <cell r="B251" t="str">
            <v>The amounts a DNSP recovers from any person in respect of a jurisdictional scheme.</v>
          </cell>
        </row>
        <row r="252">
          <cell r="A252" t="str">
            <v>Labour expenditure</v>
          </cell>
          <cell r="B252" t="str">
            <v>The costs of: Labour hire; and Ordinary time earnings; and Other earnings, on-costs and taxes; and Superannuation. Excludes expenditure required under contracts other than labour hire contracts, irrespective of whether or not the contract includes a labour component.</v>
          </cell>
        </row>
        <row r="253">
          <cell r="A253" t="str">
            <v>Labour expenditure outsourced to related parties</v>
          </cell>
          <cell r="B253" t="str">
            <v>Employees of related parties providing services to the NSP</v>
          </cell>
        </row>
        <row r="254">
          <cell r="A254" t="str">
            <v>Labour expenditure outsourced to unrelated parties</v>
          </cell>
          <cell r="B254" t="str">
            <v>Employees of unrelated parties providing services to the NSP</v>
          </cell>
        </row>
        <row r="255">
          <cell r="A255" t="str">
            <v>Labour hire</v>
          </cell>
          <cell r="B255" t="str">
            <v xml:space="preserve">Expenditure incurred under labour hire contracts. </v>
          </cell>
        </row>
        <row r="256">
          <cell r="A256" t="str">
            <v>Large project</v>
          </cell>
          <cell r="B256" t="str">
            <v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v>
          </cell>
        </row>
        <row r="257">
          <cell r="A257" t="str">
            <v>Legacy meter</v>
          </cell>
          <cell r="B257" t="str">
            <v>Meter that is not a smart meter.</v>
          </cell>
        </row>
        <row r="258">
          <cell r="A258" t="str">
            <v>Length of high voltage distribution lines</v>
          </cell>
          <cell r="B258" t="str">
            <v>The route length (measured in kilometres) of distribution lines in service (the total length of Feeders including all spurs), where each SWER line, single-phase line, and three-phase line counts as one line. A double circuit line counts as two lines.</v>
          </cell>
        </row>
        <row r="259">
          <cell r="A259" t="str">
            <v>Light Commercial Vehicle</v>
          </cell>
          <cell r="B259" t="str">
            <v>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v>
          </cell>
        </row>
        <row r="260">
          <cell r="A260" t="str">
            <v>Line ID</v>
          </cell>
          <cell r="B260" t="str">
            <v>DNSP’s identifier for the circuit(s) subject to augmentation works under the Project ID. This may be the circuit name(s), location and/or code.</v>
          </cell>
        </row>
        <row r="261">
          <cell r="A261" t="str">
            <v>Lines and cables</v>
          </cell>
          <cell r="B261" t="str">
            <v>Conductors and transmission cables.</v>
          </cell>
        </row>
        <row r="262">
          <cell r="A262" t="str">
            <v>Long rural feeder</v>
          </cell>
          <cell r="B262" t="str">
            <v>A feeder with a total feeder route length greater than 200 km, which is not a CBD feeder or urban feeder.</v>
          </cell>
        </row>
        <row r="263">
          <cell r="A263" t="str">
            <v>Low voltage connection</v>
          </cell>
          <cell r="B263" t="str">
            <v>Connection at 240 or 415 volts.</v>
          </cell>
        </row>
        <row r="264">
          <cell r="A264" t="str">
            <v>Low voltage customer</v>
          </cell>
          <cell r="B264" t="str">
            <v>Customer connected at 240 or 415 volts.</v>
          </cell>
        </row>
        <row r="265">
          <cell r="A265" t="str">
            <v>Low voltage demand tariff customer</v>
          </cell>
          <cell r="B265" t="str">
            <v>Customer connected at low voltage on a demand tariff.</v>
          </cell>
        </row>
        <row r="266">
          <cell r="A266" t="str">
            <v>Luminaire</v>
          </cell>
          <cell r="B266" t="str">
            <v>A complete electric light unit.</v>
          </cell>
        </row>
        <row r="267">
          <cell r="A267" t="str">
            <v>LV Feeder</v>
          </cell>
          <cell r="B267" t="str">
            <v>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v>
          </cell>
        </row>
        <row r="268">
          <cell r="A268" t="str">
            <v>Maintenance</v>
          </cell>
          <cell r="B268" t="str">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ell>
        </row>
        <row r="269">
          <cell r="A269" t="str">
            <v>Maintenance expenditure</v>
          </cell>
          <cell r="B269" t="str">
            <v>Those expenditures which are directly and specifically attributable to maintenance activities that are not capital expenditure.</v>
          </cell>
        </row>
        <row r="270">
          <cell r="A270" t="str">
            <v>Maintenance support</v>
          </cell>
          <cell r="B270" t="str">
            <v>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v>
          </cell>
        </row>
        <row r="271">
          <cell r="A271" t="str">
            <v>Major event day (MED)</v>
          </cell>
          <cell r="B271" t="str">
            <v>A day in which the daily System Average Interruption Duration Index (SAIDI) exceeds a Major Event Day threshold value.</v>
          </cell>
        </row>
        <row r="272">
          <cell r="A272" t="str">
            <v>Major road</v>
          </cell>
          <cell r="B272" t="str">
            <v>Road on which the visual requirements of motorists are dominant (e.g. traffic routes). Typically the responsibility of a state or territory road authority.</v>
          </cell>
        </row>
        <row r="273">
          <cell r="A273" t="str">
            <v>Major safety incidents</v>
          </cell>
          <cell r="B273" t="str">
            <v xml:space="preserve">An incident that has resulted in significant harm to one or more persons; or the property of the electricity network; or other property not owned by the electricity network; or the environment; or an incident that has created a significant risk to public safety. A major safety incident requires a response to address the impact of the incident or mitigate the risks arising from the incident.   </v>
          </cell>
        </row>
        <row r="274">
          <cell r="A274" t="str">
            <v>Material (material change)</v>
          </cell>
          <cell r="B274" t="str">
            <v>Information is material if its omission, misstatement or non-disclosure has the potential, individually or collectively, to influence the economic decisions of users (including the AER) taken on the basis of the information provided. This definition is based on the definition of materiality in the AASB conceptual framework which provides context for the interpretation of this definition of materiality.</v>
          </cell>
        </row>
        <row r="275">
          <cell r="A275" t="str">
            <v>Materiality (threshold)</v>
          </cell>
          <cell r="B275" t="str">
            <v>A level of materiality that is used to classify an event or information as material.</v>
          </cell>
        </row>
        <row r="276">
          <cell r="A276" t="str">
            <v>Maximum allowed revenue (MAR)</v>
          </cell>
          <cell r="B276" t="str">
            <v>As defined in the NER, chapter 10.</v>
          </cell>
        </row>
        <row r="277">
          <cell r="A277" t="str">
            <v>Maximum Demand</v>
          </cell>
          <cell r="B277" t="str">
            <v>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v>
          </cell>
        </row>
        <row r="278">
          <cell r="A278" t="str">
            <v>Measured Maximum Demand charges</v>
          </cell>
          <cell r="B278" t="str">
            <v>Charges calculated based on measured Maximum Demands, whether reset on a monthly basis or ratcheted. These do not include Contracted Maximum Demand Charges.</v>
          </cell>
        </row>
        <row r="279">
          <cell r="A279" t="str">
            <v>Measured voltage data</v>
          </cell>
          <cell r="B279" t="str">
            <v>Voltage data measured, collected or procured by the electricity distributor, using voltage measurement that may include power quality data from smart meters.</v>
          </cell>
        </row>
        <row r="280">
          <cell r="A280" t="str">
            <v>Meter</v>
          </cell>
          <cell r="B280" t="str">
            <v>A meter is a device complying with Australian Standards which measures and records the production or consumption of electrical energy. Meter types 1-7 must be consistent with the requirements in Schedule 7.4 of NER.</v>
          </cell>
        </row>
        <row r="281">
          <cell r="A281" t="str">
            <v>Meter investigation</v>
          </cell>
          <cell r="B281" t="str">
            <v>The cost to investigate a metering request at a given supply point i.e. Interval data analysis; meter malfunction; wiring transposition (polarity) investigation; contestable metering investigation and meter tampering or bypass.</v>
          </cell>
        </row>
        <row r="282">
          <cell r="A282" t="str">
            <v>Meter maintenance</v>
          </cell>
          <cell r="B282" t="str">
            <v>The cost to repair a meter currently deployed in the field. Meter maintenance costs should include the expenditure related to operational repairs of the meter unit, not including capex.</v>
          </cell>
        </row>
        <row r="283">
          <cell r="A283" t="str">
            <v>Meter purchase</v>
          </cell>
          <cell r="B283" t="str">
            <v>The direct material cost of purchasing the meter unit for installation or replacement. This includes the cost of delivery to DNSP’s store, including testing of equipment and inclusion of spare parts.</v>
          </cell>
        </row>
        <row r="284">
          <cell r="A284" t="str">
            <v>Meter replacement</v>
          </cell>
          <cell r="B284" t="str">
            <v>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v>
          </cell>
        </row>
        <row r="285">
          <cell r="A285" t="str">
            <v>Meter testing</v>
          </cell>
          <cell r="B285" t="str">
            <v>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v>
          </cell>
        </row>
        <row r="286">
          <cell r="A286" t="str">
            <v>Meter Type 1-3</v>
          </cell>
          <cell r="B286" t="str">
            <v>High voltage meter.</v>
          </cell>
        </row>
        <row r="287">
          <cell r="A287" t="str">
            <v>Meter Type 4</v>
          </cell>
          <cell r="B287" t="str">
            <v>Remotely read interval meter with communications functionality. It must meet the minimum services specification for type 4 meters set out in schedule 7.5 of the NER.</v>
          </cell>
        </row>
        <row r="288">
          <cell r="A288" t="str">
            <v>Meter Type 4A</v>
          </cell>
          <cell r="B288" t="str">
            <v>A type 4 meter that has deactivated remote communication capabilities.</v>
          </cell>
        </row>
        <row r="289">
          <cell r="A289" t="str">
            <v>Meter type 5</v>
          </cell>
          <cell r="B289" t="str">
            <v>Manually read interval meter that records interval energy data, which is not a remotely read interval meter.</v>
          </cell>
        </row>
        <row r="290">
          <cell r="A290" t="str">
            <v>Meter type 6</v>
          </cell>
          <cell r="B290" t="str">
            <v>Manually read accumulation meter.</v>
          </cell>
        </row>
        <row r="291">
          <cell r="A291" t="str">
            <v>Meter Type 7</v>
          </cell>
          <cell r="B291" t="str">
            <v>A connection point for an unmetered customer.</v>
          </cell>
        </row>
        <row r="292">
          <cell r="A292" t="str">
            <v>Metered customer</v>
          </cell>
          <cell r="B292" t="str">
            <v>A connection point that has a meter installed, and whose energy use is measured.</v>
          </cell>
        </row>
        <row r="293">
          <cell r="A293" t="str">
            <v>Metering charges</v>
          </cell>
          <cell r="B293" t="str">
            <v>Charges for metering services.</v>
          </cell>
        </row>
        <row r="294">
          <cell r="A294" t="str">
            <v>Metering services</v>
          </cell>
          <cell r="B294" t="str">
            <v>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v>
          </cell>
        </row>
        <row r="295">
          <cell r="A295" t="str">
            <v>Minor road</v>
          </cell>
          <cell r="B295" t="str">
            <v>Road on which the visual requirements of pedestrians are dominant (e.g. local roads and lighting that is applicable to areas other than roads outdoor public areas, e.g. outdoor shopping). Typically the responsibility of a local Government authority.</v>
          </cell>
        </row>
        <row r="296">
          <cell r="A296" t="str">
            <v>Modified Load Export Charge (as published)</v>
          </cell>
          <cell r="B296" t="str">
            <v>As defined in the NER, chapter 10.</v>
          </cell>
        </row>
        <row r="297">
          <cell r="A297" t="str">
            <v>Motor Vehicle</v>
          </cell>
          <cell r="B297" t="str">
            <v>Any motor vehicle registered for use on public roads excluding motor vehicles not generally moved large distances on public roads under their own power (e.g. excluding tractors, forklifts, backhoes, bobcats and any other road registered mobile plant).</v>
          </cell>
        </row>
        <row r="298">
          <cell r="A298" t="str">
            <v>Movements in provisions allocated to capex</v>
          </cell>
          <cell r="B298" t="str">
            <v>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v>
          </cell>
        </row>
        <row r="299">
          <cell r="A299" t="str">
            <v>Multi phase meter</v>
          </cell>
          <cell r="B299" t="str">
            <v>A meter used at a multi phase connection, where electricity is supplied through more than one conductor.</v>
          </cell>
        </row>
        <row r="300">
          <cell r="A300" t="str">
            <v>NCIPAP projects</v>
          </cell>
          <cell r="B300" t="str">
            <v>Projects that meet the requirements of the Network capability incentive parameter action plan.</v>
          </cell>
        </row>
        <row r="301">
          <cell r="A301" t="str">
            <v>Negotiated connection service</v>
          </cell>
          <cell r="B301" t="str">
            <v>Connections that meet the specific requirements of a connection applicant and the distributor, and may involve network extension or augmentation.
This service is based on the description of a negotiated connection contract provided in Chapter 5A Part c (5A.C.1) of the NER.</v>
          </cell>
        </row>
        <row r="302">
          <cell r="A302" t="str">
            <v>Negotiated network service</v>
          </cell>
          <cell r="B302" t="str">
            <v>Negotiated network service, as defined in section 2C of NEL.</v>
          </cell>
        </row>
        <row r="303">
          <cell r="A303" t="str">
            <v>Negotiated service</v>
          </cell>
          <cell r="B303" t="str">
            <v>DO NOT USE - change to Negotiated transmission services OR Negotiated distribution services</v>
          </cell>
        </row>
        <row r="304">
          <cell r="A304" t="str">
            <v>Negotiated transmission services</v>
          </cell>
          <cell r="B304" t="str">
            <v>As defined in the NER, Chapter 10.</v>
          </cell>
        </row>
        <row r="305">
          <cell r="A305" t="str">
            <v>Net loss on disposal of property, plant and equipment</v>
          </cell>
          <cell r="B305" t="str">
            <v>The difference between the book value of an asset and sale amount received for the asset, where the sale amount is less than the book value.</v>
          </cell>
        </row>
        <row r="306">
          <cell r="A306" t="str">
            <v>Net metered volumes</v>
          </cell>
          <cell r="B306" t="str">
            <v>Metered energy net of load.</v>
          </cell>
        </row>
        <row r="307">
          <cell r="A307" t="str">
            <v>Network charges</v>
          </cell>
          <cell r="B307" t="str">
            <v>Charges for the provision of transmission services.</v>
          </cell>
        </row>
        <row r="308">
          <cell r="A308" t="str">
            <v>Network monitoring</v>
          </cell>
          <cell r="B308" t="str">
            <v>Activities undertaken to acquire, maintain, or improve fixed network monitoring assets.</v>
          </cell>
        </row>
        <row r="309">
          <cell r="A309" t="str">
            <v>Network monitoring and control</v>
          </cell>
          <cell r="B309" t="str">
            <v>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v>
          </cell>
        </row>
        <row r="310">
          <cell r="A310" t="str">
            <v>Network monitoring capex</v>
          </cell>
          <cell r="B310" t="str">
            <v>Capital expenditure to acquire, maintain, or improve its fixed network monitoring assets. Examples include but not limited to: implementing transformer monitors.</v>
          </cell>
        </row>
        <row r="311">
          <cell r="A311" t="str">
            <v>Network operations and maintenance - other expenditure</v>
          </cell>
          <cell r="B311" t="str">
            <v>DO NOT USE removed from draft orders. Operating expenditure used instead</v>
          </cell>
        </row>
        <row r="312">
          <cell r="A312" t="str">
            <v>Network operations and maintenance expenditure</v>
          </cell>
          <cell r="B312" t="str">
            <v>DO NOT USE removed from draft orders. Operating expenditure used instead</v>
          </cell>
        </row>
        <row r="313">
          <cell r="A313" t="str">
            <v>Network overheads</v>
          </cell>
          <cell r="B313" t="str">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ell>
        </row>
        <row r="314">
          <cell r="A314" t="str">
            <v>Network Services</v>
          </cell>
          <cell r="B314" t="str">
            <v>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v>
          </cell>
        </row>
        <row r="315">
          <cell r="A315" t="str">
            <v>Network underground cable maintenance</v>
          </cell>
          <cell r="B315" t="str">
            <v>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v>
          </cell>
        </row>
        <row r="316">
          <cell r="A316" t="str">
            <v>New Connections</v>
          </cell>
          <cell r="B316" t="str">
            <v>Connection services necessary to meet customer connection requests. This excludes alterations to existing connection assets.</v>
          </cell>
        </row>
        <row r="317">
          <cell r="A317" t="str">
            <v>New meter installation</v>
          </cell>
          <cell r="B317" t="str">
            <v>Has the meaning of metering installation as prescribed in the National Electricity Rules and should also include the expenditure associated with deploying refurbished meters in new meter installations.</v>
          </cell>
        </row>
        <row r="318">
          <cell r="A318" t="str">
            <v>NMI</v>
          </cell>
          <cell r="B318" t="str">
            <v>National metering identifier, used to identify a connection point.</v>
          </cell>
        </row>
        <row r="319">
          <cell r="A319" t="str">
            <v>No NMI</v>
          </cell>
          <cell r="B319" t="str">
            <v>A connection point on a distribution network that does not have a NMI assigned.</v>
          </cell>
        </row>
        <row r="320">
          <cell r="A320" t="str">
            <v>Non cost reflective tariff</v>
          </cell>
          <cell r="B320" t="str">
            <v>A tariff that is not structured to reflect the cost of consuming electricity. These tariffs do not vary by time of day. Examples include  flat rate and block usage tariffs.</v>
          </cell>
        </row>
        <row r="321">
          <cell r="A321" t="str">
            <v>Non-causal allocator</v>
          </cell>
          <cell r="B321" t="str">
            <v xml:space="preserve">An allocator that does not have a material influence the information being reported. </v>
          </cell>
        </row>
        <row r="322">
          <cell r="A322" t="str">
            <v>Non-coincident Maximum Demand</v>
          </cell>
          <cell r="B322" t="str">
            <v>The load on the specified network segment, at the time during which the relevant network segment was experiencing its maximum demand for the relevant regulatory year. This is irrespective of whether the network was also experiencing maximum demand.</v>
          </cell>
        </row>
        <row r="323">
          <cell r="A323" t="str">
            <v>Non-coincident maximum demand by connection point</v>
          </cell>
          <cell r="B323" t="str">
            <v>The load on the connection point, or other spatial level, at the time during which the relevant connection point, or spatial level, was experiencing its maximum demand for the relevant regulatory year.</v>
          </cell>
        </row>
        <row r="324">
          <cell r="A324" t="str">
            <v>Non-coincident Summated Weather Adjusted System Annual Maximum Demand 10% POE</v>
          </cell>
          <cell r="B324" t="str">
            <v>DO NOT USE</v>
          </cell>
        </row>
        <row r="325">
          <cell r="A325" t="str">
            <v>Non-coincident Summated Weather Adjusted System Annual Maximum Demand 50% POE</v>
          </cell>
          <cell r="B325" t="str">
            <v>DO NOT USE</v>
          </cell>
        </row>
        <row r="326">
          <cell r="A326" t="str">
            <v>Non-cost reflective tariff</v>
          </cell>
          <cell r="B326" t="str">
            <v>A tariff that is not a cost reflective tariff. Includes single rate (or flat rate) usage tariffs.</v>
          </cell>
        </row>
        <row r="327">
          <cell r="A327" t="str">
            <v>Non-distribution services</v>
          </cell>
          <cell r="B327" t="str">
            <v>As defined in the AER Distribution Ringfencing guideline.</v>
          </cell>
        </row>
        <row r="328">
          <cell r="A328" t="str">
            <v>Non-energy efficient public lighting</v>
          </cell>
          <cell r="B328" t="str">
            <v>Public lighting that does not use energy efficient lamps.</v>
          </cell>
        </row>
        <row r="329">
          <cell r="A329" t="str">
            <v xml:space="preserve">Non-financial information </v>
          </cell>
          <cell r="B329" t="str">
            <v>Information that is not measured in monetary terms.</v>
          </cell>
        </row>
        <row r="330">
          <cell r="A330" t="str">
            <v>Non-labour expenditure</v>
          </cell>
          <cell r="B330" t="str">
            <v>Expenditure other than labour expenditure.</v>
          </cell>
        </row>
        <row r="331">
          <cell r="A331" t="str">
            <v>Non-network expenditure</v>
          </cell>
          <cell r="B331" t="str">
            <v>Includes ICT, Property, Fleet and other expenditure not directly related to the provision of network services.</v>
          </cell>
        </row>
        <row r="332">
          <cell r="A332" t="str">
            <v>Non-residential customer</v>
          </cell>
          <cell r="B332" t="str">
            <v>A customer who purchases energy not principally for personal, household or domestic use at premises.</v>
          </cell>
        </row>
        <row r="333">
          <cell r="A333" t="str">
            <v>Non-residential customer not on demand tariff</v>
          </cell>
          <cell r="B333" t="str">
            <v>A customer who is not a Residential Customers and who does not pay a demand-based tariff. These customers will typically pay a fixed charge and a charge based on energy consumption.</v>
          </cell>
        </row>
        <row r="334">
          <cell r="A334" t="str">
            <v>Non-residential embedded generation</v>
          </cell>
          <cell r="B334" t="str">
            <v>Includes only specific generation plant, where energy into DNSP’s network would be metered and charged under a contract arrangement. It does not include domestic roof-top solar, but it does include solar farms and wind farms if connected to the network.</v>
          </cell>
        </row>
        <row r="335">
          <cell r="A335" t="str">
            <v>Non-residential HV customer</v>
          </cell>
          <cell r="B335" t="str">
            <v>Non-residential customer who is connected at higher than 415 volts.</v>
          </cell>
        </row>
        <row r="336">
          <cell r="A336" t="str">
            <v>Non-residential LV customer</v>
          </cell>
          <cell r="B336" t="str">
            <v>Non-residential customer who is connected at 240 or 415 volts.</v>
          </cell>
        </row>
        <row r="337">
          <cell r="A337" t="str">
            <v>Non-routine maintenance</v>
          </cell>
          <cell r="B337" t="str">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ell>
        </row>
        <row r="338">
          <cell r="A338" t="str">
            <v>Normal cyclic rating</v>
          </cell>
          <cell r="B338" t="str">
            <v>The maximum peak loading based on a given daily load cycle that an asset or element of the network can supply each day of its life under normal conditions resulting in a normal rate of wear. TNSP must provide its definition(s) of ‘normal conditions’.</v>
          </cell>
        </row>
        <row r="339">
          <cell r="A339" t="str">
            <v>Not allocated (service classification)</v>
          </cell>
          <cell r="B339" t="str">
            <v>MOVE THIS TO INSTRUCTIONS - 
The TNSP can report expenditure as Not Allocated where the transmission Information guideline does not require the service classification to be allocated between business segments (Audited financial statements; Prescribed Transmission Services; Negotiated Transmission Services; or Non-Regulated Transmission Services).</v>
          </cell>
        </row>
        <row r="340">
          <cell r="A340" t="str">
            <v>Number of customers (DRMG) affected by interruption</v>
          </cell>
          <cell r="B340" t="str">
            <v>The Customer Base used to calculate reliability measures, as defined in the DRMG (section 3.2).</v>
          </cell>
        </row>
        <row r="341">
          <cell r="A341" t="str">
            <v>Number of persons affected</v>
          </cell>
          <cell r="B341" t="str">
            <v>REMOVED</v>
          </cell>
        </row>
        <row r="342">
          <cell r="A342" t="str">
            <v>Officer</v>
          </cell>
          <cell r="B342" t="str">
            <v>As defined in section 9 of the Corporations Act 2001 (Cth).</v>
          </cell>
        </row>
        <row r="343">
          <cell r="A343" t="str">
            <v>Off-Peak Energy Delivery charges</v>
          </cell>
          <cell r="B343" t="str">
            <v>Time of use charges for supplies at Off-peak Charging Periods.</v>
          </cell>
        </row>
        <row r="344">
          <cell r="A344" t="str">
            <v>Off-peak times</v>
          </cell>
          <cell r="B344" t="str">
            <v>Days and hours identified as off-peak energy delivery/receipt times by an NSP.</v>
          </cell>
        </row>
        <row r="345">
          <cell r="A345" t="str">
            <v>On-Peak Energy Delivery charges</v>
          </cell>
          <cell r="B345" t="str">
            <v>Time of use charges for supplies at On-peak Charging Periods.</v>
          </cell>
        </row>
        <row r="346">
          <cell r="A346" t="str">
            <v>On-peak times</v>
          </cell>
          <cell r="B346" t="str">
            <v>Days and hours identified as peak energy delivery/receipt times by an NSP.</v>
          </cell>
        </row>
        <row r="347">
          <cell r="A347" t="str">
            <v>Opening value</v>
          </cell>
          <cell r="B347" t="str">
            <v>Value of the asset base on the first day of the regulatory year.</v>
          </cell>
        </row>
        <row r="348">
          <cell r="A348" t="str">
            <v>Operating expenditure</v>
          </cell>
          <cell r="B348" t="str">
            <v>Expenditure relating to operating and maintaining the network (excluding all capital expenditure and capital construction expenditure).</v>
          </cell>
        </row>
        <row r="349">
          <cell r="A349" t="str">
            <v>Opex component</v>
          </cell>
          <cell r="B349" t="str">
            <v>Amounts allocated to operating expenditure.</v>
          </cell>
        </row>
        <row r="350">
          <cell r="A350" t="str">
            <v>Order</v>
          </cell>
          <cell r="B350" t="str">
            <v>A Regulatory Information Order issued under Part 3, Division 4 of the NEL or Division 4, s45 of the NGL.</v>
          </cell>
        </row>
        <row r="351">
          <cell r="A351" t="str">
            <v>Ordinary time earnings</v>
          </cell>
          <cell r="B351" t="str">
            <v>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v>
          </cell>
        </row>
        <row r="352">
          <cell r="A352" t="str">
            <v>Other (export services) opex</v>
          </cell>
          <cell r="B352" t="str">
            <v>Opex (operating expenditure) that is not included in overvoltage complaint management related to export services.</v>
          </cell>
        </row>
        <row r="353">
          <cell r="A353" t="str">
            <v>Other ACS revenue</v>
          </cell>
          <cell r="B353" t="str">
            <v>Alternative control services revenues not reported as distribution revenue (excluding dual function asset revenues).</v>
          </cell>
        </row>
        <row r="354">
          <cell r="A354" t="str">
            <v>Other assets with long lives</v>
          </cell>
          <cell r="B354" t="str">
            <v>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v>
          </cell>
        </row>
        <row r="355">
          <cell r="A355" t="str">
            <v>Other assets with short lives</v>
          </cell>
          <cell r="B355" t="str">
            <v>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v>
          </cell>
        </row>
        <row r="356">
          <cell r="A356" t="str">
            <v>Other augmentation expenditure</v>
          </cell>
          <cell r="B356" t="str">
            <v>Any augmentation expenditure not included in sub-transmission substations, switching stations, zone substations, sub-transmission lines, distribution substations, HV feeders and LV feeders.</v>
          </cell>
        </row>
        <row r="357">
          <cell r="A357" t="str">
            <v>Other component (provisions)</v>
          </cell>
          <cell r="B357" t="str">
            <v>Amounts not allocated to opex or capex.</v>
          </cell>
        </row>
        <row r="358">
          <cell r="A358" t="str">
            <v>Other connected transmission networks</v>
          </cell>
          <cell r="B358" t="str">
            <v>Revenue earned from other connected transmission networks.</v>
          </cell>
        </row>
        <row r="359">
          <cell r="A359" t="str">
            <v>Other customer class</v>
          </cell>
          <cell r="B359" t="str">
            <v>A customer that is not a residential or non-residential customer.</v>
          </cell>
        </row>
        <row r="360">
          <cell r="A360" t="str">
            <v>Other customers (revenue grouping)</v>
          </cell>
          <cell r="B360" t="str">
            <v>DELETE - move to instructions</v>
          </cell>
        </row>
        <row r="361">
          <cell r="A361" t="str">
            <v>Other Distribution Services</v>
          </cell>
          <cell r="B361" t="str">
            <v>Distribution services that are not Direct Control Services.</v>
          </cell>
        </row>
        <row r="362">
          <cell r="A362" t="str">
            <v>Other earnings, on-costs, and taxes</v>
          </cell>
          <cell r="B362" t="str">
            <v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v>
          </cell>
        </row>
        <row r="363">
          <cell r="A363" t="str">
            <v>Other expenditure (before interest and tax)</v>
          </cell>
          <cell r="B363" t="str">
            <v>Expenditure reported in the income statement, that is not classified as operating expenditure.</v>
          </cell>
        </row>
        <row r="364">
          <cell r="A364" t="str">
            <v>Other Expenditure (Input expenditure categories)</v>
          </cell>
          <cell r="B364" t="str">
            <v>Expenditure not classified as direct material expenditure, direct labour expenditure, or contract expenditure.</v>
          </cell>
        </row>
        <row r="365">
          <cell r="A365" t="str">
            <v>Other export services capex</v>
          </cell>
          <cell r="B365" t="str">
            <v>Export services not related to ICT or network monitoring.</v>
          </cell>
        </row>
        <row r="366">
          <cell r="A366" t="str">
            <v>Other export services opex</v>
          </cell>
          <cell r="B366" t="str">
            <v>Export service operating expenditure not related to overvoltage complaint management.</v>
          </cell>
        </row>
        <row r="367">
          <cell r="A367" t="str">
            <v>Other fee based services</v>
          </cell>
          <cell r="B367" t="str">
            <v>Fee based services not included in energisation, Re-energisation or de-energisation services.</v>
          </cell>
        </row>
        <row r="368">
          <cell r="A368" t="str">
            <v>Other incentive scheme category</v>
          </cell>
          <cell r="B368" t="str">
            <v>Any other relevant incentive scheme category that applies to the business.</v>
          </cell>
        </row>
        <row r="369">
          <cell r="A369" t="str">
            <v>Other incentive schemes</v>
          </cell>
          <cell r="B369" t="str">
            <v>DELETE</v>
          </cell>
        </row>
        <row r="370">
          <cell r="A370" t="str">
            <v>Other maintenance activity</v>
          </cell>
          <cell r="B370" t="str">
            <v>Maintenance activities or expenditure not defined in another maintenance category.</v>
          </cell>
        </row>
        <row r="371">
          <cell r="A371" t="str">
            <v>Other metering services</v>
          </cell>
          <cell r="B371" t="str">
            <v>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v>
          </cell>
        </row>
        <row r="372">
          <cell r="A372" t="str">
            <v>Other non-network assets</v>
          </cell>
          <cell r="B372" t="str">
            <v>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v>
          </cell>
        </row>
        <row r="373">
          <cell r="A373" t="str">
            <v>Other non-network expenditure</v>
          </cell>
          <cell r="B373" t="str">
            <v>REMOVE</v>
          </cell>
        </row>
        <row r="374">
          <cell r="A374" t="str">
            <v>Other non-routine maintenance</v>
          </cell>
          <cell r="B374" t="str">
            <v>Non-routine maintenance activities or expenditure not defined in another maintenance category.</v>
          </cell>
        </row>
        <row r="375">
          <cell r="A375" t="str">
            <v>Other plant item</v>
          </cell>
          <cell r="B375" t="str">
            <v>All equipment involved in utilising or transmitting electrical energy that are not poles/towers (including pole top or tower structures), lines or cables.</v>
          </cell>
        </row>
        <row r="376">
          <cell r="A376" t="str">
            <v>Other replacement expenditure</v>
          </cell>
          <cell r="B376" t="str">
            <v>Any replacement expenditure not included in poles, pole top structures, overhead conductors, underground cables, service lines, transformers, switchgear, public lighting and SCADA networks control and protection systems categories.</v>
          </cell>
        </row>
        <row r="377">
          <cell r="A377" t="str">
            <v>Other revenue (distribution)</v>
          </cell>
          <cell r="B377" t="str">
            <v>Any revenues not reported under distribution revenue, dual function asset revenue, TUOS revenue, or jurisdictional scheme revenue.</v>
          </cell>
        </row>
        <row r="378">
          <cell r="A378" t="str">
            <v>Other revenue (transmission)</v>
          </cell>
          <cell r="B378" t="str">
            <v>Revenue earned excluding revenue for transmission services.</v>
          </cell>
        </row>
        <row r="379">
          <cell r="A379" t="str">
            <v>Other routine maintenance</v>
          </cell>
          <cell r="B379" t="str">
            <v>Routine maintenance activities and expenditure not defined in another maintenance category.</v>
          </cell>
        </row>
        <row r="380">
          <cell r="A380" t="str">
            <v>Other TUOS charges</v>
          </cell>
          <cell r="B380" t="str">
            <v>TUOS charges not included in location, non-locational, common service or grid equalisation charges.</v>
          </cell>
        </row>
        <row r="381">
          <cell r="A381" t="str">
            <v>Other TUOS expenditure</v>
          </cell>
          <cell r="B381" t="str">
            <v>TUOS payments that are not cross boundary expenditure.</v>
          </cell>
        </row>
        <row r="382">
          <cell r="A382" t="str">
            <v>Other TUOS Revenue</v>
          </cell>
          <cell r="B382" t="str">
            <v>TUOS Revenue that is not cross boundary revenue.</v>
          </cell>
        </row>
        <row r="383">
          <cell r="A383" t="str">
            <v>Other vegetation management expenditure</v>
          </cell>
          <cell r="B383" t="str">
            <v>Vegetation management expenditure not included in the other categories of vegetation management.</v>
          </cell>
        </row>
        <row r="384">
          <cell r="A384" t="str">
            <v>Outage (network outage)</v>
          </cell>
          <cell r="B384" t="str">
            <v xml:space="preserve">An event that prevents energy being supplied through a transmission network or distribution network at a specific point on the network. </v>
          </cell>
        </row>
        <row r="385">
          <cell r="A385" t="str">
            <v>Overhead asset inspection</v>
          </cell>
          <cell r="B385" t="str">
            <v>All inspection of network overhead assets. Includes all direct costs (labour, material, contract, motor vehicle); thermal survey programs. 
Physical measure: Route km line patrolled by zone substation.</v>
          </cell>
        </row>
        <row r="386">
          <cell r="A386" t="str">
            <v>Overhead conductor</v>
          </cell>
          <cell r="B386" t="str">
            <v>Overhead conductor / line Assets located above ground used for the primary function of transmitting power in a transmission network or distributing power in a distribution network.
Excludes assets that are included in any other asset category or asset group.</v>
          </cell>
        </row>
        <row r="387">
          <cell r="A387" t="str">
            <v>Overhead network assets</v>
          </cell>
          <cell r="B387" t="str">
            <v>Assets used to conduct electricity from one point to another above ground. These include poles, pole-top structures and overhead conductors. This does not include pole top substations and transformers.</v>
          </cell>
        </row>
        <row r="388">
          <cell r="A388" t="str">
            <v>Overhead transmission assets</v>
          </cell>
          <cell r="B388" t="str">
            <v>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v>
          </cell>
        </row>
        <row r="389">
          <cell r="A389" t="str">
            <v>Overvoltage</v>
          </cell>
          <cell r="B389" t="str">
            <v xml:space="preserve">The network voltage reaching a point where a customer's generating unit should reduce its real power output in response to increased voltage. This is typically expected to occur when network voltage exceeds 253V. </v>
          </cell>
        </row>
        <row r="390">
          <cell r="A390" t="str">
            <v>Ownership Structure</v>
          </cell>
          <cell r="B390" t="str">
            <v>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v>
          </cell>
        </row>
        <row r="391">
          <cell r="A391" t="str">
            <v>Percentage of calls abandoned</v>
          </cell>
          <cell r="B391" t="str">
            <v>Percentage of calls abandoned = (calls abandoned/calls to call centre fault line)* 100.</v>
          </cell>
        </row>
        <row r="392">
          <cell r="A392" t="str">
            <v>Permanent differences due to adjustments to prior year returns</v>
          </cell>
          <cell r="B392" t="str">
            <v>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v>
          </cell>
        </row>
        <row r="393">
          <cell r="A393" t="str">
            <v>Permanent differences due to disallowed interest expense</v>
          </cell>
          <cell r="B393" t="str">
            <v>This is interest expenditure, which is non-deductible for tax purposes pursuant to the Income Tax Assessment Act 1997.</v>
          </cell>
        </row>
        <row r="394">
          <cell r="A394" t="str">
            <v>Planned outage count (DI) with exclusions</v>
          </cell>
          <cell r="B394" t="str">
            <v>As described or defined in the transmission STPIS.</v>
          </cell>
        </row>
        <row r="395">
          <cell r="A395" t="str">
            <v>Planned outage count (DI) without exclusions</v>
          </cell>
          <cell r="B395" t="str">
            <v>As described or defined in the transmission STPIS.</v>
          </cell>
        </row>
        <row r="396">
          <cell r="A396" t="str">
            <v>Pole</v>
          </cell>
          <cell r="B396" t="str">
            <v>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v>
          </cell>
        </row>
        <row r="397">
          <cell r="A397" t="str">
            <v>Pole inspection and treatment (all poles)</v>
          </cell>
          <cell r="B397" t="str">
            <v>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v>
          </cell>
        </row>
        <row r="398">
          <cell r="A398" t="str">
            <v>Pole top structure</v>
          </cell>
          <cell r="B398" t="str">
            <v>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v>
          </cell>
        </row>
        <row r="399">
          <cell r="A399" t="str">
            <v>Pole top, overhead line &amp; service line maintenance</v>
          </cell>
          <cell r="B399" t="str">
            <v>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v>
          </cell>
        </row>
        <row r="400">
          <cell r="A400" t="str">
            <v>Post Tax Revenue Model (PTRM)</v>
          </cell>
          <cell r="B400" t="str">
            <v>As defined in the NER, Chapter 10.</v>
          </cell>
        </row>
        <row r="401">
          <cell r="A401" t="str">
            <v>Potential customer generation</v>
          </cell>
          <cell r="B401" t="str">
            <v>The amount of energy that would be generated by export customers if there were no network constraints.</v>
          </cell>
        </row>
        <row r="402">
          <cell r="A402" t="str">
            <v>Power factor</v>
          </cell>
          <cell r="B402" t="str">
            <v>The ratio of demand in MW to demand in MVA.</v>
          </cell>
        </row>
        <row r="403">
          <cell r="A403" t="str">
            <v>Pre-adjusted locational TUOS</v>
          </cell>
          <cell r="B403" t="str">
            <v>As defined in the NER, chapter 10.</v>
          </cell>
        </row>
        <row r="404">
          <cell r="A404" t="str">
            <v>Pre-adjusted non-locational TUOS</v>
          </cell>
          <cell r="B404" t="str">
            <v>As defined in the NER, chapter 10.</v>
          </cell>
        </row>
        <row r="405">
          <cell r="A405" t="str">
            <v>Prescribed common transmission services</v>
          </cell>
          <cell r="B405" t="str">
            <v>As defined in the NER, Chapter 10.</v>
          </cell>
        </row>
        <row r="406">
          <cell r="A406" t="str">
            <v>Prescribed entry services</v>
          </cell>
          <cell r="B406" t="str">
            <v>As defined in the NER, Chapter 10.</v>
          </cell>
        </row>
        <row r="407">
          <cell r="A407" t="str">
            <v>Prescribed exit services</v>
          </cell>
          <cell r="B407" t="str">
            <v>As defined in the NER, Chapter 10.</v>
          </cell>
        </row>
        <row r="408">
          <cell r="A408" t="str">
            <v>Prescribed transmission services</v>
          </cell>
          <cell r="B408" t="str">
            <v>As defined in the NER, Chapter 10.</v>
          </cell>
        </row>
        <row r="409">
          <cell r="A409" t="str">
            <v>Prescribed TUOS services</v>
          </cell>
          <cell r="B409" t="str">
            <v>As defined in the NER, Chapter 10.</v>
          </cell>
        </row>
        <row r="410">
          <cell r="A410" t="str">
            <v>Probability of Exceedance (POE)</v>
          </cell>
          <cell r="B410" t="str">
            <v>The likelihood that a threshold value will be surpassed. The POE is expressed as a percentage, and usually set at 10% or 50% in AER reporting requirements.</v>
          </cell>
        </row>
        <row r="411">
          <cell r="A411" t="str">
            <v>Project ID</v>
          </cell>
          <cell r="B411" t="str">
            <v>NSP’s identifier for the project. This may be the project name, location and/or code.</v>
          </cell>
        </row>
        <row r="412">
          <cell r="A412" t="str">
            <v>Projects Submitted for approval</v>
          </cell>
          <cell r="B412" t="str">
            <v>Projects submitted to the AER for approval under either the DMIS or the DMIAM.</v>
          </cell>
        </row>
        <row r="413">
          <cell r="A413" t="str">
            <v>Property capex</v>
          </cell>
          <cell r="B413" t="str">
            <v>Non-network capex related to buildings and land.</v>
          </cell>
        </row>
        <row r="414">
          <cell r="A414" t="str">
            <v>Protected (SOCI) information</v>
          </cell>
          <cell r="B414" t="str">
            <v>As defined in the Security of critical infrastructure Act 2018</v>
          </cell>
        </row>
        <row r="415">
          <cell r="A415" t="str">
            <v>Protection system</v>
          </cell>
          <cell r="B415" t="str">
            <v>Has the meaning prescribed in the National Electricity Rules.
A system, which includes equipment, used to protect a Registered Participant's facilities from damage due to an electrical or mechanical fault or due to certain conditions of the power system.</v>
          </cell>
        </row>
        <row r="416">
          <cell r="A416" t="str">
            <v>Provision</v>
          </cell>
          <cell r="B416" t="str">
            <v>A liability of uncertain timing or amount. (AASB 137.10)</v>
          </cell>
        </row>
        <row r="417">
          <cell r="A417" t="str">
            <v>Prudent discounts offered to transmission customers</v>
          </cell>
          <cell r="B417" t="str">
            <v>As defined in the NER, Rule 6A.26.1.</v>
          </cell>
        </row>
        <row r="418">
          <cell r="A418" t="str">
            <v>Public light installation</v>
          </cell>
          <cell r="B418" t="str">
            <v>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v>
          </cell>
        </row>
        <row r="419">
          <cell r="A419" t="str">
            <v>Public light maintenance</v>
          </cell>
          <cell r="B419" t="str">
            <v>The repair and inspection of the following public lighting assets on a major or minor road: Luminaires; Brackets; Lamps; Poles dedicated to public lighting services; and Underground or overhead cabling dedicated to public lighting services.</v>
          </cell>
        </row>
        <row r="420">
          <cell r="A420" t="str">
            <v>Public light replacement</v>
          </cell>
          <cell r="B420" t="str">
            <v>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v>
          </cell>
        </row>
        <row r="421">
          <cell r="A421" t="str">
            <v>Public lighting - light type</v>
          </cell>
          <cell r="B421" t="str">
            <v>A description/name/identifier for the lights (lamps) used to deliver public lighting services.</v>
          </cell>
        </row>
        <row r="422">
          <cell r="A422" t="str">
            <v>Public lighting assets</v>
          </cell>
          <cell r="B422" t="str">
            <v>Include luminaires, brackets, lamps and dedicated public lighting poles (not poles that deliver network services).</v>
          </cell>
        </row>
        <row r="423">
          <cell r="A423" t="str">
            <v>Public lighting charges</v>
          </cell>
          <cell r="B423" t="str">
            <v>Charges for public lighting services.</v>
          </cell>
        </row>
        <row r="424">
          <cell r="A424" t="str">
            <v>Public lighting services</v>
          </cell>
          <cell r="B424" t="str">
            <v>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v>
          </cell>
        </row>
        <row r="425">
          <cell r="A425" t="str">
            <v>Pumping and power station auxiliaries</v>
          </cell>
          <cell r="B425" t="str">
            <v>A customer that operates a pumping station or power station auxiliary plant.</v>
          </cell>
        </row>
        <row r="426">
          <cell r="A426" t="str">
            <v>PWC undergrounding capex (equity funded)</v>
          </cell>
          <cell r="B426" t="str">
            <v>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v>
          </cell>
        </row>
        <row r="427">
          <cell r="A427" t="str">
            <v>Quoted services</v>
          </cell>
          <cell r="B427" t="str">
            <v>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v>
          </cell>
        </row>
        <row r="428">
          <cell r="A428" t="str">
            <v>Raw Adjusted maximum demand</v>
          </cell>
          <cell r="B428" t="str">
            <v>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v>
          </cell>
        </row>
        <row r="429">
          <cell r="A429" t="str">
            <v>Raw unadjusted maximum demand</v>
          </cell>
          <cell r="B429" t="str">
            <v>Actual maximum demand as measured by the NSP at the specified network segment. This must not include any adjustments for factors such as switching, temporary load changes from major customers, transfers, block loads or embedded generation. The term, ‘raw’, refers to demand data that has not undergone weather correction.</v>
          </cell>
        </row>
        <row r="430">
          <cell r="A430" t="str">
            <v>Reactive plant</v>
          </cell>
          <cell r="B430"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31">
          <cell r="A431" t="str">
            <v>Reason for interruption</v>
          </cell>
          <cell r="B431" t="str">
            <v>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v>
          </cell>
        </row>
        <row r="432">
          <cell r="A432" t="str">
            <v>Re-energisation</v>
          </cell>
          <cell r="B432" t="str">
            <v>The energisation of a premises after their de-energisation. Does not include alterations or new installation of meters or services.</v>
          </cell>
        </row>
        <row r="433">
          <cell r="A433" t="str">
            <v>Regulatory accounts</v>
          </cell>
          <cell r="B433" t="str">
            <v>The historical financial information pertaining to prescribed transmission services that includes the:
(a)  statement of financial performance
(b)  notes to, and forming part of, the regulatory financial statements.</v>
          </cell>
        </row>
        <row r="434">
          <cell r="A434" t="str">
            <v>Regulatory adjustments (NSP)</v>
          </cell>
          <cell r="B434" t="str">
            <v>The adjustments made to audited statutory accounts to arrive at the accounts for the Network Service Provider. The adjustments must include: 
(a) non-distribution services;
(b) negotiated transmission services; 
(c) non regulated transmission services;
(d) and any other adjustments.</v>
          </cell>
        </row>
        <row r="435">
          <cell r="A435" t="str">
            <v>Regulatory adjustments journal</v>
          </cell>
          <cell r="B435" t="str">
            <v xml:space="preserve">A record of accounting transactions that details individual transactions that make up the regulatory adjustments  </v>
          </cell>
        </row>
        <row r="436">
          <cell r="A436" t="str">
            <v>Regulatory Asset Base (RAB)</v>
          </cell>
          <cell r="B436" t="str">
            <v>The Regulatory Asset Base (RAB) as defined in the NER. The methodology for calculating the RAB is set out in the AER's Roll Forward Model Handbook.</v>
          </cell>
        </row>
        <row r="437">
          <cell r="A437" t="str">
            <v>Related party (NSP)</v>
          </cell>
          <cell r="B437" t="str">
            <v>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v>
          </cell>
        </row>
        <row r="438">
          <cell r="A438" t="str">
            <v>Related party contract</v>
          </cell>
          <cell r="B438" t="str">
            <v>A finalised contract between the Network Service Provider or Service Provider and a Related Party for the provision of goods and/or services.</v>
          </cell>
        </row>
        <row r="439">
          <cell r="A439" t="str">
            <v>Related Party Contract Expenditure</v>
          </cell>
          <cell r="B439" t="str">
            <v>Expenditure relating to a contract between NSP and a Related Party for the provision of goods and/or services.</v>
          </cell>
        </row>
        <row r="440">
          <cell r="A440" t="str">
            <v>Related Party Contract Margin Expenditure</v>
          </cell>
          <cell r="B440" t="str">
            <v>Expenditure relating to profit a Related Party gains above its total actual costs under a Related Party Contract with NSP. This profit may include margins, management fees or incentive payments.</v>
          </cell>
        </row>
        <row r="441">
          <cell r="A441" t="str">
            <v>Related party margin</v>
          </cell>
          <cell r="B441" t="str">
            <v>The profit a Related Party gains above its total actual costs under a Related Party Contract with NSP. This profit may include margins, management fees or incentive payments.</v>
          </cell>
        </row>
        <row r="442">
          <cell r="A442" t="str">
            <v>Related party transaction</v>
          </cell>
          <cell r="B442" t="str">
            <v>A transaction, or a number of transactions, intended to achieve a common commercial effect, conducted with a related party.</v>
          </cell>
        </row>
        <row r="443">
          <cell r="A443" t="str">
            <v>Remote meter reading</v>
          </cell>
          <cell r="B443" t="str">
            <v>The use of remotely read interval metering infrastructure to perform meter reading and special meter reading.</v>
          </cell>
        </row>
        <row r="444">
          <cell r="A444" t="str">
            <v>Remote meter re-configuration</v>
          </cell>
          <cell r="B444" t="str">
            <v>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v>
          </cell>
        </row>
        <row r="445">
          <cell r="A445" t="str">
            <v>Replacement capex (repex)</v>
          </cell>
          <cell r="B445" t="str">
            <v>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v>
          </cell>
        </row>
        <row r="446">
          <cell r="A446" t="str">
            <v>Residential connection</v>
          </cell>
          <cell r="B446" t="str">
            <v>Work connecting any customer who purchases energy principally for personal, household or domestic use at premises.</v>
          </cell>
        </row>
        <row r="447">
          <cell r="A447" t="str">
            <v>Residential customer</v>
          </cell>
          <cell r="B447" t="str">
            <v>A customer who purchases energy principally for personal, household or domestic use at premises.</v>
          </cell>
        </row>
        <row r="448">
          <cell r="A448" t="str">
            <v>Residential embedded generation</v>
          </cell>
          <cell r="B448" t="str">
            <v>Embedded Generation owned by a residential customer, includes domestic roof-top solar.</v>
          </cell>
        </row>
        <row r="449">
          <cell r="A449" t="str">
            <v>Restoration stage</v>
          </cell>
          <cell r="B449" t="str">
            <v>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v>
          </cell>
        </row>
        <row r="450">
          <cell r="A450" t="str">
            <v>Revenue (penalties) allowed (deducted) through incentive schemes</v>
          </cell>
          <cell r="B450" t="str">
            <v>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v>
          </cell>
        </row>
        <row r="451">
          <cell r="A451" t="str">
            <v>Revenue rewards and penalties</v>
          </cell>
          <cell r="B451" t="str">
            <v>Increments or decrements to revenue allowances arising from the application of an incentive scheme.</v>
          </cell>
        </row>
        <row r="452">
          <cell r="A452" t="str">
            <v>RIT project</v>
          </cell>
          <cell r="B452" t="str">
            <v>A project implemented that is the preferred option to address the identified need in a regulatory investment test, as defined in clause 5.10.2 of the NER.</v>
          </cell>
        </row>
        <row r="453">
          <cell r="A453" t="str">
            <v>Route line length</v>
          </cell>
          <cell r="B453" t="str">
            <v>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v>
          </cell>
        </row>
        <row r="454">
          <cell r="A454" t="str">
            <v>Routine maintenance</v>
          </cell>
          <cell r="B454" t="str">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ell>
        </row>
        <row r="455">
          <cell r="A455" t="str">
            <v>SAIDI</v>
          </cell>
          <cell r="B455" t="str">
            <v>The system average interruption duration index for the purposes of the service target performance incentive scheme.</v>
          </cell>
        </row>
        <row r="456">
          <cell r="A456" t="str">
            <v>SAIFI</v>
          </cell>
          <cell r="B456" t="str">
            <v>The system average interruption frequency index for the purposes of the service target performance incentive scheme.</v>
          </cell>
        </row>
        <row r="457">
          <cell r="A457" t="str">
            <v>SAPS</v>
          </cell>
          <cell r="B457" t="str">
            <v>Stand alone power system.</v>
          </cell>
        </row>
        <row r="458">
          <cell r="A458" t="str">
            <v>SCADA and network control</v>
          </cell>
          <cell r="B458" t="str">
            <v>Supervisory control and data acquisition (SCADA) and network control hardware, software and associated ICT systems. Excludes Protection Systems.</v>
          </cell>
        </row>
        <row r="459">
          <cell r="A459" t="str">
            <v>SCADA and network control and protection systems</v>
          </cell>
          <cell r="B459" t="str">
            <v>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v>
          </cell>
        </row>
        <row r="460">
          <cell r="A460" t="str">
            <v>Scheduled meter reading</v>
          </cell>
          <cell r="B460" t="str">
            <v>An actual meter reading performed according to a predefined schedule.</v>
          </cell>
        </row>
        <row r="461">
          <cell r="A461" t="str">
            <v>Scheme administrator</v>
          </cell>
          <cell r="B461" t="str">
            <v>The body/bodies responsible for the administration and review of service level schemes in the NSPs jurisdiction.</v>
          </cell>
        </row>
        <row r="462">
          <cell r="A462" t="str">
            <v>Secondary tariff</v>
          </cell>
          <cell r="B462" t="str">
            <v xml:space="preserve">Secondary tariffs are tariffs levied on a customer in addition to a primary tariff. Common secondary tariffs include controlled load tariffs, dedicated circuit tariffs, two way/export tariffs. </v>
          </cell>
        </row>
        <row r="463">
          <cell r="A463" t="str">
            <v>Service lines</v>
          </cell>
          <cell r="B463" t="str">
            <v>Includes assets that provide a physical link and associated assets between the distribution network and a customer’s premises. It excludes any pole mounted assets and meters that are included in any other asset group.</v>
          </cell>
        </row>
        <row r="464">
          <cell r="A464" t="str">
            <v>Service performance scheme parameters</v>
          </cell>
          <cell r="B464" t="str">
            <v>As described or defined in the relevant version of the transmission STPIS.</v>
          </cell>
        </row>
        <row r="465">
          <cell r="A465" t="str">
            <v>Service target performance incentive scheme (STPIS)</v>
          </cell>
          <cell r="B465" t="str">
            <v xml:space="preserve">The AER's Service target performance incentive scheme published by the AER in accordance with the NER. </v>
          </cell>
        </row>
        <row r="466">
          <cell r="A466" t="str">
            <v>Settlements Residues</v>
          </cell>
          <cell r="B466" t="str">
            <v>As defined in the NER, chapter 10.</v>
          </cell>
        </row>
        <row r="467">
          <cell r="A467" t="str">
            <v>S-Factor True up</v>
          </cell>
          <cell r="B467" t="str">
            <v>STPIS rewards or penalties adjustments to 'true-up' deferral of payments in prior years.</v>
          </cell>
        </row>
        <row r="468">
          <cell r="A468" t="str">
            <v>Shared assets</v>
          </cell>
          <cell r="B468" t="str">
            <v>A asset used to provide both regulated electricty services and unregulated services.</v>
          </cell>
        </row>
        <row r="469">
          <cell r="A469" t="str">
            <v>Short rural feeder</v>
          </cell>
          <cell r="B469" t="str">
            <v>A feeder with a total feeder route length less than 200 km, which is not a CBD feeder or urban feeder.</v>
          </cell>
        </row>
        <row r="470">
          <cell r="A470" t="str">
            <v>Shoulder period Energy Delivery Charge</v>
          </cell>
          <cell r="B470" t="str">
            <v>Time of use charge for supplies at Shoulder Charging Periods.</v>
          </cell>
        </row>
        <row r="471">
          <cell r="A471" t="str">
            <v>Shoulder times</v>
          </cell>
          <cell r="B471" t="str">
            <v>Days and times that are not identified as either peak or off-peak energy delivery/receipt time by an NSP.</v>
          </cell>
        </row>
        <row r="472">
          <cell r="A472" t="str">
            <v>Significant event</v>
          </cell>
          <cell r="B472" t="str">
            <v>An event defined as significant under the NSPs Electrical Network Safety Management System.</v>
          </cell>
        </row>
        <row r="473">
          <cell r="A473" t="str">
            <v>Simple connection LV</v>
          </cell>
          <cell r="B473" t="str">
            <v>Single/multi-phase customer service connection and, as an example, may involve the following:
(a)  one or more spans of overhead service wire;
(b)  road crossing (overhead or underground). 
(c)  small LV extension or augmentation of overhead and/or underground mains.</v>
          </cell>
        </row>
        <row r="474">
          <cell r="A474" t="str">
            <v>Single phase meter</v>
          </cell>
          <cell r="B474" t="str">
            <v>A meter used at a single phase connection, where electricity is supplied through a single conductor.</v>
          </cell>
        </row>
        <row r="475">
          <cell r="A475" t="str">
            <v>Small business</v>
          </cell>
          <cell r="B475" t="str">
            <v>A small customer that is not a residential customer,  whose tariff is classified as a small business tariff, or otherwise identified as a small business in the NSP's customer database.</v>
          </cell>
        </row>
        <row r="476">
          <cell r="A476" t="str">
            <v>Small customer</v>
          </cell>
          <cell r="B476" t="str">
            <v>A customer, usually residential or small business, whose annual usage falls under the relevant jurisdictional threshold (generally 100MWh).</v>
          </cell>
        </row>
        <row r="477">
          <cell r="A477" t="str">
            <v>Small generating unit</v>
          </cell>
          <cell r="B477" t="str">
            <v>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v>
          </cell>
        </row>
        <row r="478">
          <cell r="A478" t="str">
            <v>Smart meter</v>
          </cell>
          <cell r="B478" t="str">
            <v>Also known as advanced meter. These meters record customer usages and demand in real time and can be remotely read in discrete time intervals.</v>
          </cell>
        </row>
        <row r="479">
          <cell r="A479" t="str">
            <v>Solar photovoltaic (PV)</v>
          </cell>
          <cell r="B479" t="str">
            <v>A system for generating electricity that converts sunlight into electrical energy.</v>
          </cell>
        </row>
        <row r="480">
          <cell r="A480" t="str">
            <v>Special meter reading</v>
          </cell>
          <cell r="B480" t="str">
            <v>An actual meter reading performed to support an out of cycle customer billing or consumption request.</v>
          </cell>
        </row>
        <row r="481">
          <cell r="A481" t="str">
            <v>Specification of scheme</v>
          </cell>
          <cell r="B481" t="str">
            <v>Documentation of service level standard applying to the NSP.</v>
          </cell>
        </row>
        <row r="482">
          <cell r="A482" t="str">
            <v>Staked pole replaced with new pole</v>
          </cell>
          <cell r="B482" t="str">
            <v>DELETE - A previously staked wooden pole that is replaced by a new pole of any material.</v>
          </cell>
        </row>
        <row r="483">
          <cell r="A483" t="str">
            <v>Staking of /staked wooden pole</v>
          </cell>
          <cell r="B483" t="str">
            <v>A wooden pole that is staked; or the activity of staking a wooden pole.</v>
          </cell>
        </row>
        <row r="484">
          <cell r="A484" t="str">
            <v>Staking wooden poles</v>
          </cell>
          <cell r="B484" t="str">
            <v>DELETE - The staking of a previously unstaked wooden pole.</v>
          </cell>
        </row>
        <row r="485">
          <cell r="A485" t="str">
            <v>Standard connection service</v>
          </cell>
          <cell r="B485" t="str">
            <v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v>
          </cell>
        </row>
        <row r="486">
          <cell r="A486" t="str">
            <v>Standard Control Services</v>
          </cell>
          <cell r="B486" t="str">
            <v>As defined in the National Electricity Rules. For clarity, Standard Control Services are intended to capture services available only through DNSP’s network typically provided to all customers or a broad class of customers recovered through general network tariffs.</v>
          </cell>
        </row>
        <row r="487">
          <cell r="A487" t="str">
            <v>Standard Vehicle Access</v>
          </cell>
          <cell r="B487" t="str">
            <v>Route Line Length areas with Standard Vehicle Access are serviced through made roads, gravel roads and open paddocks (including gated and fenced paddocks). An area with no Standard Vehicle Access would not be accessible by a two wheel drive vehicle.</v>
          </cell>
        </row>
        <row r="488">
          <cell r="A488" t="str">
            <v>Static VAR compensator</v>
          </cell>
          <cell r="B488" t="str">
            <v>As defined in the NER, chapter 10.</v>
          </cell>
        </row>
        <row r="489">
          <cell r="A489" t="str">
            <v>STPIS (Dx) - 2018 amendment</v>
          </cell>
          <cell r="B489" t="str">
            <v>The AER's Service target performance incentive scheme, version 2.0, November 2018.</v>
          </cell>
        </row>
        <row r="490">
          <cell r="A490" t="str">
            <v>STPIS (Tx) V4</v>
          </cell>
          <cell r="B490" t="str">
            <v>AER, Final decision - Electricity transmission network service providers service target performance incentive scheme, 20 December 2012.</v>
          </cell>
        </row>
        <row r="491">
          <cell r="A491" t="str">
            <v>Street lights - average monthly number "out"</v>
          </cell>
          <cell r="B491" t="str">
            <v>The total number of street lights reported by customers as not working over the year, divided by twelve.</v>
          </cell>
        </row>
        <row r="492">
          <cell r="A492" t="str">
            <v>Street lights - average number of days to repair</v>
          </cell>
          <cell r="B492" t="str">
            <v>The average number of days to repair street lights that were reported as not working.</v>
          </cell>
        </row>
        <row r="493">
          <cell r="A493" t="str">
            <v>Street lights - not repaired by "fix by" date</v>
          </cell>
          <cell r="B493" t="str">
            <v>Number of street lights that were not repaired within the required timeframe.</v>
          </cell>
        </row>
        <row r="494">
          <cell r="A494" t="str">
            <v>Subdivision connection</v>
          </cell>
          <cell r="B494" t="str">
            <v>Work connecting un-reticulated lots or areas to the distribution network for residential subdivisions.</v>
          </cell>
        </row>
        <row r="495">
          <cell r="A495" t="str">
            <v>Substation</v>
          </cell>
          <cell r="B495" t="str">
            <v>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496">
          <cell r="A496" t="str">
            <v>Substation Power Transformer</v>
          </cell>
          <cell r="B496" t="str">
            <v>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v>
          </cell>
        </row>
        <row r="497">
          <cell r="A497" t="str">
            <v>Substation rating</v>
          </cell>
          <cell r="B497" t="str">
            <v>The normal cyclic rating for a substation.</v>
          </cell>
        </row>
        <row r="498">
          <cell r="A498" t="str">
            <v>Substation reactive plant</v>
          </cell>
          <cell r="B498" t="str">
            <v>These are assets used to support the transfer of real power across the network. This includes reactors, synchronous condensers, shunt capacitors, static VAr compensators, dynamic VAr compensators. It excludes any assets that are included in any other asset group.</v>
          </cell>
        </row>
        <row r="499">
          <cell r="A499" t="str">
            <v>Substation switchbay</v>
          </cell>
          <cell r="B499" t="str">
            <v>An asset used to provide switching within the substation. Includes disconnect switches, circuit breakers, current transformers, voltage transformers and associated busbars and steelwork.</v>
          </cell>
        </row>
        <row r="500">
          <cell r="A500" t="str">
            <v>Substations equipment &amp; property</v>
          </cell>
          <cell r="B500" t="str">
            <v>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v>
          </cell>
        </row>
        <row r="501">
          <cell r="A501" t="str">
            <v>Sub-transmission asset maintenance - for DNSPs with dual function assets</v>
          </cell>
          <cell r="B501" t="str">
            <v>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v>
          </cell>
        </row>
        <row r="502">
          <cell r="A502" t="str">
            <v>Sub-transmission crossings</v>
          </cell>
          <cell r="B502" t="str">
            <v>DNSP network connection to another NSP's network at sub-transmission connection.</v>
          </cell>
        </row>
        <row r="503">
          <cell r="A503" t="str">
            <v>Sub-transmission line</v>
          </cell>
          <cell r="B503" t="str">
            <v>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v>
          </cell>
        </row>
        <row r="504">
          <cell r="A504" t="str">
            <v>Sub-transmission substation</v>
          </cell>
          <cell r="B504" t="str">
            <v>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05">
          <cell r="A505" t="str">
            <v>Superannuation</v>
          </cell>
          <cell r="B505" t="str">
            <v>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v>
          </cell>
        </row>
        <row r="506">
          <cell r="A506" t="str">
            <v>Switchgear</v>
          </cell>
          <cell r="B506" t="str">
            <v>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v>
          </cell>
        </row>
        <row r="507">
          <cell r="A507" t="str">
            <v>Switching station</v>
          </cell>
          <cell r="B507" t="str">
            <v>A station that connects to multiple circuits but does not contain a transformer.</v>
          </cell>
        </row>
        <row r="508">
          <cell r="A508" t="str">
            <v>Switchyard, substation and transformer assets</v>
          </cell>
          <cell r="B508" t="str">
            <v>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v>
          </cell>
        </row>
        <row r="509">
          <cell r="A509" t="str">
            <v>System Losses</v>
          </cell>
          <cell r="B509" t="str">
            <v>As described or defined in the transmission STPIS. A measure of the electrical energy lost through the transmission of energy.</v>
          </cell>
        </row>
        <row r="510">
          <cell r="A510" t="str">
            <v>System maximum demand</v>
          </cell>
          <cell r="B510" t="str">
            <v>The maximum demand measured for all connection points within the system.</v>
          </cell>
        </row>
        <row r="511">
          <cell r="A511" t="str">
            <v>System strength service</v>
          </cell>
          <cell r="B511" t="str">
            <v>As defined in the NER, chapter 10.</v>
          </cell>
        </row>
        <row r="512">
          <cell r="A512" t="str">
            <v>Tariff code</v>
          </cell>
          <cell r="B512" t="str">
            <v>The unique code used by the distribution business to identify each tariff.</v>
          </cell>
        </row>
        <row r="513">
          <cell r="A513" t="str">
            <v>Tariff name</v>
          </cell>
          <cell r="B513" t="str">
            <v>The name used by the distribution business to identify the tariff in its annual pricing proposal.</v>
          </cell>
        </row>
        <row r="514">
          <cell r="A514" t="str">
            <v>TAS - Critical Infrastructure</v>
          </cell>
          <cell r="B514" t="str">
            <v>Consistent with the requirements of the Tasmanian Electricity Code.</v>
          </cell>
        </row>
        <row r="515">
          <cell r="A515" t="str">
            <v>TAS - High density commercial</v>
          </cell>
          <cell r="B515" t="str">
            <v>Consistent with the requirements of the Tasmanian Electricity Code.</v>
          </cell>
        </row>
        <row r="516">
          <cell r="A516" t="str">
            <v>TAS - High density rural</v>
          </cell>
          <cell r="B516" t="str">
            <v>Consistent with the requirements of the Tasmanian Electricity Code.</v>
          </cell>
        </row>
        <row r="517">
          <cell r="A517" t="str">
            <v>TAS - Low density rural</v>
          </cell>
          <cell r="B517" t="str">
            <v>Consistent with the requirements of the Tasmanian Electricity Code.</v>
          </cell>
        </row>
        <row r="518">
          <cell r="A518" t="str">
            <v>TAS - Urban</v>
          </cell>
          <cell r="B518" t="str">
            <v>Consistent with the requirements of the Tasmanian Electricity Code.</v>
          </cell>
        </row>
        <row r="519">
          <cell r="A519" t="str">
            <v>Tax asset base</v>
          </cell>
          <cell r="B519" t="str">
            <v>The tax asset base (TAB) is derived using as commissioned capital expenditure and tax depreciation values. The methodology for calculating the TAB is set out in the AER's Roll Forward Model Handbook.</v>
          </cell>
        </row>
        <row r="520">
          <cell r="A520" t="str">
            <v>Tax asset base depreciation</v>
          </cell>
          <cell r="B520" t="str">
            <v>The depreciation expenditure for tax purposes based on the regulatory rules.</v>
          </cell>
        </row>
        <row r="521">
          <cell r="A521" t="str">
            <v>Tax loss</v>
          </cell>
          <cell r="B521" t="str">
            <v>The taxation loss of the network service provider, when the total deductions claim for the regulatory year, exceed the assessable income and net exempt income for the regulatory year.</v>
          </cell>
        </row>
        <row r="522">
          <cell r="A522" t="str">
            <v>Tax loss carried forward</v>
          </cell>
          <cell r="B522" t="str">
            <v>The cumulative tax losses which have been carried forward from the previous regulatory year.</v>
          </cell>
        </row>
        <row r="523">
          <cell r="A523" t="str">
            <v>Tax rate</v>
          </cell>
          <cell r="B523" t="str">
            <v>The network service provider’s tax rate will be determined by the network service provider’s ownership structure.</v>
          </cell>
        </row>
        <row r="524">
          <cell r="A524" t="str">
            <v>Taxable income adjustments</v>
          </cell>
          <cell r="B524" t="str">
            <v>The adjustments made to network service provider’s accounting records to derive the requested information for its core regulated services.</v>
          </cell>
        </row>
        <row r="525">
          <cell r="A525" t="str">
            <v>Threshold SAIDI value for inadequately served customers</v>
          </cell>
          <cell r="B525" t="str">
            <v>Threshold for inadequately served customers = greater than 4 times the Network average for unplanned SAIDI on a three-year rolling average basis compared with a network average customer.</v>
          </cell>
        </row>
        <row r="526">
          <cell r="A526" t="str">
            <v>Time of Interruption</v>
          </cell>
          <cell r="B526" t="str">
            <v>REMOVE</v>
          </cell>
        </row>
        <row r="527">
          <cell r="A527" t="str">
            <v>Time of use</v>
          </cell>
          <cell r="B527" t="str">
            <v>The time energy flows between a customer and the network were recorded.</v>
          </cell>
        </row>
        <row r="528">
          <cell r="A528" t="str">
            <v>TNSP connection/augmentation fees</v>
          </cell>
          <cell r="B528" t="str">
            <v>Fees paid to TNSPs for connections and augmentation work.</v>
          </cell>
        </row>
        <row r="529">
          <cell r="A529" t="str">
            <v>Total energy delivered</v>
          </cell>
          <cell r="B529" t="str">
            <v>Energy delivered to residential customers plus energy delivered to non-residential low voltage customers plus energy delivered to non-residential high voltage customers.</v>
          </cell>
        </row>
        <row r="530">
          <cell r="A530" t="str">
            <v>Total installed capacity for first step transformation where there are two steps to reach distribution voltage</v>
          </cell>
          <cell r="B530" t="str">
            <v>Includes, for example, 66 kV or 33 kV to 22 kV or 11 kV where there will be a second step transformation before reaching the distribution voltage.</v>
          </cell>
        </row>
        <row r="531">
          <cell r="A531" t="str">
            <v>Total installed capacity for second step transformation where there are two steps to reach distribution voltage</v>
          </cell>
          <cell r="B531" t="str">
            <v>Where a second step transformation is applied before reaching the distribution voltage. For example 66 kV or 33 kV to 22 kV or 11 kV where there has already been a step of transformation above this at higher voltages within DNSP’s system.</v>
          </cell>
        </row>
        <row r="532">
          <cell r="A532" t="str">
            <v>Total number of calls received (Call centre fault line)</v>
          </cell>
          <cell r="B532" t="str">
            <v>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v>
          </cell>
        </row>
        <row r="533">
          <cell r="A533" t="str">
            <v>Total number of spans</v>
          </cell>
          <cell r="B533" t="str">
            <v>The total count of spans in the network in the relevant year. If NSP records towers rather than spans, the number of spans is the number of towers less one.</v>
          </cell>
        </row>
        <row r="534">
          <cell r="A534" t="str">
            <v>Total revenue (Distribution)</v>
          </cell>
          <cell r="B534" t="str">
            <v>Total revenue earned from the provision of standard control services, alternative control services, negotiated services, and, unclassified or unregulated services, but excludes capital contributions.</v>
          </cell>
        </row>
        <row r="535">
          <cell r="A535" t="str">
            <v>Total zone substation transformer capacity where there is only a single step transformation to reach distribution voltage</v>
          </cell>
          <cell r="B535" t="str">
            <v>Where only a single step of transformation is applied before reaching the distribution voltage. This variable is only relevant where there is only a single step of transformation to reach distribution voltage.</v>
          </cell>
        </row>
        <row r="536">
          <cell r="A536" t="str">
            <v>Tower/Pole (including structures and civil works)</v>
          </cell>
          <cell r="B536" t="str">
            <v>Structures that provide support for overhead lines, transformers and other lines assets.</v>
          </cell>
        </row>
        <row r="537">
          <cell r="A537" t="str">
            <v>Transformer</v>
          </cell>
          <cell r="B537" t="str">
            <v>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v>
          </cell>
        </row>
        <row r="538">
          <cell r="A538" t="str">
            <v>Transmission cable</v>
          </cell>
          <cell r="B538" t="str">
            <v>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v>
          </cell>
        </row>
        <row r="539">
          <cell r="A539" t="str">
            <v>Transmission connection point planning expenditure</v>
          </cell>
          <cell r="B539" t="str">
            <v>Costs associated with provision of information to assist TNSPs with required planning activities.</v>
          </cell>
        </row>
        <row r="540">
          <cell r="A540" t="str">
            <v>Transmission line</v>
          </cell>
          <cell r="B540" t="str">
            <v>Has the meaning prescribed in the National Electricity Rules.</v>
          </cell>
        </row>
        <row r="541">
          <cell r="A541" t="str">
            <v>Transmission System Capacities Variables</v>
          </cell>
          <cell r="B541" t="str">
            <v>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v>
          </cell>
        </row>
        <row r="542">
          <cell r="A542" t="str">
            <v>Transmission System coincident maximum demand</v>
          </cell>
          <cell r="B542" t="str">
            <v>This is the summation of actual unadjusted (i.e. not weather normalised) demands at TNSP’s downstream connection and supply locations at the time when this summation is greatest. Include export demand at the time on interconnectors.</v>
          </cell>
        </row>
        <row r="543">
          <cell r="A543" t="str">
            <v>Transmission System coincident weather adjusted maximum demand 10% POE</v>
          </cell>
          <cell r="B543" t="str">
            <v>DO NOT USE</v>
          </cell>
        </row>
        <row r="544">
          <cell r="A544" t="str">
            <v>Transmission System coincident weather adjusted maximum demand 50% POE</v>
          </cell>
          <cell r="B544" t="str">
            <v>DO NOT USE</v>
          </cell>
        </row>
        <row r="545">
          <cell r="A545" t="str">
            <v>Transmission System non-coincident summated maximum demand</v>
          </cell>
          <cell r="B545" t="str">
            <v>This is the actual unadjusted (i.e. not weather normalised) summation of actual raw demands at TNSP’s downstream connection and supply locations irrespective of when they occur in the year. Include export demand at the time on interconnectors.</v>
          </cell>
        </row>
        <row r="546">
          <cell r="A546" t="str">
            <v>Transmission System non-coincident weather adjusted summated maximum demand 10% POE</v>
          </cell>
          <cell r="B546" t="str">
            <v>DO NOT USE</v>
          </cell>
        </row>
        <row r="547">
          <cell r="A547" t="str">
            <v>Transmission System non-coincident weather adjusted summated maximum demand 50% POE</v>
          </cell>
          <cell r="B547" t="str">
            <v>DO NOT USE</v>
          </cell>
        </row>
        <row r="548">
          <cell r="A548" t="str">
            <v>Transmission tower</v>
          </cell>
          <cell r="B548" t="str">
            <v>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v>
          </cell>
        </row>
        <row r="549">
          <cell r="A549" t="str">
            <v>Transmission tower support structures</v>
          </cell>
          <cell r="B549" t="str">
            <v>Horizontally oriented structures and their components that provide support for conductors or other line assets to be located on a transmission tower and provide adequate clearances.</v>
          </cell>
        </row>
        <row r="550">
          <cell r="A550" t="str">
            <v>Transmission use of system (TUOS)</v>
          </cell>
          <cell r="B550" t="str">
            <v>As defined in the NER, Chapter 10.</v>
          </cell>
        </row>
        <row r="551">
          <cell r="A551" t="str">
            <v>Tree</v>
          </cell>
          <cell r="B551" t="str">
            <v>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v>
          </cell>
        </row>
        <row r="552">
          <cell r="A552" t="str">
            <v>Tree replacement program</v>
          </cell>
          <cell r="B552" t="str">
            <v>The management, purchase, planting and maintenance of vegetation that are incurred as a result of replacing vegetation within, or directly associated with, the business’ vegetation management practices.</v>
          </cell>
        </row>
        <row r="553">
          <cell r="A553" t="str">
            <v>Tree trimming (excluding hazard trees)</v>
          </cell>
          <cell r="B553" t="str">
            <v>The activity of cutting back trees or other vegetation to remove dead or living parts so as to prevent parts of the tree or vegetation from growing into, falling onto, or blowing onto electricity assets.</v>
          </cell>
        </row>
        <row r="554">
          <cell r="A554" t="str">
            <v>Tropical Proportion</v>
          </cell>
          <cell r="B554" t="str">
            <v>The approximate total number of urban and rural maintenance spans in the Hot Humid Summer and Warm Humid Summer regions as defined by the Australian Bureau of Meteorology Australian Climatic Zones map (based on temperature and humidity).</v>
          </cell>
        </row>
        <row r="555">
          <cell r="A555" t="str">
            <v>TUOS adjustment</v>
          </cell>
          <cell r="B555" t="str">
            <v>Adjustment to transmission charges to compensate for prior year over or under payment.</v>
          </cell>
        </row>
        <row r="556">
          <cell r="A556" t="str">
            <v>TUOS expenditure</v>
          </cell>
          <cell r="B556" t="str">
            <v>Payment to TNSPs in respect of TUOS charges.</v>
          </cell>
        </row>
        <row r="557">
          <cell r="A557" t="str">
            <v>TUOS revenue</v>
          </cell>
          <cell r="B557" t="str">
            <v>Payments from customers in respect of TUOS charges.</v>
          </cell>
        </row>
        <row r="558">
          <cell r="A558" t="str">
            <v>Type 1 capital contributions</v>
          </cell>
          <cell r="B558" t="str">
            <v>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v>
          </cell>
        </row>
        <row r="559">
          <cell r="A559" t="str">
            <v>Type 2 capital contributions</v>
          </cell>
          <cell r="B559" t="str">
            <v>Any form of capital contributions received by a NSP (including gifted assets or cash contributions) that do not meet the definition of Type 1 capital contributions or Power and Water Corporation undergrounding capex (equity funded).</v>
          </cell>
        </row>
        <row r="560">
          <cell r="A560" t="str">
            <v>Under/Over collection for reporting period</v>
          </cell>
          <cell r="B560" t="str">
            <v>The revenue collected for the reporting period less the AARR for the reporting period.</v>
          </cell>
        </row>
        <row r="561">
          <cell r="A561" t="str">
            <v>Underground asset (cable)</v>
          </cell>
          <cell r="B561" t="str">
            <v>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v>
          </cell>
        </row>
        <row r="562">
          <cell r="A562" t="str">
            <v>Underground transmission assets</v>
          </cell>
          <cell r="B562" t="str">
            <v>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v>
          </cell>
        </row>
        <row r="563">
          <cell r="A563" t="str">
            <v>Unenergised connection point</v>
          </cell>
          <cell r="B563" t="str">
            <v>A connection point that does not allow the flow of electricity.</v>
          </cell>
        </row>
        <row r="564">
          <cell r="A564" t="str">
            <v>Units added</v>
          </cell>
          <cell r="B564" t="str">
            <v>New assets are added to the network.</v>
          </cell>
        </row>
        <row r="565">
          <cell r="A565" t="str">
            <v>Units upgraded</v>
          </cell>
          <cell r="B565" t="str">
            <v>An existing asset  is upgraded such that its performance is materially improved from its current state.</v>
          </cell>
        </row>
        <row r="566">
          <cell r="A566" t="str">
            <v>Unmetered customer</v>
          </cell>
          <cell r="B566" t="str">
            <v>A connection point whose energy use is NOT measured.</v>
          </cell>
        </row>
        <row r="567">
          <cell r="A567" t="str">
            <v>Unmetered supplies</v>
          </cell>
          <cell r="B567" t="str">
            <v>Energy delivered is “calculated” rather than “metered”.</v>
          </cell>
        </row>
        <row r="568">
          <cell r="A568" t="str">
            <v>Unplanned outage count (DI) with exclusions</v>
          </cell>
          <cell r="B568" t="str">
            <v>As described or defined in the transmission STPIS.</v>
          </cell>
        </row>
        <row r="569">
          <cell r="A569" t="str">
            <v>Unplanned outage count (DI) without exclusions</v>
          </cell>
          <cell r="B569" t="str">
            <v>As described or defined in the transmission STPIS.</v>
          </cell>
        </row>
        <row r="570">
          <cell r="A570" t="str">
            <v>Unregulated activities</v>
          </cell>
          <cell r="B570" t="str">
            <v>As described or defined in the AER's Electricity transmission ring fencing guideline.</v>
          </cell>
        </row>
        <row r="571">
          <cell r="A571" t="str">
            <v>Unregulated services</v>
          </cell>
          <cell r="B571" t="str">
            <v>Unclassified or unregulated services must align with those unclassified or unregulated services set out in the DNSP's Revenue Determination.</v>
          </cell>
        </row>
        <row r="572">
          <cell r="A572" t="str">
            <v>Urban feeder</v>
          </cell>
          <cell r="B572" t="str">
            <v>Has the meaning as defined in the STPIS scheme and Distribution Reliability Measures Guideline.</v>
          </cell>
        </row>
        <row r="573">
          <cell r="A573" t="str">
            <v>Variability of dispatch</v>
          </cell>
          <cell r="B573" t="str">
            <v>Proportion of energy dispatch from non-thermal generators.</v>
          </cell>
        </row>
        <row r="574">
          <cell r="A574" t="str">
            <v>Variable Customer (Exit Point) Charges</v>
          </cell>
          <cell r="B574" t="str">
            <v>Revenue earned from customers with variable (exit point) charges.</v>
          </cell>
        </row>
        <row r="575">
          <cell r="A575" t="str">
            <v>Variable Demand based Usage Charges</v>
          </cell>
          <cell r="B575" t="str">
            <v>Revenue earned from customers with variable demands based usage charges.</v>
          </cell>
        </row>
        <row r="576">
          <cell r="A576" t="str">
            <v>Variable Energy Usage charges (Charge per kWh basis)</v>
          </cell>
          <cell r="B576" t="str">
            <v>Revenue earned from customers with variable energy usage charges.</v>
          </cell>
        </row>
        <row r="577">
          <cell r="A577" t="str">
            <v>Variable Generator (Entry Point) Charges</v>
          </cell>
          <cell r="B577" t="str">
            <v>Revenue earned from customers with variable generator  charges.</v>
          </cell>
        </row>
        <row r="578">
          <cell r="A578" t="str">
            <v>Vegetation audit</v>
          </cell>
          <cell r="B578" t="str">
            <v>Auditing of vegetation management activities (e.g. tree trimming, tree removal, herbicide application, etc.) following vegetation maintenance works in order to confirm the quality and/or extent of the vegetation management activities undertaken.</v>
          </cell>
        </row>
        <row r="579">
          <cell r="A579" t="str">
            <v>Vegetation blow-ins and fall-ins</v>
          </cell>
          <cell r="B579" t="str">
            <v>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0">
          <cell r="A580" t="str">
            <v>Vegetation corridor clearance</v>
          </cell>
          <cell r="B580" t="str">
            <v>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v>
          </cell>
        </row>
        <row r="581">
          <cell r="A581" t="str">
            <v>Vegetation grow-ins</v>
          </cell>
          <cell r="B581" t="str">
            <v>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v>
          </cell>
        </row>
        <row r="582">
          <cell r="A582" t="str">
            <v>Vegetation inspection</v>
          </cell>
          <cell r="B582" t="str">
            <v>Inspections only for the purpose of identifying of trees or other vegetation that require trimming or removal. This includes vegetation scoping works, the use of LiDAR, aerial and other forms of inspection.</v>
          </cell>
        </row>
        <row r="583">
          <cell r="A583" t="str">
            <v>Vegetation maintenance span</v>
          </cell>
          <cell r="B583" t="str">
            <v>A span within the NSP’s network that is subject to active vegetation management practices in the relevant year. Active vegetation management practices do not include inspection of vegetation maintenance spans.</v>
          </cell>
        </row>
        <row r="584">
          <cell r="A584" t="str">
            <v>Vegetation management</v>
          </cell>
          <cell r="B584" t="str">
            <v>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v>
          </cell>
        </row>
        <row r="585">
          <cell r="A585" t="str">
            <v>Vegetation Management Zone</v>
          </cell>
          <cell r="B585" t="str">
            <v>A segment of the transmission network distinguished from other vegetation management segments by material differences in recognised cost drivers.</v>
          </cell>
        </row>
        <row r="586">
          <cell r="A586" t="str">
            <v>Weather adjusted maximum demand</v>
          </cell>
          <cell r="B586" t="str">
            <v>The removal of the impact of temperature fluctuations so as to derive a maximum demand measure corrected to a probability of exceedance (PoE), usually 50% PoE and/or 10% PoE. (Also known as weather corrected maximum demand).</v>
          </cell>
        </row>
        <row r="587">
          <cell r="A587" t="str">
            <v>Zone substation</v>
          </cell>
          <cell r="B587" t="str">
            <v>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ell>
        </row>
        <row r="588">
          <cell r="A588" t="str">
            <v>Zone substation equipment maintenance</v>
          </cell>
          <cell r="B588" t="str">
            <v>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v>
          </cell>
        </row>
        <row r="589">
          <cell r="A589" t="str">
            <v>Zone substation property maintenance</v>
          </cell>
          <cell r="B589" t="str">
            <v>Maintenance of site including buildings, fences and cleaning and weed control. Excludes Zone Substation Equipment Maintenance and Zone Substation Transformer Maintenance. Physical measure: Number of zone substation properties maintained.</v>
          </cell>
        </row>
        <row r="590">
          <cell r="A590" t="str">
            <v>zone substation transformer capacity</v>
          </cell>
          <cell r="B590" t="str">
            <v>The capacity of transformers within a zone substation.</v>
          </cell>
        </row>
        <row r="591">
          <cell r="A591" t="str">
            <v>Composite pole</v>
          </cell>
          <cell r="B591" t="str">
            <v>A pole developed using a combination of materials, such as timber and concrete.</v>
          </cell>
        </row>
        <row r="592">
          <cell r="A592" t="str">
            <v>Pole - other technology</v>
          </cell>
          <cell r="B592" t="str">
            <v>Stobie poles, or poles made of materials not included elsewhere in the asset category.</v>
          </cell>
        </row>
        <row r="593">
          <cell r="A593" t="str">
            <v>MAIFI</v>
          </cell>
          <cell r="B593" t="str">
            <v>Momentary Average Interruption Frequency Index, as defined in the AER's Distribution Reliability Measures Guideline.</v>
          </cell>
        </row>
        <row r="594">
          <cell r="A594" t="str">
            <v>MAIFIe</v>
          </cell>
          <cell r="B594" t="str">
            <v>MAIFIe or Momentary Average Interruption Frequency Index event, as defined in the AER's Distribution Reliability Measures Guideline.</v>
          </cell>
        </row>
        <row r="595">
          <cell r="A595" t="str">
            <v>Momentary interruption</v>
          </cell>
          <cell r="B595" t="str">
            <v>An interruption whose duration is less than the threshold duration used to identify a sustained interruption. The AER's Disribution reliability measures Guideline set the threshold for sustained interruptions at 3 minutes.</v>
          </cell>
        </row>
        <row r="596">
          <cell r="A596" t="str">
            <v>Interruption</v>
          </cell>
          <cell r="B596" t="str">
            <v>Any loss of electricity supply to a customers, as defined in the AER's Distribution Reliability Measures Guideline.</v>
          </cell>
        </row>
        <row r="597">
          <cell r="A597" t="str">
            <v>Overall utilisation</v>
          </cell>
          <cell r="B597" t="str">
            <v>The sum of non-coincident Maximum Demand at the zone substation level divided by summation of zone substation thermal capacity.</v>
          </cell>
        </row>
        <row r="598">
          <cell r="A598" t="str">
            <v>Negotiated distribution services</v>
          </cell>
          <cell r="B598" t="str">
            <v>As defined in the NER, chapter 10.</v>
          </cell>
        </row>
        <row r="599">
          <cell r="A599" t="str">
            <v>Third party benefit transaction</v>
          </cell>
          <cell r="B599" t="str">
            <v>A transaction, or a number of transactions intended to achieve a common commercial effect, conducted with a third party.</v>
          </cell>
        </row>
        <row r="600">
          <cell r="A600" t="str">
            <v>AEMO</v>
          </cell>
          <cell r="B600" t="str">
            <v>Australian Energy Market Operator</v>
          </cell>
        </row>
        <row r="601">
          <cell r="A601" t="str">
            <v>Demand management - relevant net benefit</v>
          </cell>
          <cell r="B601" t="str">
            <v>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v>
          </cell>
        </row>
        <row r="602">
          <cell r="A602" t="str">
            <v>NTER</v>
          </cell>
          <cell r="B602" t="str">
            <v>The National Tax Equivalent Regime</v>
          </cell>
        </row>
        <row r="603">
          <cell r="A603" t="str">
            <v>Fixed asset</v>
          </cell>
          <cell r="B603" t="str">
            <v>Property, plant or equipment included recognised as an asset by the Network Service Provider or Service Provider.</v>
          </cell>
        </row>
        <row r="604">
          <cell r="A604" t="str">
            <v>Market impact component (MIC)</v>
          </cell>
          <cell r="B604" t="str">
            <v>As described or defined in the transmission STPIS.</v>
          </cell>
        </row>
        <row r="605">
          <cell r="A605" t="str">
            <v>Exclusion type (Transmission)</v>
          </cell>
          <cell r="B605" t="str">
            <v>A valid reason to exclude an event from a TNSP's performance results. Valid exclusion types depend on the Parameter to which the event relates, as described in the transmission STPIS.</v>
          </cell>
        </row>
        <row r="606">
          <cell r="A606" t="str">
            <v>Excluded events (Transmission)</v>
          </cell>
          <cell r="B606" t="str">
            <v>Events that do not contribute to the calculation of service performance outcomes (rewards/penalties) under the STPIS, as described in the transmission STPIS.</v>
          </cell>
        </row>
        <row r="607">
          <cell r="A607" t="str">
            <v>Service component</v>
          </cell>
          <cell r="B607" t="str">
            <v xml:space="preserve">Measures the network transmission service outcomes, as described or defined in the transmission STPIS. </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5A61-8F53-4306-88D8-0117983E1126}">
  <sheetPr codeName="Sheet8"/>
  <dimension ref="B1:F10"/>
  <sheetViews>
    <sheetView workbookViewId="0"/>
  </sheetViews>
  <sheetFormatPr defaultColWidth="8.7109375" defaultRowHeight="15"/>
  <cols>
    <col min="1" max="1" width="2.7109375" style="147" customWidth="1"/>
    <col min="2" max="2" width="33.140625" style="147" customWidth="1"/>
    <col min="3" max="3" width="39.42578125" style="147" customWidth="1"/>
    <col min="4" max="4" width="37.5703125" style="147" customWidth="1"/>
    <col min="5" max="5" width="53.5703125" style="147" customWidth="1"/>
    <col min="6" max="6" width="42.5703125" style="147" customWidth="1"/>
    <col min="7" max="7" width="42.28515625" style="147" customWidth="1"/>
    <col min="8" max="16384" width="8.7109375" style="147"/>
  </cols>
  <sheetData>
    <row r="1" spans="2:6" ht="36">
      <c r="B1" s="50" t="s">
        <v>78</v>
      </c>
    </row>
    <row r="2" spans="2:6" ht="30" customHeight="1">
      <c r="B2" s="149" t="s">
        <v>130</v>
      </c>
      <c r="C2" s="149"/>
    </row>
    <row r="3" spans="2:6">
      <c r="B3" s="144" t="s">
        <v>90</v>
      </c>
      <c r="C3" s="145"/>
      <c r="D3" s="145"/>
      <c r="E3" s="145"/>
    </row>
    <row r="4" spans="2:6">
      <c r="B4" s="167" t="s">
        <v>119</v>
      </c>
      <c r="C4" s="167" t="s">
        <v>120</v>
      </c>
      <c r="D4" s="146" t="s">
        <v>91</v>
      </c>
      <c r="E4" s="146" t="s">
        <v>92</v>
      </c>
    </row>
    <row r="5" spans="2:6" ht="45">
      <c r="B5" s="168" t="s">
        <v>89</v>
      </c>
      <c r="C5" s="168" t="s">
        <v>159</v>
      </c>
      <c r="D5" s="138" t="s">
        <v>161</v>
      </c>
      <c r="E5" s="138" t="s">
        <v>160</v>
      </c>
    </row>
    <row r="6" spans="2:6" ht="45">
      <c r="B6" s="168" t="s">
        <v>75</v>
      </c>
      <c r="C6" s="168" t="s">
        <v>159</v>
      </c>
      <c r="D6" s="138" t="s">
        <v>161</v>
      </c>
      <c r="E6" s="138" t="s">
        <v>160</v>
      </c>
    </row>
    <row r="7" spans="2:6" ht="30">
      <c r="B7" s="168" t="s">
        <v>75</v>
      </c>
      <c r="C7" s="168" t="s">
        <v>64</v>
      </c>
      <c r="D7" s="138" t="s">
        <v>158</v>
      </c>
      <c r="E7" s="138" t="s">
        <v>157</v>
      </c>
    </row>
    <row r="8" spans="2:6" ht="30">
      <c r="B8" s="168" t="s">
        <v>75</v>
      </c>
      <c r="C8" s="168" t="s">
        <v>5</v>
      </c>
      <c r="D8" s="138" t="s">
        <v>178</v>
      </c>
      <c r="E8" s="138" t="s">
        <v>179</v>
      </c>
    </row>
    <row r="9" spans="2:6" ht="75">
      <c r="B9" s="202" t="s">
        <v>148</v>
      </c>
      <c r="C9" s="203" t="s">
        <v>156</v>
      </c>
      <c r="D9" s="203" t="s">
        <v>155</v>
      </c>
      <c r="E9" s="203" t="s">
        <v>162</v>
      </c>
    </row>
    <row r="10" spans="2:6">
      <c r="B10" s="148"/>
      <c r="C10" s="148"/>
      <c r="E10" s="148"/>
      <c r="F10" s="14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T20"/>
  <sheetViews>
    <sheetView tabSelected="1" workbookViewId="0"/>
  </sheetViews>
  <sheetFormatPr defaultColWidth="9.140625" defaultRowHeight="15"/>
  <cols>
    <col min="1" max="1" width="2.28515625" style="9" customWidth="1"/>
    <col min="2" max="2" width="30.7109375" style="9" customWidth="1"/>
    <col min="3" max="3" width="110.7109375" style="9" customWidth="1"/>
    <col min="4" max="4" width="100.7109375" style="10" customWidth="1"/>
    <col min="5" max="13" width="15.7109375" style="10" customWidth="1"/>
    <col min="14" max="37" width="15.7109375" style="9" customWidth="1"/>
    <col min="38" max="16384" width="9.140625" style="9"/>
  </cols>
  <sheetData>
    <row r="1" spans="2:4" ht="71.25" customHeight="1">
      <c r="B1" s="258" t="s">
        <v>141</v>
      </c>
      <c r="C1" s="258"/>
    </row>
    <row r="2" spans="2:4" ht="24" customHeight="1">
      <c r="B2" s="259" t="s">
        <v>17</v>
      </c>
      <c r="C2" s="260"/>
    </row>
    <row r="3" spans="2:4" ht="78" customHeight="1">
      <c r="B3" s="261" t="s">
        <v>129</v>
      </c>
      <c r="C3" s="261"/>
    </row>
    <row r="4" spans="2:4" ht="54" customHeight="1">
      <c r="B4" s="50" t="s">
        <v>78</v>
      </c>
      <c r="C4" s="50"/>
    </row>
    <row r="5" spans="2:4" s="11" customFormat="1" ht="36.75" customHeight="1">
      <c r="B5" s="255" t="s">
        <v>79</v>
      </c>
      <c r="C5" s="255"/>
    </row>
    <row r="6" spans="2:4" s="11" customFormat="1" ht="45" customHeight="1">
      <c r="B6" s="255" t="s">
        <v>70</v>
      </c>
      <c r="C6" s="255"/>
    </row>
    <row r="7" spans="2:4" s="13" customFormat="1" ht="15" customHeight="1">
      <c r="B7" s="12"/>
    </row>
    <row r="8" spans="2:4" s="11" customFormat="1" ht="21.95" customHeight="1">
      <c r="B8" s="256" t="s">
        <v>18</v>
      </c>
      <c r="C8" s="257"/>
    </row>
    <row r="9" spans="2:4" s="11" customFormat="1" ht="14.25">
      <c r="B9" s="13"/>
      <c r="C9" s="13"/>
    </row>
    <row r="10" spans="2:4" s="133" customFormat="1" ht="20.100000000000001" customHeight="1">
      <c r="B10" s="254" t="s">
        <v>71</v>
      </c>
      <c r="C10" s="254"/>
      <c r="D10" s="176"/>
    </row>
    <row r="11" spans="2:4" s="133" customFormat="1" ht="6.75" customHeight="1">
      <c r="B11" s="177"/>
      <c r="C11" s="178"/>
      <c r="D11" s="176"/>
    </row>
    <row r="12" spans="2:4" s="11" customFormat="1" ht="35.25" customHeight="1">
      <c r="B12" s="253" t="s">
        <v>121</v>
      </c>
      <c r="C12" s="253"/>
      <c r="D12" s="179"/>
    </row>
    <row r="13" spans="2:4" s="133" customFormat="1" ht="9.75" customHeight="1">
      <c r="B13" s="177"/>
      <c r="C13" s="178"/>
      <c r="D13" s="176"/>
    </row>
    <row r="14" spans="2:4" s="11" customFormat="1" ht="20.100000000000001" customHeight="1">
      <c r="B14" s="254" t="s">
        <v>29</v>
      </c>
      <c r="C14" s="254"/>
      <c r="D14" s="179"/>
    </row>
    <row r="15" spans="2:4" s="11" customFormat="1" ht="11.1" customHeight="1">
      <c r="D15" s="179"/>
    </row>
    <row r="16" spans="2:4" s="11" customFormat="1" ht="30" customHeight="1">
      <c r="B16" s="253" t="s">
        <v>123</v>
      </c>
      <c r="C16" s="253"/>
      <c r="D16" s="179"/>
    </row>
    <row r="17" spans="2:20" s="11" customFormat="1" ht="30" customHeight="1">
      <c r="B17" s="253" t="s">
        <v>122</v>
      </c>
      <c r="C17" s="253"/>
      <c r="D17" s="179"/>
    </row>
    <row r="18" spans="2:20" s="14" customFormat="1" ht="9.75" customHeight="1">
      <c r="B18" s="180"/>
      <c r="D18" s="181"/>
      <c r="I18" s="10"/>
      <c r="J18" s="10"/>
      <c r="K18" s="10"/>
      <c r="L18" s="10"/>
      <c r="M18" s="10"/>
      <c r="N18" s="10"/>
      <c r="O18" s="10"/>
      <c r="P18" s="10"/>
      <c r="Q18" s="10"/>
      <c r="R18" s="10"/>
      <c r="S18" s="10"/>
      <c r="T18" s="10"/>
    </row>
    <row r="19" spans="2:20" s="11" customFormat="1">
      <c r="D19" s="14"/>
    </row>
    <row r="20" spans="2:20" s="11" customFormat="1">
      <c r="D20" s="14"/>
    </row>
  </sheetData>
  <mergeCells count="11">
    <mergeCell ref="B6:C6"/>
    <mergeCell ref="B8:C8"/>
    <mergeCell ref="B1:C1"/>
    <mergeCell ref="B2:C2"/>
    <mergeCell ref="B3:C3"/>
    <mergeCell ref="B5:C5"/>
    <mergeCell ref="B17:C17"/>
    <mergeCell ref="B10:C10"/>
    <mergeCell ref="B12:C12"/>
    <mergeCell ref="B14:C14"/>
    <mergeCell ref="B16:C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J73"/>
  <sheetViews>
    <sheetView zoomScaleNormal="100" workbookViewId="0"/>
  </sheetViews>
  <sheetFormatPr defaultColWidth="9.140625" defaultRowHeight="15"/>
  <cols>
    <col min="1" max="1" width="2.28515625" style="133" customWidth="1"/>
    <col min="2" max="2" width="50" style="211" customWidth="1"/>
    <col min="3" max="3" width="110.7109375" style="211" customWidth="1"/>
    <col min="4" max="4" width="30.140625" style="133" customWidth="1"/>
    <col min="5" max="5" width="7.140625" style="133" customWidth="1"/>
    <col min="6" max="6" width="24.42578125" style="133" customWidth="1"/>
    <col min="7" max="7" width="8.7109375" style="133" customWidth="1"/>
    <col min="8" max="8" width="30.42578125" style="133" customWidth="1"/>
    <col min="9" max="9" width="8.42578125" style="133" customWidth="1"/>
    <col min="10" max="10" width="10.140625" style="133" customWidth="1"/>
    <col min="11" max="16384" width="9.140625" style="133"/>
  </cols>
  <sheetData>
    <row r="1" spans="2:10" ht="54" customHeight="1">
      <c r="B1" s="263" t="s">
        <v>78</v>
      </c>
      <c r="C1" s="263"/>
      <c r="D1" s="131"/>
      <c r="E1" s="132"/>
      <c r="F1" s="132"/>
      <c r="G1" s="132"/>
      <c r="H1" s="132"/>
      <c r="I1" s="132"/>
    </row>
    <row r="2" spans="2:10" ht="51" customHeight="1">
      <c r="B2" s="262" t="s">
        <v>124</v>
      </c>
      <c r="C2" s="262"/>
      <c r="D2" s="131"/>
      <c r="E2" s="21"/>
      <c r="F2" s="21"/>
      <c r="G2" s="21"/>
      <c r="H2" s="21"/>
      <c r="I2" s="21"/>
      <c r="J2" s="20"/>
    </row>
    <row r="3" spans="2:10" ht="20.100000000000001" customHeight="1">
      <c r="B3" s="49" t="s">
        <v>58</v>
      </c>
      <c r="C3" s="210"/>
      <c r="D3" s="131"/>
      <c r="E3" s="132"/>
      <c r="F3" s="132"/>
      <c r="G3" s="132"/>
      <c r="H3" s="132"/>
      <c r="I3" s="132"/>
    </row>
    <row r="4" spans="2:10" ht="38.1" customHeight="1">
      <c r="B4" s="262" t="s">
        <v>125</v>
      </c>
      <c r="C4" s="262"/>
      <c r="D4" s="131"/>
      <c r="E4" s="132"/>
      <c r="F4" s="132"/>
      <c r="G4" s="132"/>
      <c r="H4" s="132"/>
      <c r="I4" s="132"/>
    </row>
    <row r="5" spans="2:10" ht="9" customHeight="1">
      <c r="D5" s="131"/>
      <c r="E5" s="132"/>
      <c r="F5" s="132"/>
      <c r="G5" s="132"/>
      <c r="H5" s="132"/>
      <c r="I5" s="132"/>
    </row>
    <row r="6" spans="2:10" ht="21.95" customHeight="1">
      <c r="B6" s="212" t="s">
        <v>59</v>
      </c>
      <c r="C6" s="212" t="s">
        <v>60</v>
      </c>
      <c r="D6" s="131"/>
      <c r="E6" s="22"/>
      <c r="F6" s="22"/>
      <c r="G6" s="22"/>
      <c r="H6" s="132"/>
      <c r="I6" s="132"/>
    </row>
    <row r="7" spans="2:10" ht="9" customHeight="1">
      <c r="D7" s="131"/>
      <c r="E7" s="132"/>
      <c r="F7" s="132"/>
      <c r="G7" s="132"/>
      <c r="H7" s="132"/>
      <c r="I7" s="132"/>
    </row>
    <row r="8" spans="2:10" ht="18.75" customHeight="1">
      <c r="B8" s="223" t="s">
        <v>176</v>
      </c>
      <c r="C8" s="224"/>
      <c r="D8" s="131"/>
      <c r="E8" s="132"/>
      <c r="F8" s="132"/>
      <c r="G8" s="132"/>
      <c r="H8" s="132"/>
      <c r="I8" s="132"/>
    </row>
    <row r="9" spans="2:10" ht="18" customHeight="1">
      <c r="B9" s="225" t="s">
        <v>87</v>
      </c>
      <c r="C9" s="224"/>
      <c r="D9" s="131"/>
      <c r="E9" s="132"/>
      <c r="F9" s="132"/>
      <c r="G9" s="132"/>
      <c r="H9" s="132"/>
      <c r="I9" s="132"/>
    </row>
    <row r="10" spans="2:10" ht="30" customHeight="1">
      <c r="B10" s="226" t="s">
        <v>140</v>
      </c>
      <c r="C10" s="226" t="str">
        <f>VLOOKUP(B10,[1]Glossary!$A:$B,2,FALSE)</f>
        <v>Expenditure relating to operating and maintaining the network (excluding all capital expenditure and capital construction expenditure).</v>
      </c>
      <c r="D10" s="131"/>
      <c r="E10" s="132"/>
      <c r="F10" s="132"/>
      <c r="G10" s="132"/>
      <c r="H10" s="132"/>
      <c r="I10" s="132"/>
    </row>
    <row r="11" spans="2:10" ht="30" customHeight="1">
      <c r="B11" s="227" t="s">
        <v>107</v>
      </c>
      <c r="C11" s="227" t="str">
        <f>VLOOKUP(B11,[1]Glossary!$A:$B,2,FALSE)</f>
        <v>Directly attributable or directly attributed to an object such as a business segment, if it is wholly and exclusively associated with that segment.</v>
      </c>
      <c r="D11" s="131"/>
      <c r="E11" s="132"/>
      <c r="F11" s="132"/>
      <c r="G11" s="132"/>
      <c r="H11" s="132"/>
      <c r="I11" s="132"/>
    </row>
    <row r="12" spans="2:10" ht="30" customHeight="1">
      <c r="B12" s="226" t="s">
        <v>31</v>
      </c>
      <c r="C12" s="226" t="str">
        <f>VLOOKUP(B12,[1]Glossary!$A:$B,2,FALSE)</f>
        <v>Opex that is allocated to a business segment according to the cost allocation methodology.</v>
      </c>
      <c r="D12" s="131"/>
      <c r="E12" s="132"/>
      <c r="F12" s="132"/>
      <c r="G12" s="132"/>
      <c r="H12" s="132"/>
      <c r="I12" s="132"/>
    </row>
    <row r="13" spans="2:10" ht="30" customHeight="1">
      <c r="B13" s="227" t="s">
        <v>108</v>
      </c>
      <c r="C13" s="227" t="str">
        <f>VLOOKUP(B13,[1]Glossary!$A:$B,2,FALSE)</f>
        <v>A part of the total business reported by the base accounts that is involved with providing: prescribed transmission services; negotiated transmission services; not allocated.</v>
      </c>
      <c r="D13" s="131"/>
      <c r="E13" s="132"/>
      <c r="F13" s="132"/>
      <c r="G13" s="132"/>
      <c r="H13" s="132"/>
      <c r="I13" s="132"/>
    </row>
    <row r="14" spans="2:10" ht="13.5" customHeight="1">
      <c r="B14" s="224"/>
      <c r="C14" s="224"/>
      <c r="D14" s="131"/>
      <c r="E14" s="132"/>
      <c r="F14" s="132"/>
      <c r="G14" s="132"/>
      <c r="H14" s="132"/>
      <c r="I14" s="132"/>
    </row>
    <row r="15" spans="2:10" ht="18" customHeight="1">
      <c r="B15" s="219" t="s">
        <v>147</v>
      </c>
      <c r="C15" s="224"/>
      <c r="D15" s="131"/>
      <c r="E15" s="132"/>
      <c r="F15" s="132"/>
      <c r="G15" s="132"/>
      <c r="H15" s="132"/>
      <c r="I15" s="132"/>
    </row>
    <row r="16" spans="2:10" ht="210">
      <c r="B16" s="228" t="s">
        <v>7</v>
      </c>
      <c r="C16" s="226" t="str">
        <f>VLOOKUP(B16,[1]Glossary!$A:$B,2,FALSE)</f>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
      <c r="D16" s="131"/>
      <c r="E16" s="132"/>
      <c r="F16" s="132"/>
      <c r="G16" s="132"/>
      <c r="H16" s="132"/>
      <c r="I16" s="132"/>
    </row>
    <row r="17" spans="2:9" ht="60">
      <c r="B17" s="229" t="s">
        <v>8</v>
      </c>
      <c r="C17" s="227" t="str">
        <f>VLOOKUP(B17,[1]Glossary!$A:$B,2,FALSE)</f>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
      <c r="D17" s="131"/>
      <c r="E17" s="132"/>
      <c r="G17" s="132"/>
      <c r="H17" s="132"/>
      <c r="I17" s="132"/>
    </row>
    <row r="18" spans="2:9" ht="30" customHeight="1">
      <c r="B18" s="226" t="s">
        <v>185</v>
      </c>
      <c r="C18" s="226" t="str">
        <f>VLOOKUP(B18,[1]Glossary!$A:$B,2,FALSE)</f>
        <v>Easement land tax levied by a statement government on easements required for electricity networks.</v>
      </c>
      <c r="D18" s="131"/>
      <c r="E18" s="132"/>
      <c r="F18" s="132"/>
      <c r="G18" s="132"/>
      <c r="H18" s="132"/>
      <c r="I18" s="132"/>
    </row>
    <row r="19" spans="2:9" ht="90">
      <c r="B19" s="229" t="s">
        <v>47</v>
      </c>
      <c r="C19" s="227" t="str">
        <f>VLOOKUP(B19,[1]Glossary!$A:$B,2,FALSE)</f>
        <v>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v>
      </c>
      <c r="D19" s="131"/>
      <c r="E19" s="132"/>
      <c r="F19" s="132"/>
      <c r="G19" s="132"/>
      <c r="H19" s="132"/>
      <c r="I19" s="132"/>
    </row>
    <row r="20" spans="2:9" ht="105">
      <c r="B20" s="226" t="s">
        <v>46</v>
      </c>
      <c r="C20" s="226" t="str">
        <f>VLOOKUP(B20,[1]Glossary!$A:$B,2,FALSE)</f>
        <v>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v>
      </c>
      <c r="D20" s="131"/>
      <c r="E20" s="132"/>
      <c r="F20" s="132"/>
      <c r="G20" s="132"/>
      <c r="H20" s="132"/>
      <c r="I20" s="132"/>
    </row>
    <row r="21" spans="2:9" ht="135">
      <c r="B21" s="227" t="s">
        <v>45</v>
      </c>
      <c r="C21" s="227" t="str">
        <f>VLOOKUP(B21,[1]Glossary!$A:$B,2,FALSE)</f>
        <v>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v>
      </c>
      <c r="D21" s="131"/>
      <c r="E21" s="132"/>
      <c r="F21" s="132"/>
      <c r="G21" s="132"/>
      <c r="H21" s="132"/>
      <c r="I21" s="132"/>
    </row>
    <row r="22" spans="2:9" ht="18" customHeight="1">
      <c r="D22" s="131"/>
      <c r="E22" s="132"/>
      <c r="F22" s="132"/>
      <c r="G22" s="132"/>
      <c r="H22" s="132"/>
      <c r="I22" s="132"/>
    </row>
    <row r="23" spans="2:9" ht="18" customHeight="1">
      <c r="B23" s="223" t="s">
        <v>89</v>
      </c>
      <c r="C23" s="224"/>
      <c r="D23" s="131"/>
      <c r="E23" s="132"/>
      <c r="F23" s="132"/>
      <c r="G23" s="132"/>
      <c r="H23" s="132"/>
      <c r="I23" s="132"/>
    </row>
    <row r="24" spans="2:9" ht="18" customHeight="1">
      <c r="B24" s="225" t="s">
        <v>29</v>
      </c>
      <c r="C24" s="224"/>
      <c r="D24" s="131"/>
      <c r="E24" s="132"/>
      <c r="F24" s="132"/>
      <c r="G24" s="132"/>
      <c r="H24" s="132"/>
      <c r="I24" s="132"/>
    </row>
    <row r="25" spans="2:9" ht="75">
      <c r="B25" s="228" t="s">
        <v>82</v>
      </c>
      <c r="C25" s="226" t="str">
        <f>VLOOKUP(B25,[1]Glossary!$A:$B,2,FALSE)</f>
        <v>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v>
      </c>
      <c r="E25" s="19"/>
      <c r="G25" s="19"/>
      <c r="I25" s="19"/>
    </row>
    <row r="26" spans="2:9" ht="30" customHeight="1">
      <c r="B26" s="229" t="s">
        <v>83</v>
      </c>
      <c r="C26" s="227" t="str">
        <f>VLOOKUP(B26,[1]Glossary!$A:$B,2,FALSE)</f>
        <v>As defined in the NER, Chapter 10.</v>
      </c>
    </row>
    <row r="27" spans="2:9" ht="30" customHeight="1">
      <c r="B27" s="230" t="s">
        <v>72</v>
      </c>
      <c r="C27" s="226" t="str">
        <f>VLOOKUP(B27,[1]Glossary!$A:$B,2,FALSE)</f>
        <v>As defined in the NER, Chapter 10.</v>
      </c>
    </row>
    <row r="28" spans="2:9" ht="18" customHeight="1">
      <c r="B28" s="224"/>
      <c r="C28" s="224"/>
      <c r="D28" s="131"/>
      <c r="E28" s="132"/>
      <c r="F28" s="132"/>
      <c r="G28" s="132"/>
      <c r="H28" s="132"/>
      <c r="I28" s="132"/>
    </row>
    <row r="29" spans="2:9" ht="18" customHeight="1">
      <c r="B29" s="213" t="s">
        <v>75</v>
      </c>
      <c r="D29" s="131"/>
      <c r="E29" s="132"/>
      <c r="F29" s="132"/>
      <c r="G29" s="132"/>
      <c r="H29" s="132"/>
      <c r="I29" s="132"/>
    </row>
    <row r="30" spans="2:9" ht="18" customHeight="1">
      <c r="B30" s="214" t="s">
        <v>29</v>
      </c>
      <c r="D30" s="131"/>
      <c r="E30" s="132"/>
      <c r="F30" s="132"/>
      <c r="G30" s="132"/>
      <c r="H30" s="132"/>
      <c r="I30" s="132"/>
    </row>
    <row r="31" spans="2:9" ht="90">
      <c r="B31" s="230" t="s">
        <v>134</v>
      </c>
      <c r="C31" s="215" t="str">
        <f>VLOOKUP(B31,[1]Glossary!$A:$B,2,FALSE)</f>
        <v>The adjustments made to audited statutory accounts to arrive at the accounts for the Network Service Provider. The adjustments must include: 
(a) non-distribution services;
(b) negotiated transmission services; 
(c) non regulated transmission services;
(d) and any other adjustments.</v>
      </c>
      <c r="D31" s="1"/>
      <c r="E31" s="1"/>
      <c r="F31" s="1"/>
      <c r="G31" s="1"/>
      <c r="H31" s="2"/>
      <c r="I31" s="2"/>
    </row>
    <row r="32" spans="2:9" ht="45">
      <c r="B32" s="222" t="s">
        <v>84</v>
      </c>
      <c r="C32" s="216" t="str">
        <f>VLOOKUP(B32,[1]Glossary!$A:$B,2,FALSE)</f>
        <v>The historical financial information pertaining to prescribed transmission services that includes the:
(a)  statement of financial performance
(b)  notes to, and forming part of, the regulatory financial statements.</v>
      </c>
      <c r="D32" s="1"/>
      <c r="E32" s="1"/>
      <c r="F32" s="1"/>
      <c r="G32" s="2"/>
      <c r="H32" s="2"/>
      <c r="I32" s="2"/>
    </row>
    <row r="33" spans="2:6" ht="30">
      <c r="B33" s="230" t="s">
        <v>73</v>
      </c>
      <c r="C33" s="215" t="str">
        <f>VLOOKUP(B33,[1]Glossary!$A:$B,2,FALSE)</f>
        <v>Operating or capital expenditure directly attributable to a work activity, project or work order. Consists of in-house costs of direct labour, direct materials and other attributable costs. Excludes any allocated overhead.</v>
      </c>
      <c r="D33" s="2"/>
      <c r="E33" s="2"/>
      <c r="F33" s="2"/>
    </row>
    <row r="34" spans="2:6" ht="30" customHeight="1">
      <c r="B34" s="231" t="s">
        <v>74</v>
      </c>
      <c r="C34" s="216" t="str">
        <f>VLOOKUP(B34,[1]Glossary!$A:$B,2,FALSE)</f>
        <v>Operating or capital expenditure that is not directly attributable to a work activity, project or work order.</v>
      </c>
      <c r="D34" s="2"/>
      <c r="E34" s="2"/>
      <c r="F34" s="2"/>
    </row>
    <row r="35" spans="2:6" ht="12" customHeight="1">
      <c r="B35" s="217"/>
      <c r="C35" s="218"/>
      <c r="D35" s="2"/>
      <c r="E35" s="2"/>
      <c r="F35" s="2"/>
    </row>
    <row r="36" spans="2:6" ht="15.75">
      <c r="B36" s="219" t="s">
        <v>64</v>
      </c>
      <c r="C36" s="218"/>
      <c r="D36" s="2"/>
      <c r="E36" s="2"/>
      <c r="F36" s="2"/>
    </row>
    <row r="37" spans="2:6" ht="240">
      <c r="B37" s="232" t="s">
        <v>5</v>
      </c>
      <c r="C37" s="215" t="str">
        <f>VLOOKUP(B37,[1]Glossary!$A:$B,2,FALSE)</f>
        <v>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v>
      </c>
      <c r="D37" s="2"/>
      <c r="E37" s="2"/>
      <c r="F37" s="2"/>
    </row>
    <row r="38" spans="2:6" ht="75">
      <c r="B38" s="233" t="s">
        <v>6</v>
      </c>
      <c r="C38" s="216" t="str">
        <f>VLOOKUP(B38,[1]Glossary!$A:$B,2,FALSE)</f>
        <v>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v>
      </c>
      <c r="D38" s="2"/>
      <c r="E38" s="2"/>
      <c r="F38" s="2"/>
    </row>
    <row r="39" spans="2:6" ht="30" customHeight="1">
      <c r="B39" s="221" t="s">
        <v>41</v>
      </c>
      <c r="C39" s="215" t="str">
        <f>VLOOKUP(B39,[1]Glossary!$A:$B,2,FALSE)</f>
        <v>Includes ICT, Property, Fleet and other expenditure not directly related to the provision of network services.</v>
      </c>
      <c r="D39" s="2"/>
      <c r="E39" s="2"/>
      <c r="F39" s="2"/>
    </row>
    <row r="40" spans="2:6" ht="210">
      <c r="B40" s="233" t="s">
        <v>7</v>
      </c>
      <c r="C40" s="216" t="str">
        <f>VLOOKUP(B40,[1]Glossary!$A:$B,2,FALSE)</f>
        <v>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v>
      </c>
      <c r="D40" s="2"/>
      <c r="E40" s="2"/>
      <c r="F40" s="2"/>
    </row>
    <row r="41" spans="2:6" ht="60">
      <c r="B41" s="221" t="s">
        <v>8</v>
      </c>
      <c r="C41" s="215" t="str">
        <f>VLOOKUP(B41,[1]Glossary!$A:$B,2,FALSE)</f>
        <v>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v>
      </c>
      <c r="D41" s="2"/>
      <c r="E41" s="2"/>
      <c r="F41" s="2"/>
    </row>
    <row r="42" spans="2:6" ht="13.5" customHeight="1"/>
    <row r="43" spans="2:6" ht="15.75">
      <c r="B43" s="219" t="s">
        <v>97</v>
      </c>
    </row>
    <row r="44" spans="2:6" ht="240">
      <c r="B44" s="230" t="s">
        <v>5</v>
      </c>
      <c r="C44" s="215" t="str">
        <f>VLOOKUP(B44,[1]Glossary!$A:$B,2,FALSE)</f>
        <v>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v>
      </c>
    </row>
    <row r="45" spans="2:6" ht="30">
      <c r="B45" s="227" t="s">
        <v>110</v>
      </c>
      <c r="C45" s="216" t="str">
        <f>VLOOKUP(B45,[1]Glossary!$A:$B,2,FALSE)</f>
        <v>The activity of cutting back trees or other vegetation to remove dead or living parts so as to prevent parts of the tree or vegetation from growing into, falling onto, or blowing onto electricity assets.</v>
      </c>
    </row>
    <row r="46" spans="2:6" ht="75">
      <c r="B46" s="228" t="s">
        <v>165</v>
      </c>
      <c r="C46" s="215" t="str">
        <f>VLOOKUP(B46,[1]Glossary!$A:$B,2,FALSE)</f>
        <v>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v>
      </c>
    </row>
    <row r="47" spans="2:6" ht="30">
      <c r="B47" s="227" t="s">
        <v>111</v>
      </c>
      <c r="C47" s="216" t="str">
        <f>VLOOKUP(B47,[1]Glossary!$A:$B,2,FALSE)</f>
        <v>Inspections only for the purpose of identifying of trees or other vegetation that require trimming or removal. This includes vegetation scoping works, the use of LiDAR, aerial and other forms of inspection.</v>
      </c>
    </row>
    <row r="48" spans="2:6" ht="45">
      <c r="B48" s="226" t="s">
        <v>112</v>
      </c>
      <c r="C48" s="215" t="str">
        <f>VLOOKUP(B48,[1]Glossary!$A:$B,2,FALSE)</f>
        <v>Auditing of vegetation management activities (e.g. tree trimming, tree removal, herbicide application, etc.) following vegetation maintenance works in order to confirm the quality and/or extent of the vegetation management activities undertaken.</v>
      </c>
    </row>
    <row r="49" spans="2:3" ht="45">
      <c r="B49" s="229" t="s">
        <v>166</v>
      </c>
      <c r="C49" s="216" t="str">
        <f>VLOOKUP(B49,[1]Glossary!$A:$B,2,FALSE)</f>
        <v>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v>
      </c>
    </row>
    <row r="50" spans="2:3" ht="60">
      <c r="B50" s="234" t="s">
        <v>144</v>
      </c>
      <c r="C50" s="215" t="str">
        <f>VLOOKUP(B50,[1]Glossary!$A:$B,2,FALSE)</f>
        <v>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v>
      </c>
    </row>
    <row r="51" spans="2:3" ht="30" customHeight="1">
      <c r="B51" s="227" t="s">
        <v>35</v>
      </c>
      <c r="C51" s="216" t="str">
        <f>VLOOKUP(B51,[1]Glossary!$A:$B,2,FALSE)</f>
        <v>Vegetation management expenditure not included in the other categories of vegetation management.</v>
      </c>
    </row>
    <row r="52" spans="2:3" ht="12" customHeight="1"/>
    <row r="53" spans="2:3" ht="15.75">
      <c r="B53" s="219" t="s">
        <v>40</v>
      </c>
    </row>
    <row r="54" spans="2:3" ht="30">
      <c r="B54" s="221" t="s">
        <v>40</v>
      </c>
      <c r="C54" s="215" t="str">
        <f>VLOOKUP(B54,[1]Glossary!$A:$B,2,FALSE)</f>
        <v>Those expenditures which are directly and specifically attributable to maintenance activities that are not capital expenditure.</v>
      </c>
    </row>
    <row r="55" spans="2:3" ht="315">
      <c r="B55" s="233" t="s">
        <v>109</v>
      </c>
      <c r="C55" s="216" t="str">
        <f>VLOOKUP(B55,[1]Glossary!$A:$B,2,FALSE)</f>
        <v>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v>
      </c>
    </row>
    <row r="56" spans="2:3" ht="165">
      <c r="B56" s="221" t="s">
        <v>133</v>
      </c>
      <c r="C56" s="215" t="str">
        <f>VLOOKUP(B56,[1]Glossary!$A:$B,2,FALSE)</f>
        <v>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v>
      </c>
    </row>
    <row r="57" spans="2:3" ht="30" customHeight="1">
      <c r="B57" s="222" t="s">
        <v>113</v>
      </c>
      <c r="C57" s="216" t="str">
        <f>VLOOKUP(B57,[1]Glossary!$A:$B,2,FALSE)</f>
        <v>Has the meaning prescribed in the National Electricity Rules.</v>
      </c>
    </row>
    <row r="58" spans="2:3" ht="75">
      <c r="B58" s="220" t="s">
        <v>114</v>
      </c>
      <c r="C58" s="215" t="str">
        <f>VLOOKUP(B58,[1]Glossary!$A:$B,2,FALSE)</f>
        <v>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v>
      </c>
    </row>
    <row r="59" spans="2:3" ht="60">
      <c r="B59" s="235" t="s">
        <v>146</v>
      </c>
      <c r="C59" s="216" t="str">
        <f>VLOOKUP(B59,[1]Glossary!$A:$B,2,FALSE)</f>
        <v>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v>
      </c>
    </row>
    <row r="60" spans="2:3" ht="45">
      <c r="B60" s="221" t="s">
        <v>117</v>
      </c>
      <c r="C60" s="215" t="str">
        <f>VLOOKUP(B60,[1]Glossary!$A:$B,2,FALSE)</f>
        <v>Has the meaning prescribed in the National Electricity Rules.
A system, which includes equipment, used to protect a Registered Participant's facilities from damage due to an electrical or mechanical fault or due to certain conditions of the power system.</v>
      </c>
    </row>
    <row r="61" spans="2:3" ht="45">
      <c r="B61" s="216" t="s">
        <v>145</v>
      </c>
      <c r="C61" s="216" t="str">
        <f>VLOOKUP(B61,[1]Glossary!$A:$B,2,FALSE)</f>
        <v>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v>
      </c>
    </row>
    <row r="62" spans="2:3" ht="12" customHeight="1"/>
    <row r="63" spans="2:3" ht="15.75">
      <c r="B63" s="219" t="s">
        <v>41</v>
      </c>
    </row>
    <row r="64" spans="2:3" ht="30" customHeight="1">
      <c r="B64" s="221" t="s">
        <v>41</v>
      </c>
      <c r="C64" s="215" t="str">
        <f>VLOOKUP(B64,[1]Glossary!$A:$B,2,FALSE)</f>
        <v>Includes ICT, Property, Fleet and other expenditure not directly related to the provision of network services.</v>
      </c>
    </row>
    <row r="65" spans="2:3" ht="45">
      <c r="B65" s="233" t="s">
        <v>142</v>
      </c>
      <c r="C65" s="216" t="str">
        <f>VLOOKUP(B65,[1]Glossary!$A:$B,2,FALSE)</f>
        <v>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v>
      </c>
    </row>
    <row r="66" spans="2:3" ht="45">
      <c r="B66" s="215" t="s">
        <v>116</v>
      </c>
      <c r="C66" s="215" t="str">
        <f>VLOOKUP(B66,[1]Glossary!$A:$B,2,FALSE)</f>
        <v>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v>
      </c>
    </row>
    <row r="67" spans="2:3" ht="60">
      <c r="B67" s="227" t="s">
        <v>115</v>
      </c>
      <c r="C67" s="216" t="str">
        <f>VLOOKUP(B67,[1]Glossary!$A:$B,2,FALSE)</f>
        <v>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v>
      </c>
    </row>
    <row r="68" spans="2:3" ht="45">
      <c r="B68" s="221" t="s">
        <v>77</v>
      </c>
      <c r="C68" s="215" t="str">
        <f>VLOOKUP(B68,[1]Glossary!$A:$B,2,FALSE)</f>
        <v>Any motor vehicle registered for use on public roads excluding motor vehicles not generally moved large distances on public roads under their own power (e.g. excluding tractors, forklifts, backhoes, bobcats and any other road registered mobile plant).</v>
      </c>
    </row>
    <row r="69" spans="2:3" ht="60">
      <c r="B69" s="233" t="s">
        <v>118</v>
      </c>
      <c r="C69" s="216" t="str">
        <f>VLOOKUP(B69,[1]Glossary!$A:$B,2,FALSE)</f>
        <v>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v>
      </c>
    </row>
    <row r="70" spans="2:3" ht="90">
      <c r="B70" s="221" t="s">
        <v>143</v>
      </c>
      <c r="C70" s="215" t="str">
        <f>VLOOKUP(B70,[1]Glossary!$A:$B,2,FALSE)</f>
        <v>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v>
      </c>
    </row>
    <row r="71" spans="2:3" ht="14.25" customHeight="1"/>
    <row r="72" spans="2:3" ht="18.75">
      <c r="B72" s="213" t="s">
        <v>148</v>
      </c>
    </row>
    <row r="73" spans="2:3" ht="120">
      <c r="B73" s="230" t="s">
        <v>164</v>
      </c>
      <c r="C73" s="215" t="str">
        <f>VLOOKUP(B73,[1]Glossary!$A:$B,2,FALSE)</f>
        <v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v>
      </c>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D781-AE8B-47FF-9C1D-544FB5110E4E}">
  <sheetPr codeName="Sheet5">
    <tabColor rgb="FF5F9E88"/>
  </sheetPr>
  <dimension ref="B1:F77"/>
  <sheetViews>
    <sheetView zoomScaleNormal="100" workbookViewId="0"/>
  </sheetViews>
  <sheetFormatPr defaultColWidth="9.140625" defaultRowHeight="15"/>
  <cols>
    <col min="1" max="1" width="3.140625" style="14" customWidth="1"/>
    <col min="2" max="2" width="29.140625" style="14" customWidth="1"/>
    <col min="3" max="3" width="41.140625" style="14" customWidth="1"/>
    <col min="4" max="4" width="53" style="14" customWidth="1"/>
    <col min="5" max="5" width="1.42578125" style="14" customWidth="1"/>
    <col min="6" max="6" width="58.42578125" style="14" customWidth="1"/>
    <col min="7" max="7" width="4.140625" style="14" customWidth="1"/>
    <col min="8" max="16384" width="9.140625" style="14"/>
  </cols>
  <sheetData>
    <row r="1" spans="2:6" ht="50.25" customHeight="1">
      <c r="B1" s="50" t="s">
        <v>78</v>
      </c>
      <c r="C1" s="50"/>
      <c r="D1" s="50"/>
      <c r="E1" s="50"/>
      <c r="F1" s="50"/>
    </row>
    <row r="2" spans="2:6" ht="65.25" customHeight="1">
      <c r="B2" s="264" t="s">
        <v>61</v>
      </c>
      <c r="C2" s="264"/>
      <c r="D2" s="264"/>
      <c r="E2" s="264"/>
      <c r="F2" s="264"/>
    </row>
    <row r="3" spans="2:6" ht="21.95" customHeight="1">
      <c r="B3" s="265" t="s">
        <v>19</v>
      </c>
      <c r="C3" s="265"/>
      <c r="D3" s="265"/>
      <c r="E3" s="265"/>
      <c r="F3" s="266"/>
    </row>
    <row r="4" spans="2:6" ht="9" customHeight="1">
      <c r="B4" s="51"/>
      <c r="C4" s="51"/>
      <c r="D4" s="51"/>
    </row>
    <row r="5" spans="2:6" ht="20.100000000000001" customHeight="1">
      <c r="B5" s="48" t="s">
        <v>51</v>
      </c>
      <c r="C5" s="48" t="s">
        <v>52</v>
      </c>
      <c r="D5" s="48" t="s">
        <v>20</v>
      </c>
      <c r="F5" s="48" t="s">
        <v>21</v>
      </c>
    </row>
    <row r="6" spans="2:6" ht="9" customHeight="1">
      <c r="B6" s="157"/>
      <c r="C6" s="157"/>
      <c r="D6" s="157"/>
      <c r="F6" s="41"/>
    </row>
    <row r="7" spans="2:6" ht="18" customHeight="1">
      <c r="B7" s="150" t="s">
        <v>50</v>
      </c>
      <c r="C7" s="151" t="s">
        <v>96</v>
      </c>
      <c r="D7" s="152" t="s">
        <v>167</v>
      </c>
      <c r="F7" s="152" t="s">
        <v>128</v>
      </c>
    </row>
    <row r="8" spans="2:6">
      <c r="B8" s="152"/>
      <c r="C8" s="151"/>
      <c r="D8" s="152"/>
      <c r="F8" s="153" t="s">
        <v>94</v>
      </c>
    </row>
    <row r="9" spans="2:6">
      <c r="B9" s="152"/>
      <c r="C9" s="151"/>
      <c r="D9" s="152"/>
      <c r="F9" s="152" t="s">
        <v>93</v>
      </c>
    </row>
    <row r="10" spans="2:6" ht="2.25" customHeight="1">
      <c r="B10" s="152"/>
      <c r="C10" s="151"/>
      <c r="D10" s="143"/>
      <c r="F10" s="154"/>
    </row>
    <row r="11" spans="2:6">
      <c r="B11" s="152"/>
      <c r="C11" s="151"/>
      <c r="D11" s="152" t="s">
        <v>196</v>
      </c>
      <c r="F11" s="152" t="s">
        <v>95</v>
      </c>
    </row>
    <row r="12" spans="2:6" ht="31.5" customHeight="1">
      <c r="B12" s="152"/>
      <c r="C12" s="151"/>
      <c r="D12" s="152"/>
      <c r="F12" s="152" t="s">
        <v>126</v>
      </c>
    </row>
    <row r="13" spans="2:6" ht="2.25" customHeight="1">
      <c r="B13" s="152"/>
      <c r="C13" s="42"/>
      <c r="D13" s="176"/>
      <c r="F13" s="176"/>
    </row>
    <row r="14" spans="2:6">
      <c r="B14" s="152"/>
      <c r="C14" s="151" t="s">
        <v>49</v>
      </c>
      <c r="D14" s="152" t="s">
        <v>167</v>
      </c>
      <c r="F14" s="152" t="s">
        <v>128</v>
      </c>
    </row>
    <row r="15" spans="2:6">
      <c r="B15" s="152"/>
      <c r="C15" s="151"/>
      <c r="D15" s="152"/>
      <c r="F15" s="153" t="s">
        <v>94</v>
      </c>
    </row>
    <row r="16" spans="2:6">
      <c r="B16" s="152"/>
      <c r="C16" s="151"/>
      <c r="D16" s="152"/>
      <c r="F16" s="152" t="s">
        <v>93</v>
      </c>
    </row>
    <row r="17" spans="2:6" ht="2.25" customHeight="1">
      <c r="B17" s="152"/>
      <c r="C17" s="151"/>
      <c r="D17" s="176"/>
      <c r="F17" s="154"/>
    </row>
    <row r="18" spans="2:6">
      <c r="B18" s="152"/>
      <c r="C18" s="151"/>
      <c r="D18" s="152" t="s">
        <v>196</v>
      </c>
      <c r="F18" s="152" t="s">
        <v>95</v>
      </c>
    </row>
    <row r="19" spans="2:6" ht="33.75" customHeight="1">
      <c r="B19" s="152"/>
      <c r="C19" s="151"/>
      <c r="D19" s="151"/>
      <c r="F19" s="152" t="s">
        <v>127</v>
      </c>
    </row>
    <row r="20" spans="2:6" ht="2.25" customHeight="1">
      <c r="B20" s="152"/>
      <c r="C20" s="42"/>
      <c r="D20" s="176"/>
    </row>
    <row r="21" spans="2:6">
      <c r="B21" s="152"/>
      <c r="C21" s="151" t="s">
        <v>48</v>
      </c>
      <c r="D21" s="152" t="s">
        <v>167</v>
      </c>
      <c r="F21" s="152" t="s">
        <v>128</v>
      </c>
    </row>
    <row r="22" spans="2:6">
      <c r="B22" s="152"/>
      <c r="C22" s="151"/>
      <c r="D22" s="152"/>
      <c r="F22" s="153" t="s">
        <v>94</v>
      </c>
    </row>
    <row r="23" spans="2:6">
      <c r="B23" s="152"/>
      <c r="C23" s="151"/>
      <c r="D23" s="152"/>
      <c r="F23" s="152" t="s">
        <v>93</v>
      </c>
    </row>
    <row r="24" spans="2:6" ht="2.25" customHeight="1">
      <c r="B24" s="152"/>
      <c r="C24" s="151"/>
      <c r="D24" s="176"/>
      <c r="F24" s="176"/>
    </row>
    <row r="25" spans="2:6">
      <c r="B25" s="152"/>
      <c r="C25" s="151"/>
      <c r="D25" s="152" t="s">
        <v>196</v>
      </c>
      <c r="F25" s="152" t="s">
        <v>95</v>
      </c>
    </row>
    <row r="26" spans="2:6" ht="32.25" customHeight="1">
      <c r="B26" s="152"/>
      <c r="C26" s="151"/>
      <c r="D26" s="151"/>
      <c r="F26" s="152" t="s">
        <v>127</v>
      </c>
    </row>
    <row r="27" spans="2:6" ht="9" customHeight="1">
      <c r="B27" s="154"/>
      <c r="C27" s="10"/>
      <c r="D27" s="10"/>
      <c r="F27" s="154"/>
    </row>
    <row r="28" spans="2:6">
      <c r="B28" s="150" t="s">
        <v>75</v>
      </c>
      <c r="C28" s="151" t="s">
        <v>96</v>
      </c>
      <c r="D28" s="152" t="s">
        <v>168</v>
      </c>
      <c r="F28" s="152" t="s">
        <v>128</v>
      </c>
    </row>
    <row r="29" spans="2:6">
      <c r="B29" s="152"/>
      <c r="C29" s="151"/>
      <c r="D29" s="152"/>
      <c r="F29" s="153" t="s">
        <v>94</v>
      </c>
    </row>
    <row r="30" spans="2:6">
      <c r="B30" s="152"/>
      <c r="C30" s="151"/>
      <c r="D30" s="152"/>
      <c r="F30" s="152" t="s">
        <v>93</v>
      </c>
    </row>
    <row r="31" spans="2:6" ht="2.25" customHeight="1">
      <c r="B31" s="152"/>
      <c r="C31" s="151"/>
      <c r="D31" s="143"/>
      <c r="F31" s="143"/>
    </row>
    <row r="32" spans="2:6">
      <c r="B32" s="152"/>
      <c r="C32" s="151"/>
      <c r="D32" s="152" t="s">
        <v>197</v>
      </c>
      <c r="F32" s="152" t="s">
        <v>95</v>
      </c>
    </row>
    <row r="33" spans="2:6" ht="34.5" customHeight="1">
      <c r="B33" s="152"/>
      <c r="C33" s="151"/>
      <c r="D33" s="152"/>
      <c r="F33" s="152" t="s">
        <v>126</v>
      </c>
    </row>
    <row r="34" spans="2:6" ht="2.25" customHeight="1">
      <c r="B34" s="152"/>
      <c r="C34" s="42"/>
      <c r="D34" s="143"/>
      <c r="F34" s="143"/>
    </row>
    <row r="35" spans="2:6">
      <c r="B35" s="152"/>
      <c r="C35" s="151" t="s">
        <v>64</v>
      </c>
      <c r="D35" s="152" t="s">
        <v>168</v>
      </c>
      <c r="F35" s="152" t="s">
        <v>128</v>
      </c>
    </row>
    <row r="36" spans="2:6">
      <c r="B36" s="152"/>
      <c r="C36" s="151"/>
      <c r="D36" s="152"/>
      <c r="F36" s="153" t="s">
        <v>94</v>
      </c>
    </row>
    <row r="37" spans="2:6">
      <c r="B37" s="152"/>
      <c r="C37" s="151"/>
      <c r="D37" s="152"/>
      <c r="F37" s="152" t="s">
        <v>93</v>
      </c>
    </row>
    <row r="38" spans="2:6" ht="2.25" customHeight="1">
      <c r="B38" s="152"/>
      <c r="C38" s="185"/>
      <c r="D38" s="143"/>
      <c r="F38" s="143"/>
    </row>
    <row r="39" spans="2:6">
      <c r="B39" s="152"/>
      <c r="C39" s="152" t="s">
        <v>97</v>
      </c>
      <c r="D39" s="152" t="s">
        <v>169</v>
      </c>
      <c r="F39" s="152" t="s">
        <v>128</v>
      </c>
    </row>
    <row r="40" spans="2:6">
      <c r="B40" s="152"/>
      <c r="C40" s="151"/>
      <c r="D40" s="152"/>
      <c r="F40" s="153" t="s">
        <v>94</v>
      </c>
    </row>
    <row r="41" spans="2:6">
      <c r="B41" s="152"/>
      <c r="C41" s="151"/>
      <c r="D41" s="152"/>
      <c r="F41" s="152" t="s">
        <v>93</v>
      </c>
    </row>
    <row r="42" spans="2:6" ht="2.25" customHeight="1">
      <c r="B42" s="152"/>
      <c r="C42" s="42"/>
      <c r="D42" s="143"/>
      <c r="F42" s="143"/>
    </row>
    <row r="43" spans="2:6">
      <c r="B43" s="152"/>
      <c r="C43" s="151" t="s">
        <v>40</v>
      </c>
      <c r="D43" s="152" t="s">
        <v>169</v>
      </c>
      <c r="F43" s="152" t="s">
        <v>128</v>
      </c>
    </row>
    <row r="44" spans="2:6">
      <c r="B44" s="152"/>
      <c r="C44" s="151"/>
      <c r="D44" s="152"/>
      <c r="F44" s="153" t="s">
        <v>94</v>
      </c>
    </row>
    <row r="45" spans="2:6">
      <c r="B45" s="152"/>
      <c r="C45" s="151"/>
      <c r="D45" s="152"/>
      <c r="F45" s="152" t="s">
        <v>93</v>
      </c>
    </row>
    <row r="46" spans="2:6" ht="2.25" customHeight="1">
      <c r="B46" s="152"/>
    </row>
    <row r="47" spans="2:6">
      <c r="B47" s="158"/>
      <c r="C47" s="158" t="s">
        <v>41</v>
      </c>
      <c r="D47" s="152" t="s">
        <v>169</v>
      </c>
      <c r="F47" s="152" t="s">
        <v>128</v>
      </c>
    </row>
    <row r="48" spans="2:6">
      <c r="B48" s="158"/>
      <c r="C48" s="158"/>
      <c r="D48" s="152"/>
      <c r="F48" s="153" t="s">
        <v>94</v>
      </c>
    </row>
    <row r="49" spans="2:6">
      <c r="B49" s="158"/>
      <c r="C49" s="158"/>
      <c r="D49" s="152"/>
      <c r="F49" s="152" t="s">
        <v>93</v>
      </c>
    </row>
    <row r="50" spans="2:6" ht="2.25" customHeight="1">
      <c r="B50" s="158"/>
    </row>
    <row r="51" spans="2:6">
      <c r="B51" s="158"/>
      <c r="C51" s="158" t="s">
        <v>49</v>
      </c>
      <c r="D51" s="152" t="s">
        <v>170</v>
      </c>
      <c r="F51" s="152" t="s">
        <v>128</v>
      </c>
    </row>
    <row r="52" spans="2:6">
      <c r="B52" s="158"/>
      <c r="C52" s="158"/>
      <c r="D52" s="152"/>
      <c r="F52" s="153" t="s">
        <v>94</v>
      </c>
    </row>
    <row r="53" spans="2:6">
      <c r="B53" s="158"/>
      <c r="C53" s="158"/>
      <c r="D53" s="152"/>
      <c r="F53" s="152" t="s">
        <v>93</v>
      </c>
    </row>
    <row r="54" spans="2:6" ht="2.25" customHeight="1">
      <c r="B54" s="158"/>
      <c r="C54" s="158"/>
    </row>
    <row r="55" spans="2:6">
      <c r="B55" s="158"/>
      <c r="C55" s="158"/>
      <c r="D55" s="152" t="s">
        <v>171</v>
      </c>
      <c r="F55" s="152" t="s">
        <v>128</v>
      </c>
    </row>
    <row r="56" spans="2:6">
      <c r="B56" s="158"/>
      <c r="C56" s="158"/>
      <c r="D56" s="152"/>
      <c r="F56" s="153" t="s">
        <v>94</v>
      </c>
    </row>
    <row r="57" spans="2:6">
      <c r="B57" s="158"/>
      <c r="C57" s="158"/>
      <c r="D57" s="152"/>
      <c r="F57" s="152" t="s">
        <v>93</v>
      </c>
    </row>
    <row r="58" spans="2:6" ht="2.25" customHeight="1">
      <c r="B58" s="158"/>
      <c r="C58" s="158"/>
    </row>
    <row r="59" spans="2:6">
      <c r="B59" s="158"/>
      <c r="C59" s="158"/>
      <c r="D59" s="158" t="s">
        <v>197</v>
      </c>
      <c r="F59" s="152" t="s">
        <v>95</v>
      </c>
    </row>
    <row r="60" spans="2:6" ht="36.75" customHeight="1">
      <c r="B60" s="158"/>
      <c r="C60" s="158"/>
      <c r="D60" s="158"/>
      <c r="F60" s="152" t="s">
        <v>126</v>
      </c>
    </row>
    <row r="61" spans="2:6" ht="2.25" customHeight="1">
      <c r="B61" s="158"/>
    </row>
    <row r="62" spans="2:6">
      <c r="B62" s="158"/>
      <c r="C62" s="158" t="s">
        <v>48</v>
      </c>
      <c r="D62" s="152" t="s">
        <v>170</v>
      </c>
      <c r="F62" s="152" t="s">
        <v>128</v>
      </c>
    </row>
    <row r="63" spans="2:6">
      <c r="B63" s="158"/>
      <c r="C63" s="158"/>
      <c r="D63" s="152"/>
      <c r="F63" s="153" t="s">
        <v>94</v>
      </c>
    </row>
    <row r="64" spans="2:6">
      <c r="B64" s="158"/>
      <c r="C64" s="158"/>
      <c r="D64" s="152"/>
      <c r="F64" s="152" t="s">
        <v>204</v>
      </c>
    </row>
    <row r="65" spans="2:6" ht="2.25" customHeight="1">
      <c r="B65" s="158"/>
      <c r="C65" s="158"/>
    </row>
    <row r="66" spans="2:6">
      <c r="B66" s="158"/>
      <c r="C66" s="158"/>
      <c r="D66" s="152" t="s">
        <v>171</v>
      </c>
      <c r="F66" s="152" t="s">
        <v>128</v>
      </c>
    </row>
    <row r="67" spans="2:6">
      <c r="B67" s="158"/>
      <c r="C67" s="158"/>
      <c r="D67" s="152"/>
      <c r="F67" s="153" t="s">
        <v>94</v>
      </c>
    </row>
    <row r="68" spans="2:6">
      <c r="B68" s="158"/>
      <c r="C68" s="158"/>
      <c r="D68" s="152"/>
      <c r="F68" s="152" t="s">
        <v>204</v>
      </c>
    </row>
    <row r="69" spans="2:6" ht="2.25" customHeight="1">
      <c r="B69" s="158"/>
      <c r="C69" s="158"/>
    </row>
    <row r="70" spans="2:6">
      <c r="B70" s="158"/>
      <c r="C70" s="158"/>
      <c r="D70" s="158" t="s">
        <v>197</v>
      </c>
      <c r="F70" s="152" t="s">
        <v>95</v>
      </c>
    </row>
    <row r="71" spans="2:6" ht="30">
      <c r="B71" s="158"/>
      <c r="C71" s="158"/>
      <c r="D71" s="158"/>
      <c r="F71" s="152" t="s">
        <v>126</v>
      </c>
    </row>
    <row r="72" spans="2:6" ht="9" customHeight="1"/>
    <row r="73" spans="2:6">
      <c r="B73" s="159" t="s">
        <v>148</v>
      </c>
      <c r="C73" s="151" t="s">
        <v>148</v>
      </c>
      <c r="D73" s="158" t="s">
        <v>76</v>
      </c>
      <c r="F73" s="152" t="s">
        <v>95</v>
      </c>
    </row>
    <row r="74" spans="2:6" ht="2.25" customHeight="1">
      <c r="B74" s="158"/>
      <c r="C74" s="158"/>
    </row>
    <row r="75" spans="2:6">
      <c r="B75" s="158"/>
      <c r="C75" s="158"/>
      <c r="D75" s="158" t="s">
        <v>172</v>
      </c>
      <c r="F75" s="152" t="s">
        <v>128</v>
      </c>
    </row>
    <row r="76" spans="2:6">
      <c r="B76" s="158"/>
      <c r="C76" s="158"/>
      <c r="D76" s="158"/>
      <c r="F76" s="153" t="s">
        <v>94</v>
      </c>
    </row>
    <row r="77" spans="2:6">
      <c r="B77" s="158"/>
      <c r="C77" s="158"/>
      <c r="D77" s="158"/>
      <c r="F77" s="152" t="s">
        <v>98</v>
      </c>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L22"/>
  <sheetViews>
    <sheetView workbookViewId="0"/>
  </sheetViews>
  <sheetFormatPr defaultColWidth="9.140625" defaultRowHeight="15"/>
  <cols>
    <col min="1" max="1" width="3.140625" style="14" customWidth="1"/>
    <col min="2" max="2" width="23.42578125" style="14" customWidth="1"/>
    <col min="3" max="3" width="19.7109375" style="14" bestFit="1" customWidth="1"/>
    <col min="4" max="4" width="28.140625" style="14" customWidth="1"/>
    <col min="5" max="5" width="25.5703125" style="14" customWidth="1"/>
    <col min="6" max="6" width="4.5703125" style="14" customWidth="1"/>
    <col min="7" max="7" width="31.42578125" style="14" customWidth="1"/>
    <col min="8" max="8" width="17.140625" style="14" customWidth="1"/>
    <col min="9" max="9" width="24.28515625" style="14" customWidth="1"/>
    <col min="10" max="10" width="19.5703125" style="14" customWidth="1"/>
    <col min="11" max="11" width="2.28515625" style="14" customWidth="1"/>
    <col min="12" max="12" width="13.85546875" style="14" customWidth="1"/>
    <col min="13" max="16384" width="9.140625" style="14"/>
  </cols>
  <sheetData>
    <row r="1" spans="2:12" ht="54" customHeight="1">
      <c r="B1" s="50" t="s">
        <v>78</v>
      </c>
      <c r="C1" s="52"/>
      <c r="D1" s="52"/>
      <c r="E1" s="52"/>
      <c r="F1" s="52"/>
      <c r="G1" s="52"/>
      <c r="H1" s="52"/>
      <c r="I1" s="52"/>
      <c r="J1" s="52"/>
    </row>
    <row r="2" spans="2:12" ht="21.95" customHeight="1">
      <c r="B2" s="267" t="s">
        <v>53</v>
      </c>
      <c r="C2" s="268"/>
      <c r="D2" s="268"/>
      <c r="E2" s="268"/>
      <c r="F2" s="268"/>
      <c r="G2" s="268"/>
      <c r="H2" s="268"/>
      <c r="I2" s="268"/>
      <c r="J2" s="268"/>
      <c r="K2" s="268"/>
      <c r="L2" s="269"/>
    </row>
    <row r="3" spans="2:12" ht="9" customHeight="1">
      <c r="C3" s="15"/>
      <c r="D3" s="15"/>
      <c r="E3" s="15"/>
      <c r="L3" s="53"/>
    </row>
    <row r="4" spans="2:12" ht="20.100000000000001" customHeight="1">
      <c r="B4" s="141" t="s">
        <v>51</v>
      </c>
      <c r="C4" s="141" t="s">
        <v>54</v>
      </c>
      <c r="D4" s="141" t="s">
        <v>55</v>
      </c>
      <c r="E4" s="141" t="s">
        <v>56</v>
      </c>
      <c r="F4" s="42"/>
      <c r="G4" s="141" t="s">
        <v>51</v>
      </c>
      <c r="H4" s="141" t="s">
        <v>54</v>
      </c>
      <c r="I4" s="141" t="s">
        <v>55</v>
      </c>
      <c r="J4" s="141" t="s">
        <v>56</v>
      </c>
      <c r="L4" s="48" t="s">
        <v>57</v>
      </c>
    </row>
    <row r="5" spans="2:12" ht="9" customHeight="1"/>
    <row r="6" spans="2:12" ht="25.5">
      <c r="B6" s="139" t="s">
        <v>75</v>
      </c>
      <c r="C6" s="139" t="s">
        <v>87</v>
      </c>
      <c r="D6" s="139"/>
      <c r="E6" s="140" t="s">
        <v>88</v>
      </c>
      <c r="F6" s="10" t="s">
        <v>85</v>
      </c>
      <c r="G6" s="139" t="s">
        <v>75</v>
      </c>
      <c r="H6" s="139" t="s">
        <v>64</v>
      </c>
      <c r="I6" s="140"/>
      <c r="J6" s="140" t="s">
        <v>86</v>
      </c>
      <c r="L6" s="142" t="b">
        <f>'Regulatory accounts (PTS)'!J6=SUM('Regulatory accounts (PTS)'!J17:J22)</f>
        <v>1</v>
      </c>
    </row>
    <row r="8" spans="2:12" ht="38.25">
      <c r="B8" s="139" t="s">
        <v>75</v>
      </c>
      <c r="C8" s="139" t="s">
        <v>64</v>
      </c>
      <c r="D8" s="139"/>
      <c r="E8" s="140" t="s">
        <v>135</v>
      </c>
      <c r="F8" s="10" t="s">
        <v>85</v>
      </c>
      <c r="G8" s="139" t="s">
        <v>75</v>
      </c>
      <c r="H8" s="139" t="s">
        <v>40</v>
      </c>
      <c r="I8" s="140"/>
      <c r="J8" s="140" t="s">
        <v>139</v>
      </c>
      <c r="L8" s="142" t="b">
        <f>AND('Regulatory accounts (PTS)'!K18=('Regulatory accounts (PTS)'!K35))</f>
        <v>1</v>
      </c>
    </row>
    <row r="10" spans="2:12" ht="38.25">
      <c r="B10" s="139" t="s">
        <v>75</v>
      </c>
      <c r="C10" s="139" t="s">
        <v>64</v>
      </c>
      <c r="D10" s="139"/>
      <c r="E10" s="140" t="s">
        <v>136</v>
      </c>
      <c r="F10" s="10" t="s">
        <v>85</v>
      </c>
      <c r="G10" s="139" t="s">
        <v>75</v>
      </c>
      <c r="H10" s="139" t="s">
        <v>41</v>
      </c>
      <c r="I10" s="140"/>
      <c r="J10" s="140" t="s">
        <v>139</v>
      </c>
      <c r="L10" s="142" t="b">
        <f>AND('Regulatory accounts (PTS)'!K19='Regulatory accounts (PTS)'!K50)</f>
        <v>1</v>
      </c>
    </row>
    <row r="12" spans="2:12" ht="25.5">
      <c r="B12" s="139" t="s">
        <v>75</v>
      </c>
      <c r="C12" s="139" t="s">
        <v>64</v>
      </c>
      <c r="D12" s="139"/>
      <c r="E12" s="140" t="s">
        <v>137</v>
      </c>
      <c r="F12" s="10" t="s">
        <v>85</v>
      </c>
      <c r="G12" s="139" t="s">
        <v>75</v>
      </c>
      <c r="H12" s="139" t="s">
        <v>49</v>
      </c>
      <c r="I12" s="140" t="s">
        <v>45</v>
      </c>
      <c r="J12" s="140" t="s">
        <v>163</v>
      </c>
      <c r="L12" s="270" t="b">
        <f>'Regulatory accounts (PTS)'!L20=('Regulatory accounts (PTS)'!J59+'Regulatory accounts (PTS)'!J64+'Regulatory accounts (PTS)'!J69)</f>
        <v>1</v>
      </c>
    </row>
    <row r="13" spans="2:12">
      <c r="B13" s="139"/>
      <c r="C13" s="139"/>
      <c r="D13" s="139"/>
      <c r="E13" s="140"/>
      <c r="F13" s="10"/>
      <c r="G13" s="249" t="s">
        <v>173</v>
      </c>
      <c r="H13" s="139"/>
      <c r="I13" s="140"/>
      <c r="J13" s="140"/>
      <c r="L13" s="270"/>
    </row>
    <row r="14" spans="2:12" ht="25.5">
      <c r="B14" s="139"/>
      <c r="C14" s="139"/>
      <c r="D14" s="139"/>
      <c r="E14" s="140"/>
      <c r="F14" s="10"/>
      <c r="G14" s="139" t="s">
        <v>75</v>
      </c>
      <c r="H14" s="139" t="s">
        <v>49</v>
      </c>
      <c r="I14" s="140" t="s">
        <v>46</v>
      </c>
      <c r="J14" s="140" t="s">
        <v>163</v>
      </c>
      <c r="L14" s="270"/>
    </row>
    <row r="15" spans="2:12">
      <c r="B15" s="139"/>
      <c r="C15" s="139"/>
      <c r="D15" s="139"/>
      <c r="E15" s="140"/>
      <c r="F15" s="10"/>
      <c r="G15" s="249" t="s">
        <v>173</v>
      </c>
      <c r="H15" s="139"/>
      <c r="I15" s="140"/>
      <c r="J15" s="140"/>
      <c r="L15" s="270"/>
    </row>
    <row r="16" spans="2:12" ht="25.5">
      <c r="B16" s="139"/>
      <c r="C16" s="139"/>
      <c r="D16" s="139"/>
      <c r="E16" s="140"/>
      <c r="F16" s="10"/>
      <c r="G16" s="139" t="s">
        <v>75</v>
      </c>
      <c r="H16" s="139" t="s">
        <v>49</v>
      </c>
      <c r="I16" s="140" t="s">
        <v>47</v>
      </c>
      <c r="J16" s="140" t="s">
        <v>163</v>
      </c>
      <c r="L16" s="270"/>
    </row>
    <row r="18" spans="2:12" ht="38.25">
      <c r="B18" s="139" t="s">
        <v>75</v>
      </c>
      <c r="C18" s="139" t="s">
        <v>64</v>
      </c>
      <c r="D18" s="139"/>
      <c r="E18" s="140" t="s">
        <v>138</v>
      </c>
      <c r="F18" s="10" t="s">
        <v>85</v>
      </c>
      <c r="G18" s="139" t="s">
        <v>75</v>
      </c>
      <c r="H18" s="139" t="s">
        <v>48</v>
      </c>
      <c r="I18" s="140"/>
      <c r="J18" s="140" t="s">
        <v>163</v>
      </c>
      <c r="L18" s="142" t="b">
        <f>'Regulatory accounts (PTS)'!L21=SUM('Regulatory accounts (PTS)'!J76:J79)</f>
        <v>1</v>
      </c>
    </row>
    <row r="20" spans="2:12" ht="25.5">
      <c r="B20" s="139" t="s">
        <v>89</v>
      </c>
      <c r="C20" s="139" t="s">
        <v>87</v>
      </c>
      <c r="D20" s="140" t="s">
        <v>88</v>
      </c>
      <c r="E20" s="139" t="s">
        <v>83</v>
      </c>
      <c r="F20" s="10" t="s">
        <v>85</v>
      </c>
      <c r="G20" s="139" t="s">
        <v>75</v>
      </c>
      <c r="H20" s="139" t="s">
        <v>87</v>
      </c>
      <c r="I20" s="140" t="s">
        <v>175</v>
      </c>
      <c r="J20" s="139" t="s">
        <v>28</v>
      </c>
      <c r="L20" s="270" t="b">
        <f>'Audited Statutory accounts'!J5='Regulatory accounts (PTS)'!H6+'Regulatory accounts (PTS)'!J6</f>
        <v>1</v>
      </c>
    </row>
    <row r="21" spans="2:12">
      <c r="B21" s="139"/>
      <c r="C21" s="139"/>
      <c r="D21" s="139"/>
      <c r="E21" s="140"/>
      <c r="G21" s="249" t="s">
        <v>173</v>
      </c>
      <c r="H21" s="139"/>
      <c r="I21" s="140"/>
      <c r="J21" s="139"/>
      <c r="L21" s="270"/>
    </row>
    <row r="22" spans="2:12" ht="51">
      <c r="B22" s="139"/>
      <c r="C22" s="139"/>
      <c r="D22" s="139"/>
      <c r="E22" s="140"/>
      <c r="G22" s="139" t="s">
        <v>75</v>
      </c>
      <c r="H22" s="139" t="s">
        <v>87</v>
      </c>
      <c r="I22" s="140" t="s">
        <v>175</v>
      </c>
      <c r="J22" s="139" t="s">
        <v>174</v>
      </c>
      <c r="L22" s="270"/>
    </row>
  </sheetData>
  <mergeCells count="3">
    <mergeCell ref="B2:L2"/>
    <mergeCell ref="L12:L16"/>
    <mergeCell ref="L20:L22"/>
  </mergeCells>
  <conditionalFormatting sqref="L6">
    <cfRule type="cellIs" dxfId="14" priority="8" operator="equal">
      <formula>TRUE</formula>
    </cfRule>
  </conditionalFormatting>
  <conditionalFormatting sqref="L20">
    <cfRule type="cellIs" dxfId="13" priority="6" operator="equal">
      <formula>TRUE</formula>
    </cfRule>
  </conditionalFormatting>
  <conditionalFormatting sqref="L8">
    <cfRule type="cellIs" dxfId="12" priority="4" operator="equal">
      <formula>TRUE</formula>
    </cfRule>
  </conditionalFormatting>
  <conditionalFormatting sqref="L10">
    <cfRule type="cellIs" dxfId="11" priority="3" operator="equal">
      <formula>TRUE</formula>
    </cfRule>
  </conditionalFormatting>
  <conditionalFormatting sqref="L12">
    <cfRule type="cellIs" dxfId="10" priority="2" operator="equal">
      <formula>TRUE</formula>
    </cfRule>
  </conditionalFormatting>
  <conditionalFormatting sqref="L18">
    <cfRule type="cellIs" dxfId="9"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43"/>
  <sheetViews>
    <sheetView zoomScaleNormal="100" workbookViewId="0"/>
  </sheetViews>
  <sheetFormatPr defaultColWidth="9.140625" defaultRowHeight="15"/>
  <cols>
    <col min="1" max="1" width="2.140625" style="8" customWidth="1"/>
    <col min="2" max="2" width="25.85546875" style="56" customWidth="1"/>
    <col min="3" max="3" width="1.85546875" style="8" customWidth="1"/>
    <col min="4" max="4" width="1.85546875" style="2" customWidth="1"/>
    <col min="5" max="5" width="53.85546875" style="2" customWidth="1"/>
    <col min="6" max="6" width="7.28515625" style="2" customWidth="1"/>
    <col min="7" max="7" width="1.85546875" style="2" customWidth="1"/>
    <col min="8" max="8" width="19.42578125" style="69" customWidth="1"/>
    <col min="9" max="9" width="1.7109375" style="2" customWidth="1"/>
    <col min="10" max="10" width="20.42578125" style="69" customWidth="1"/>
    <col min="11" max="11" width="1.7109375" style="2" customWidth="1"/>
    <col min="12" max="12" width="20.85546875" style="69" customWidth="1"/>
    <col min="13" max="13" width="1.7109375" style="2" customWidth="1"/>
    <col min="14" max="14" width="20.85546875" style="69" customWidth="1"/>
    <col min="15" max="15" width="1.7109375" style="2" customWidth="1"/>
    <col min="16" max="16" width="17.7109375" style="69" customWidth="1"/>
    <col min="17" max="17" width="1.85546875" style="2" customWidth="1"/>
    <col min="18" max="18" width="1.85546875" style="8" customWidth="1"/>
    <col min="19" max="19" width="14.85546875" style="8" customWidth="1"/>
    <col min="20" max="20" width="2.28515625" style="8" customWidth="1"/>
    <col min="21" max="22" width="10.7109375" style="8" customWidth="1"/>
    <col min="23" max="23" width="2.5703125" style="8" customWidth="1"/>
    <col min="24" max="16384" width="9.140625" style="8"/>
  </cols>
  <sheetData>
    <row r="1" spans="2:22" ht="40.5" customHeight="1">
      <c r="C1" s="55"/>
      <c r="D1" s="54"/>
      <c r="E1" s="186" t="s">
        <v>78</v>
      </c>
      <c r="F1" s="50"/>
      <c r="G1" s="50"/>
      <c r="H1" s="66"/>
      <c r="I1" s="50"/>
      <c r="J1" s="71"/>
      <c r="K1" s="54"/>
      <c r="L1" s="71"/>
      <c r="M1" s="54"/>
      <c r="N1" s="71"/>
      <c r="O1" s="54"/>
      <c r="P1" s="71"/>
      <c r="T1" s="43"/>
      <c r="U1" s="43"/>
    </row>
    <row r="2" spans="2:22" ht="51" customHeight="1" thickBot="1">
      <c r="B2" s="57"/>
      <c r="C2" s="44"/>
      <c r="D2" s="1"/>
      <c r="E2" s="187" t="s">
        <v>89</v>
      </c>
      <c r="F2" s="1"/>
      <c r="G2" s="1"/>
      <c r="H2" s="1"/>
      <c r="I2" s="1"/>
      <c r="J2" s="67"/>
      <c r="K2" s="19"/>
      <c r="M2" s="19"/>
      <c r="O2" s="19"/>
      <c r="S2" s="44"/>
      <c r="T2" s="44"/>
      <c r="U2" s="248" t="s">
        <v>99</v>
      </c>
      <c r="V2" s="248" t="s">
        <v>100</v>
      </c>
    </row>
    <row r="3" spans="2:22" ht="39" customHeight="1" thickBot="1">
      <c r="B3" s="63" t="s">
        <v>62</v>
      </c>
      <c r="C3" s="35"/>
      <c r="D3" s="53"/>
      <c r="F3" s="80" t="s">
        <v>0</v>
      </c>
      <c r="H3" s="68" t="s">
        <v>22</v>
      </c>
      <c r="I3" s="16"/>
      <c r="J3" s="68" t="s">
        <v>23</v>
      </c>
      <c r="K3" s="19"/>
      <c r="L3" s="68" t="s">
        <v>24</v>
      </c>
      <c r="M3" s="19"/>
      <c r="N3" s="68" t="s">
        <v>25</v>
      </c>
      <c r="O3" s="19"/>
      <c r="P3" s="68" t="s">
        <v>26</v>
      </c>
      <c r="Q3" s="1"/>
      <c r="R3" s="44"/>
      <c r="S3" s="163" t="s">
        <v>4</v>
      </c>
      <c r="U3" s="271" t="s">
        <v>103</v>
      </c>
      <c r="V3" s="272"/>
    </row>
    <row r="4" spans="2:22" ht="31.5" customHeight="1">
      <c r="E4" s="86" t="s">
        <v>96</v>
      </c>
      <c r="H4" s="2"/>
      <c r="K4" s="19"/>
      <c r="M4" s="19"/>
      <c r="O4" s="19"/>
      <c r="S4" s="122"/>
      <c r="T4" s="45"/>
      <c r="U4" s="35"/>
      <c r="V4" s="35"/>
    </row>
    <row r="5" spans="2:22" ht="15" customHeight="1">
      <c r="B5" s="58"/>
      <c r="C5" s="18"/>
      <c r="D5" s="5"/>
      <c r="E5" s="81" t="s">
        <v>63</v>
      </c>
      <c r="F5" s="6" t="s">
        <v>3</v>
      </c>
      <c r="G5" s="4"/>
      <c r="H5" s="72">
        <f>H6+H11</f>
        <v>0</v>
      </c>
      <c r="I5" s="64"/>
      <c r="J5" s="72">
        <f>J6+J11</f>
        <v>0</v>
      </c>
      <c r="K5" s="65"/>
      <c r="L5" s="72">
        <f>L6+L11</f>
        <v>0</v>
      </c>
      <c r="M5" s="64"/>
      <c r="N5" s="72">
        <f>N6+N11</f>
        <v>0</v>
      </c>
      <c r="O5" s="64"/>
      <c r="P5" s="72">
        <f>P6+P11</f>
        <v>0</v>
      </c>
      <c r="Q5" s="1"/>
      <c r="R5" s="44"/>
      <c r="S5" s="134" t="s">
        <v>33</v>
      </c>
    </row>
    <row r="6" spans="2:22" ht="15" customHeight="1">
      <c r="B6" s="58"/>
      <c r="C6" s="18"/>
      <c r="D6" s="5"/>
      <c r="E6" s="82" t="s">
        <v>30</v>
      </c>
      <c r="F6" s="7" t="s">
        <v>3</v>
      </c>
      <c r="G6" s="4"/>
      <c r="H6" s="72">
        <f>SUM(H7:H10)</f>
        <v>0</v>
      </c>
      <c r="I6" s="64"/>
      <c r="J6" s="72">
        <f>SUM(J7:J10)</f>
        <v>0</v>
      </c>
      <c r="K6" s="65"/>
      <c r="L6" s="72">
        <f>SUM(L7:L10)</f>
        <v>0</v>
      </c>
      <c r="M6" s="64"/>
      <c r="N6" s="72">
        <f>SUM(N7:N10)</f>
        <v>0</v>
      </c>
      <c r="O6" s="64"/>
      <c r="P6" s="72">
        <f>SUM(P7:P10)</f>
        <v>0</v>
      </c>
      <c r="Q6" s="1"/>
      <c r="R6" s="44"/>
      <c r="S6" s="134" t="s">
        <v>33</v>
      </c>
    </row>
    <row r="7" spans="2:22" ht="15" customHeight="1">
      <c r="B7" s="273"/>
      <c r="C7" s="36"/>
      <c r="D7" s="62"/>
      <c r="E7" s="83" t="s">
        <v>187</v>
      </c>
      <c r="F7" s="23" t="s">
        <v>3</v>
      </c>
      <c r="G7" s="24"/>
      <c r="H7" s="74"/>
      <c r="I7" s="91"/>
      <c r="J7" s="74"/>
      <c r="K7" s="25"/>
      <c r="L7" s="74"/>
      <c r="M7" s="91"/>
      <c r="N7" s="74"/>
      <c r="O7" s="91"/>
      <c r="P7" s="77"/>
      <c r="Q7" s="1"/>
      <c r="R7" s="44"/>
      <c r="S7" s="134" t="s">
        <v>33</v>
      </c>
      <c r="U7" s="162" t="s">
        <v>104</v>
      </c>
      <c r="V7" s="162" t="s">
        <v>102</v>
      </c>
    </row>
    <row r="8" spans="2:22" ht="15" customHeight="1">
      <c r="B8" s="274"/>
      <c r="C8" s="36"/>
      <c r="D8" s="62"/>
      <c r="E8" s="84" t="s">
        <v>188</v>
      </c>
      <c r="F8" s="6" t="s">
        <v>3</v>
      </c>
      <c r="G8" s="4"/>
      <c r="H8" s="75"/>
      <c r="I8" s="60"/>
      <c r="J8" s="75"/>
      <c r="K8" s="26"/>
      <c r="L8" s="75"/>
      <c r="M8" s="60"/>
      <c r="N8" s="75"/>
      <c r="O8" s="60"/>
      <c r="P8" s="78"/>
      <c r="Q8" s="1"/>
      <c r="R8" s="44"/>
      <c r="S8" s="134" t="s">
        <v>33</v>
      </c>
      <c r="U8" s="162" t="s">
        <v>104</v>
      </c>
      <c r="V8" s="162" t="s">
        <v>102</v>
      </c>
    </row>
    <row r="9" spans="2:22" ht="15" customHeight="1">
      <c r="B9" s="275"/>
      <c r="C9" s="36"/>
      <c r="D9" s="62"/>
      <c r="E9" s="84" t="s">
        <v>189</v>
      </c>
      <c r="F9" s="6" t="s">
        <v>3</v>
      </c>
      <c r="G9" s="4"/>
      <c r="H9" s="75"/>
      <c r="I9" s="60"/>
      <c r="J9" s="75"/>
      <c r="K9" s="26"/>
      <c r="L9" s="75"/>
      <c r="M9" s="60"/>
      <c r="N9" s="75"/>
      <c r="O9" s="60"/>
      <c r="P9" s="78"/>
      <c r="Q9" s="1"/>
      <c r="R9" s="44"/>
      <c r="S9" s="134" t="s">
        <v>33</v>
      </c>
      <c r="U9" s="162" t="s">
        <v>104</v>
      </c>
      <c r="V9" s="162" t="s">
        <v>102</v>
      </c>
    </row>
    <row r="10" spans="2:22" ht="15" customHeight="1">
      <c r="C10" s="36"/>
      <c r="D10" s="62"/>
      <c r="E10" s="136" t="s">
        <v>80</v>
      </c>
      <c r="F10" s="23"/>
      <c r="G10" s="24"/>
      <c r="H10" s="137"/>
      <c r="I10" s="91"/>
      <c r="J10" s="137"/>
      <c r="K10" s="25"/>
      <c r="L10" s="137"/>
      <c r="M10" s="91"/>
      <c r="N10" s="137"/>
      <c r="O10" s="91"/>
      <c r="P10" s="137"/>
      <c r="Q10" s="1"/>
      <c r="R10" s="44"/>
      <c r="S10" s="134"/>
      <c r="T10" s="134"/>
    </row>
    <row r="11" spans="2:22" ht="15" customHeight="1">
      <c r="B11" s="58"/>
      <c r="C11" s="18"/>
      <c r="D11" s="5"/>
      <c r="E11" s="82" t="s">
        <v>31</v>
      </c>
      <c r="F11" s="6" t="s">
        <v>3</v>
      </c>
      <c r="G11" s="4"/>
      <c r="H11" s="72">
        <f>SUM(H12:H14)</f>
        <v>0</v>
      </c>
      <c r="I11" s="60"/>
      <c r="J11" s="72">
        <f>SUM(J12:J14)</f>
        <v>0</v>
      </c>
      <c r="K11" s="19"/>
      <c r="L11" s="72">
        <f>SUM(L12:L14)</f>
        <v>0</v>
      </c>
      <c r="M11" s="60"/>
      <c r="N11" s="72">
        <f>SUM(N12:N14)</f>
        <v>0</v>
      </c>
      <c r="O11" s="60"/>
      <c r="P11" s="72">
        <f>SUM(P12:P14)</f>
        <v>0</v>
      </c>
      <c r="Q11" s="3"/>
      <c r="R11" s="45"/>
      <c r="S11" s="134" t="s">
        <v>33</v>
      </c>
    </row>
    <row r="12" spans="2:22" ht="15" customHeight="1">
      <c r="B12" s="273"/>
      <c r="C12" s="18"/>
      <c r="D12" s="5"/>
      <c r="E12" s="83" t="s">
        <v>190</v>
      </c>
      <c r="F12" s="23" t="s">
        <v>3</v>
      </c>
      <c r="G12" s="24"/>
      <c r="H12" s="74"/>
      <c r="I12" s="91"/>
      <c r="J12" s="74"/>
      <c r="K12" s="25"/>
      <c r="L12" s="74"/>
      <c r="M12" s="91"/>
      <c r="N12" s="74"/>
      <c r="O12" s="91"/>
      <c r="P12" s="77"/>
      <c r="Q12" s="1"/>
      <c r="R12" s="44"/>
      <c r="S12" s="134" t="s">
        <v>33</v>
      </c>
      <c r="U12" s="162" t="s">
        <v>104</v>
      </c>
      <c r="V12" s="162" t="s">
        <v>102</v>
      </c>
    </row>
    <row r="13" spans="2:22" ht="15" customHeight="1">
      <c r="B13" s="274"/>
      <c r="C13" s="18"/>
      <c r="D13" s="5"/>
      <c r="E13" s="84" t="s">
        <v>191</v>
      </c>
      <c r="F13" s="6" t="s">
        <v>3</v>
      </c>
      <c r="G13" s="4"/>
      <c r="H13" s="75"/>
      <c r="I13" s="60"/>
      <c r="J13" s="75"/>
      <c r="K13" s="26"/>
      <c r="L13" s="75"/>
      <c r="M13" s="60"/>
      <c r="N13" s="75"/>
      <c r="O13" s="60"/>
      <c r="P13" s="78"/>
      <c r="Q13" s="1"/>
      <c r="R13" s="44"/>
      <c r="S13" s="134" t="s">
        <v>33</v>
      </c>
      <c r="U13" s="162" t="s">
        <v>104</v>
      </c>
      <c r="V13" s="162" t="s">
        <v>102</v>
      </c>
    </row>
    <row r="14" spans="2:22" ht="15" customHeight="1">
      <c r="B14" s="275"/>
      <c r="C14" s="18"/>
      <c r="D14" s="5"/>
      <c r="E14" s="85" t="s">
        <v>192</v>
      </c>
      <c r="F14" s="27" t="s">
        <v>3</v>
      </c>
      <c r="G14" s="28"/>
      <c r="H14" s="76"/>
      <c r="I14" s="92"/>
      <c r="J14" s="76"/>
      <c r="K14" s="29"/>
      <c r="L14" s="76"/>
      <c r="M14" s="92"/>
      <c r="N14" s="76"/>
      <c r="O14" s="92"/>
      <c r="P14" s="79"/>
      <c r="Q14" s="1"/>
      <c r="R14" s="44"/>
      <c r="S14" s="134" t="s">
        <v>33</v>
      </c>
      <c r="U14" s="162" t="s">
        <v>104</v>
      </c>
      <c r="V14" s="162" t="s">
        <v>102</v>
      </c>
    </row>
    <row r="15" spans="2:22" ht="15" customHeight="1">
      <c r="C15" s="18"/>
      <c r="D15" s="5"/>
      <c r="E15" s="136" t="s">
        <v>80</v>
      </c>
      <c r="F15" s="23"/>
      <c r="G15" s="24"/>
      <c r="H15" s="137"/>
      <c r="I15" s="91"/>
      <c r="J15" s="137"/>
      <c r="K15" s="25"/>
      <c r="L15" s="137"/>
      <c r="M15" s="91"/>
      <c r="N15" s="137"/>
      <c r="O15" s="91"/>
      <c r="P15" s="137"/>
      <c r="Q15" s="1"/>
      <c r="R15" s="44"/>
      <c r="S15" s="134"/>
      <c r="T15" s="134"/>
    </row>
    <row r="16" spans="2:22" ht="15" customHeight="1">
      <c r="C16" s="18"/>
      <c r="D16" s="5"/>
      <c r="E16" s="169"/>
      <c r="F16" s="6"/>
      <c r="G16" s="4"/>
      <c r="H16" s="170"/>
      <c r="I16" s="60"/>
      <c r="J16" s="170"/>
      <c r="K16" s="26"/>
      <c r="L16" s="170"/>
      <c r="M16" s="60"/>
      <c r="N16" s="170"/>
      <c r="O16" s="60"/>
      <c r="P16" s="170"/>
      <c r="Q16" s="1"/>
      <c r="R16" s="44"/>
      <c r="S16" s="134"/>
      <c r="T16" s="134"/>
    </row>
    <row r="17" spans="2:22" ht="24.95" customHeight="1">
      <c r="B17" s="58"/>
      <c r="C17" s="18"/>
      <c r="D17" s="5"/>
      <c r="E17" s="171" t="s">
        <v>49</v>
      </c>
      <c r="F17" s="5"/>
      <c r="G17" s="5"/>
      <c r="H17" s="5"/>
      <c r="I17" s="5"/>
      <c r="J17" s="5"/>
      <c r="K17" s="5"/>
      <c r="L17" s="5"/>
      <c r="M17" s="5"/>
      <c r="N17" s="5"/>
      <c r="O17" s="5"/>
      <c r="P17" s="5"/>
      <c r="Q17" s="1"/>
      <c r="R17" s="44"/>
      <c r="S17" s="127"/>
      <c r="T17" s="127"/>
      <c r="U17" s="18"/>
    </row>
    <row r="18" spans="2:22" ht="15" customHeight="1">
      <c r="D18" s="89"/>
      <c r="E18" s="81" t="s">
        <v>67</v>
      </c>
      <c r="F18" s="53" t="s">
        <v>3</v>
      </c>
      <c r="H18" s="72">
        <f>SUM(H19:H21)</f>
        <v>0</v>
      </c>
      <c r="I18" s="60"/>
      <c r="J18" s="72">
        <f>SUM(J19:J21)</f>
        <v>0</v>
      </c>
      <c r="K18" s="19"/>
      <c r="L18" s="76"/>
      <c r="M18" s="60"/>
      <c r="N18" s="76"/>
      <c r="O18" s="60"/>
      <c r="P18" s="76"/>
      <c r="S18" s="122" t="s">
        <v>81</v>
      </c>
    </row>
    <row r="19" spans="2:22" ht="15" customHeight="1">
      <c r="B19" s="273"/>
      <c r="C19" s="38"/>
      <c r="D19" s="90"/>
      <c r="E19" s="83" t="s">
        <v>187</v>
      </c>
      <c r="F19" s="23" t="s">
        <v>3</v>
      </c>
      <c r="G19" s="24"/>
      <c r="H19" s="74"/>
      <c r="I19" s="91"/>
      <c r="J19" s="74"/>
      <c r="K19" s="25"/>
      <c r="L19" s="25"/>
      <c r="M19" s="25"/>
      <c r="N19" s="25"/>
      <c r="O19" s="25"/>
      <c r="P19" s="204"/>
      <c r="S19" s="122" t="s">
        <v>81</v>
      </c>
      <c r="U19" s="162" t="s">
        <v>104</v>
      </c>
      <c r="V19" s="162" t="s">
        <v>102</v>
      </c>
    </row>
    <row r="20" spans="2:22" ht="15" customHeight="1">
      <c r="B20" s="274"/>
      <c r="C20" s="38"/>
      <c r="D20" s="90"/>
      <c r="E20" s="84" t="s">
        <v>188</v>
      </c>
      <c r="F20" s="6" t="s">
        <v>3</v>
      </c>
      <c r="G20" s="4"/>
      <c r="H20" s="75"/>
      <c r="I20" s="60"/>
      <c r="J20" s="75"/>
      <c r="K20" s="26"/>
      <c r="L20" s="26"/>
      <c r="M20" s="26"/>
      <c r="N20" s="26"/>
      <c r="O20" s="26"/>
      <c r="P20" s="205"/>
      <c r="S20" s="122" t="s">
        <v>81</v>
      </c>
      <c r="U20" s="162" t="s">
        <v>104</v>
      </c>
      <c r="V20" s="162" t="s">
        <v>102</v>
      </c>
    </row>
    <row r="21" spans="2:22" ht="15" customHeight="1">
      <c r="B21" s="275"/>
      <c r="C21" s="38"/>
      <c r="D21" s="90"/>
      <c r="E21" s="85" t="s">
        <v>189</v>
      </c>
      <c r="F21" s="27" t="s">
        <v>3</v>
      </c>
      <c r="G21" s="28"/>
      <c r="H21" s="76"/>
      <c r="I21" s="92"/>
      <c r="J21" s="76"/>
      <c r="K21" s="29"/>
      <c r="L21" s="29"/>
      <c r="M21" s="29"/>
      <c r="N21" s="29"/>
      <c r="O21" s="29"/>
      <c r="P21" s="236"/>
      <c r="S21" s="122" t="s">
        <v>81</v>
      </c>
      <c r="U21" s="162" t="s">
        <v>104</v>
      </c>
      <c r="V21" s="162" t="s">
        <v>102</v>
      </c>
    </row>
    <row r="22" spans="2:22" ht="15" customHeight="1">
      <c r="C22" s="38"/>
      <c r="D22" s="90"/>
      <c r="E22" s="136" t="s">
        <v>80</v>
      </c>
      <c r="F22" s="23"/>
      <c r="G22" s="24"/>
      <c r="H22" s="137"/>
      <c r="I22" s="91"/>
      <c r="J22" s="137"/>
      <c r="K22" s="25"/>
      <c r="L22" s="137"/>
      <c r="M22" s="91"/>
      <c r="N22" s="137"/>
      <c r="O22" s="91"/>
      <c r="P22" s="137"/>
      <c r="Q22" s="1"/>
      <c r="R22" s="44"/>
      <c r="S22" s="134"/>
      <c r="T22" s="134"/>
    </row>
    <row r="23" spans="2:22" ht="15" customHeight="1">
      <c r="B23" s="88"/>
      <c r="C23" s="38"/>
      <c r="D23" s="90"/>
      <c r="E23" s="81" t="s">
        <v>68</v>
      </c>
      <c r="F23" s="53" t="s">
        <v>3</v>
      </c>
      <c r="G23" s="4"/>
      <c r="H23" s="72">
        <f>SUM(H24:H26)</f>
        <v>0</v>
      </c>
      <c r="I23" s="60"/>
      <c r="J23" s="72">
        <f>SUM(J24:J26)</f>
        <v>0</v>
      </c>
      <c r="K23" s="26"/>
      <c r="L23" s="76"/>
      <c r="M23" s="60"/>
      <c r="N23" s="76"/>
      <c r="O23" s="60"/>
      <c r="P23" s="76"/>
      <c r="S23" s="122" t="s">
        <v>81</v>
      </c>
    </row>
    <row r="24" spans="2:22" ht="15" customHeight="1">
      <c r="B24" s="273"/>
      <c r="D24" s="89"/>
      <c r="E24" s="83" t="s">
        <v>190</v>
      </c>
      <c r="F24" s="23" t="s">
        <v>3</v>
      </c>
      <c r="G24" s="24"/>
      <c r="H24" s="74"/>
      <c r="I24" s="91"/>
      <c r="J24" s="74"/>
      <c r="K24" s="25"/>
      <c r="L24" s="25"/>
      <c r="M24" s="25"/>
      <c r="N24" s="25"/>
      <c r="O24" s="25"/>
      <c r="P24" s="204"/>
      <c r="S24" s="122" t="s">
        <v>81</v>
      </c>
      <c r="U24" s="162" t="s">
        <v>104</v>
      </c>
      <c r="V24" s="162" t="s">
        <v>102</v>
      </c>
    </row>
    <row r="25" spans="2:22" ht="15" customHeight="1">
      <c r="B25" s="274"/>
      <c r="D25" s="89"/>
      <c r="E25" s="84" t="s">
        <v>191</v>
      </c>
      <c r="F25" s="6" t="s">
        <v>3</v>
      </c>
      <c r="G25" s="4"/>
      <c r="H25" s="75"/>
      <c r="I25" s="60"/>
      <c r="J25" s="75"/>
      <c r="K25" s="26"/>
      <c r="L25" s="26"/>
      <c r="M25" s="26"/>
      <c r="N25" s="26"/>
      <c r="O25" s="26"/>
      <c r="P25" s="205"/>
      <c r="S25" s="122" t="s">
        <v>81</v>
      </c>
      <c r="U25" s="162" t="s">
        <v>104</v>
      </c>
      <c r="V25" s="162" t="s">
        <v>102</v>
      </c>
    </row>
    <row r="26" spans="2:22" ht="15" customHeight="1">
      <c r="B26" s="275"/>
      <c r="D26" s="89"/>
      <c r="E26" s="85" t="s">
        <v>192</v>
      </c>
      <c r="F26" s="27" t="s">
        <v>3</v>
      </c>
      <c r="G26" s="28"/>
      <c r="H26" s="76"/>
      <c r="I26" s="92"/>
      <c r="J26" s="76"/>
      <c r="K26" s="29"/>
      <c r="L26" s="29"/>
      <c r="M26" s="29"/>
      <c r="N26" s="29"/>
      <c r="O26" s="29"/>
      <c r="P26" s="236"/>
      <c r="S26" s="122" t="s">
        <v>81</v>
      </c>
      <c r="U26" s="162" t="s">
        <v>104</v>
      </c>
      <c r="V26" s="162" t="s">
        <v>102</v>
      </c>
    </row>
    <row r="27" spans="2:22" ht="15" customHeight="1">
      <c r="D27" s="89"/>
      <c r="E27" s="136" t="s">
        <v>80</v>
      </c>
      <c r="F27" s="23"/>
      <c r="G27" s="24"/>
      <c r="H27" s="137"/>
      <c r="I27" s="91"/>
      <c r="J27" s="137"/>
      <c r="K27" s="25"/>
      <c r="L27" s="137"/>
      <c r="M27" s="91"/>
      <c r="N27" s="137"/>
      <c r="O27" s="91"/>
      <c r="P27" s="137"/>
      <c r="Q27" s="1"/>
      <c r="R27" s="44"/>
      <c r="S27" s="134"/>
      <c r="T27" s="134"/>
    </row>
    <row r="28" spans="2:22" ht="15" customHeight="1">
      <c r="D28" s="89"/>
      <c r="E28" s="81" t="s">
        <v>69</v>
      </c>
      <c r="F28" s="53" t="s">
        <v>3</v>
      </c>
      <c r="G28" s="4"/>
      <c r="H28" s="72">
        <f>SUM(H29:H31)</f>
        <v>0</v>
      </c>
      <c r="I28" s="60"/>
      <c r="J28" s="72">
        <f>SUM(J29:J31)</f>
        <v>0</v>
      </c>
      <c r="K28" s="26"/>
      <c r="L28" s="76"/>
      <c r="M28" s="60"/>
      <c r="N28" s="76"/>
      <c r="O28" s="60"/>
      <c r="P28" s="76"/>
      <c r="S28" s="122" t="s">
        <v>81</v>
      </c>
    </row>
    <row r="29" spans="2:22" ht="15" customHeight="1">
      <c r="B29" s="273"/>
      <c r="D29" s="89"/>
      <c r="E29" s="83" t="s">
        <v>193</v>
      </c>
      <c r="F29" s="23" t="s">
        <v>3</v>
      </c>
      <c r="G29" s="24"/>
      <c r="H29" s="74"/>
      <c r="I29" s="91"/>
      <c r="J29" s="74"/>
      <c r="K29" s="25"/>
      <c r="L29" s="25"/>
      <c r="M29" s="25"/>
      <c r="N29" s="25"/>
      <c r="O29" s="25"/>
      <c r="P29" s="204"/>
      <c r="S29" s="122" t="s">
        <v>81</v>
      </c>
      <c r="U29" s="162" t="s">
        <v>104</v>
      </c>
      <c r="V29" s="162" t="s">
        <v>102</v>
      </c>
    </row>
    <row r="30" spans="2:22" ht="15" customHeight="1">
      <c r="B30" s="274"/>
      <c r="D30" s="89"/>
      <c r="E30" s="84" t="s">
        <v>194</v>
      </c>
      <c r="F30" s="6" t="s">
        <v>3</v>
      </c>
      <c r="G30" s="4"/>
      <c r="H30" s="75"/>
      <c r="I30" s="60"/>
      <c r="J30" s="75"/>
      <c r="K30" s="26"/>
      <c r="L30" s="26"/>
      <c r="M30" s="26"/>
      <c r="N30" s="26"/>
      <c r="O30" s="26"/>
      <c r="P30" s="205"/>
      <c r="S30" s="122" t="s">
        <v>81</v>
      </c>
      <c r="U30" s="162" t="s">
        <v>104</v>
      </c>
      <c r="V30" s="162" t="s">
        <v>102</v>
      </c>
    </row>
    <row r="31" spans="2:22" ht="15" customHeight="1">
      <c r="B31" s="275"/>
      <c r="D31" s="89"/>
      <c r="E31" s="85" t="s">
        <v>195</v>
      </c>
      <c r="F31" s="27" t="s">
        <v>3</v>
      </c>
      <c r="G31" s="28"/>
      <c r="H31" s="76"/>
      <c r="I31" s="92"/>
      <c r="J31" s="76"/>
      <c r="K31" s="29"/>
      <c r="L31" s="29"/>
      <c r="M31" s="29"/>
      <c r="N31" s="29"/>
      <c r="O31" s="29"/>
      <c r="P31" s="236"/>
      <c r="S31" s="122" t="s">
        <v>81</v>
      </c>
      <c r="U31" s="162" t="s">
        <v>104</v>
      </c>
      <c r="V31" s="162" t="s">
        <v>102</v>
      </c>
    </row>
    <row r="32" spans="2:22" ht="15" customHeight="1">
      <c r="D32" s="89"/>
      <c r="E32" s="136" t="s">
        <v>80</v>
      </c>
      <c r="F32" s="23"/>
      <c r="G32" s="24"/>
      <c r="H32" s="137"/>
      <c r="I32" s="91"/>
      <c r="J32" s="137"/>
      <c r="K32" s="25"/>
      <c r="L32" s="137"/>
      <c r="M32" s="91"/>
      <c r="N32" s="137"/>
      <c r="O32" s="91"/>
      <c r="P32" s="137"/>
      <c r="Q32" s="1"/>
      <c r="R32" s="44"/>
      <c r="S32" s="134"/>
      <c r="T32" s="134"/>
    </row>
    <row r="33" spans="1:22" ht="15" customHeight="1">
      <c r="D33" s="89"/>
      <c r="E33" s="169"/>
      <c r="F33" s="6"/>
      <c r="G33" s="4"/>
      <c r="H33" s="170"/>
      <c r="I33" s="60"/>
      <c r="J33" s="170"/>
      <c r="K33" s="26"/>
      <c r="L33" s="170"/>
      <c r="M33" s="60"/>
      <c r="N33" s="170"/>
      <c r="O33" s="60"/>
      <c r="P33" s="170"/>
      <c r="Q33" s="1"/>
      <c r="R33" s="44"/>
      <c r="S33" s="134"/>
      <c r="T33" s="134"/>
    </row>
    <row r="34" spans="1:22" ht="21.6" customHeight="1">
      <c r="D34" s="89"/>
      <c r="E34" s="98" t="s">
        <v>48</v>
      </c>
      <c r="F34" s="6"/>
      <c r="G34" s="4"/>
      <c r="H34" s="70"/>
      <c r="I34" s="60"/>
      <c r="J34" s="70"/>
      <c r="K34" s="70"/>
      <c r="L34" s="70"/>
      <c r="M34" s="70"/>
      <c r="N34" s="70"/>
      <c r="O34" s="70"/>
      <c r="P34" s="70"/>
      <c r="S34" s="127"/>
      <c r="T34" s="127"/>
    </row>
    <row r="35" spans="1:22" ht="15" customHeight="1">
      <c r="D35" s="89"/>
      <c r="E35" s="81" t="s">
        <v>177</v>
      </c>
      <c r="F35" s="6"/>
      <c r="G35" s="4"/>
      <c r="H35" s="72">
        <f>SUM(H36:H38)</f>
        <v>0</v>
      </c>
      <c r="I35" s="60"/>
      <c r="J35" s="72">
        <f>SUM(J36:J38)</f>
        <v>0</v>
      </c>
      <c r="K35" s="26"/>
      <c r="L35" s="75"/>
      <c r="M35" s="60"/>
      <c r="N35" s="75"/>
      <c r="O35" s="60"/>
      <c r="P35" s="75"/>
      <c r="S35" s="122" t="s">
        <v>81</v>
      </c>
      <c r="U35" s="162" t="s">
        <v>104</v>
      </c>
      <c r="V35" s="162" t="s">
        <v>102</v>
      </c>
    </row>
    <row r="36" spans="1:22" ht="15" customHeight="1">
      <c r="B36" s="273"/>
      <c r="D36" s="89"/>
      <c r="E36" s="172" t="s">
        <v>186</v>
      </c>
      <c r="F36" s="23" t="s">
        <v>3</v>
      </c>
      <c r="G36" s="24"/>
      <c r="H36" s="74"/>
      <c r="I36" s="91"/>
      <c r="J36" s="74"/>
      <c r="K36" s="25"/>
      <c r="L36" s="25"/>
      <c r="M36" s="25"/>
      <c r="N36" s="25"/>
      <c r="O36" s="25"/>
      <c r="P36" s="204"/>
      <c r="S36" s="122" t="s">
        <v>81</v>
      </c>
      <c r="U36" s="162" t="s">
        <v>104</v>
      </c>
      <c r="V36" s="162" t="s">
        <v>102</v>
      </c>
    </row>
    <row r="37" spans="1:22" ht="15" customHeight="1">
      <c r="B37" s="274"/>
      <c r="D37" s="89"/>
      <c r="E37" s="84" t="s">
        <v>187</v>
      </c>
      <c r="F37" s="6" t="s">
        <v>3</v>
      </c>
      <c r="G37" s="4"/>
      <c r="H37" s="75"/>
      <c r="I37" s="60"/>
      <c r="J37" s="75"/>
      <c r="K37" s="26"/>
      <c r="L37" s="26"/>
      <c r="M37" s="26"/>
      <c r="N37" s="26"/>
      <c r="O37" s="26"/>
      <c r="P37" s="205"/>
      <c r="S37" s="122" t="s">
        <v>81</v>
      </c>
      <c r="U37" s="162" t="s">
        <v>104</v>
      </c>
      <c r="V37" s="162" t="s">
        <v>102</v>
      </c>
    </row>
    <row r="38" spans="1:22" ht="15" customHeight="1">
      <c r="B38" s="274"/>
      <c r="D38" s="89"/>
      <c r="E38" s="84" t="s">
        <v>188</v>
      </c>
      <c r="F38" s="6" t="s">
        <v>3</v>
      </c>
      <c r="G38" s="4"/>
      <c r="H38" s="75"/>
      <c r="I38" s="60"/>
      <c r="J38" s="75"/>
      <c r="K38" s="26"/>
      <c r="L38" s="26"/>
      <c r="M38" s="26"/>
      <c r="N38" s="26"/>
      <c r="O38" s="26"/>
      <c r="P38" s="205"/>
      <c r="S38" s="122" t="s">
        <v>81</v>
      </c>
      <c r="U38" s="162" t="s">
        <v>104</v>
      </c>
      <c r="V38" s="162" t="s">
        <v>102</v>
      </c>
    </row>
    <row r="39" spans="1:22" ht="15" customHeight="1">
      <c r="B39" s="275"/>
      <c r="D39" s="89"/>
      <c r="E39" s="84" t="s">
        <v>189</v>
      </c>
      <c r="F39" s="6" t="s">
        <v>3</v>
      </c>
      <c r="G39" s="4"/>
      <c r="H39" s="75"/>
      <c r="I39" s="60"/>
      <c r="J39" s="75"/>
      <c r="K39" s="26"/>
      <c r="L39" s="26"/>
      <c r="M39" s="26"/>
      <c r="N39" s="26"/>
      <c r="O39" s="26"/>
      <c r="P39" s="205"/>
      <c r="S39" s="122" t="s">
        <v>81</v>
      </c>
      <c r="U39" s="162" t="s">
        <v>104</v>
      </c>
      <c r="V39" s="162" t="s">
        <v>102</v>
      </c>
    </row>
    <row r="40" spans="1:22" ht="15" customHeight="1">
      <c r="E40" s="173" t="s">
        <v>80</v>
      </c>
      <c r="F40" s="27"/>
      <c r="G40" s="28"/>
      <c r="H40" s="174"/>
      <c r="I40" s="92"/>
      <c r="J40" s="174"/>
      <c r="K40" s="29"/>
      <c r="L40" s="174"/>
      <c r="M40" s="92"/>
      <c r="N40" s="174"/>
      <c r="O40" s="92"/>
      <c r="P40" s="175"/>
      <c r="Q40" s="1"/>
      <c r="R40" s="44"/>
      <c r="S40" s="122" t="s">
        <v>81</v>
      </c>
      <c r="T40" s="134"/>
    </row>
    <row r="41" spans="1:22" ht="15" customHeight="1">
      <c r="A41" s="18"/>
      <c r="B41" s="58"/>
      <c r="I41" s="60"/>
      <c r="S41" s="127"/>
      <c r="T41" s="127"/>
    </row>
    <row r="42" spans="1:22" ht="15" customHeight="1">
      <c r="I42" s="60"/>
    </row>
    <row r="43" spans="1:22" ht="15" customHeight="1">
      <c r="I43" s="60"/>
    </row>
  </sheetData>
  <mergeCells count="7">
    <mergeCell ref="U3:V3"/>
    <mergeCell ref="B7:B9"/>
    <mergeCell ref="B29:B31"/>
    <mergeCell ref="B36:B39"/>
    <mergeCell ref="B19:B21"/>
    <mergeCell ref="B12:B14"/>
    <mergeCell ref="B24:B26"/>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25" right="0.25" top="0.75" bottom="0.75" header="0.3" footer="0.3"/>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R81"/>
  <sheetViews>
    <sheetView zoomScaleNormal="100" zoomScaleSheetLayoutView="100" workbookViewId="0"/>
  </sheetViews>
  <sheetFormatPr defaultColWidth="9.140625" defaultRowHeight="15"/>
  <cols>
    <col min="1" max="1" width="1.85546875" style="8" customWidth="1"/>
    <col min="2" max="2" width="25.42578125" style="56" customWidth="1"/>
    <col min="3" max="3" width="1.42578125" style="8" customWidth="1"/>
    <col min="4" max="4" width="3.140625" style="2" customWidth="1"/>
    <col min="5" max="5" width="64" style="2" customWidth="1"/>
    <col min="6" max="6" width="5.7109375" style="2" bestFit="1" customWidth="1"/>
    <col min="7" max="7" width="3" style="2" customWidth="1"/>
    <col min="8" max="8" width="15.85546875" style="2" customWidth="1"/>
    <col min="9" max="9" width="1.7109375" style="2" customWidth="1"/>
    <col min="10" max="10" width="21.7109375" style="2" customWidth="1"/>
    <col min="11" max="11" width="18" style="2" customWidth="1"/>
    <col min="12" max="12" width="19.28515625" style="2" customWidth="1"/>
    <col min="13" max="13" width="1.85546875" style="2" customWidth="1"/>
    <col min="14" max="14" width="1.85546875" style="8" customWidth="1"/>
    <col min="15" max="15" width="25.140625" style="122" customWidth="1"/>
    <col min="16" max="16" width="1.85546875" style="8" customWidth="1"/>
    <col min="17" max="18" width="10.7109375" style="8" customWidth="1"/>
    <col min="19" max="19" width="2.7109375" style="8" customWidth="1"/>
    <col min="20" max="16384" width="9.140625" style="8"/>
  </cols>
  <sheetData>
    <row r="1" spans="2:18" ht="54.95" customHeight="1">
      <c r="B1" s="184"/>
      <c r="C1" s="93"/>
      <c r="D1" s="4"/>
      <c r="E1" s="182" t="s">
        <v>78</v>
      </c>
      <c r="F1" s="109"/>
      <c r="G1" s="109"/>
      <c r="H1" s="109"/>
      <c r="I1" s="109"/>
      <c r="J1" s="109"/>
      <c r="O1" s="93"/>
      <c r="P1" s="43"/>
    </row>
    <row r="2" spans="2:18" ht="31.5" customHeight="1">
      <c r="B2" s="57"/>
      <c r="C2" s="44"/>
      <c r="D2" s="1"/>
      <c r="E2" s="187" t="s">
        <v>75</v>
      </c>
      <c r="F2" s="1"/>
      <c r="G2" s="1"/>
      <c r="H2" s="1"/>
      <c r="I2" s="1"/>
      <c r="J2" s="1"/>
      <c r="O2" s="126"/>
      <c r="P2" s="44"/>
    </row>
    <row r="3" spans="2:18" ht="18.75" customHeight="1" thickBot="1">
      <c r="B3" s="57"/>
      <c r="C3" s="44"/>
      <c r="D3" s="1"/>
      <c r="E3" s="1"/>
      <c r="F3" s="1"/>
      <c r="G3" s="1"/>
      <c r="H3" s="1"/>
      <c r="I3" s="1"/>
      <c r="O3" s="126"/>
      <c r="P3" s="44"/>
      <c r="Q3" s="245" t="s">
        <v>99</v>
      </c>
      <c r="R3" s="245" t="s">
        <v>100</v>
      </c>
    </row>
    <row r="4" spans="2:18" ht="48" customHeight="1" thickBot="1">
      <c r="B4" s="63" t="s">
        <v>62</v>
      </c>
      <c r="C4" s="35"/>
      <c r="F4" s="110" t="s">
        <v>0</v>
      </c>
      <c r="H4" s="61" t="s">
        <v>28</v>
      </c>
      <c r="I4" s="188"/>
      <c r="J4" s="242" t="s">
        <v>27</v>
      </c>
      <c r="K4" s="243" t="s">
        <v>131</v>
      </c>
      <c r="L4" s="244" t="s">
        <v>132</v>
      </c>
      <c r="M4" s="1"/>
      <c r="N4" s="44"/>
      <c r="O4" s="163" t="s">
        <v>4</v>
      </c>
      <c r="Q4" s="271" t="s">
        <v>103</v>
      </c>
      <c r="R4" s="272"/>
    </row>
    <row r="5" spans="2:18" ht="27" customHeight="1">
      <c r="B5" s="8"/>
      <c r="E5" s="98" t="s">
        <v>96</v>
      </c>
      <c r="M5" s="1"/>
      <c r="N5" s="44"/>
      <c r="P5" s="44"/>
    </row>
    <row r="6" spans="2:18" ht="15" customHeight="1">
      <c r="B6" s="58"/>
      <c r="C6" s="18"/>
      <c r="E6" s="97" t="s">
        <v>63</v>
      </c>
      <c r="F6" s="114"/>
      <c r="G6" s="96"/>
      <c r="H6" s="72">
        <f>H7+H11</f>
        <v>0</v>
      </c>
      <c r="I6" s="189"/>
      <c r="J6" s="72">
        <f>J7+J11</f>
        <v>0</v>
      </c>
      <c r="K6" s="3"/>
      <c r="L6" s="3"/>
      <c r="M6" s="4"/>
      <c r="N6" s="37"/>
      <c r="O6" s="134" t="s">
        <v>33</v>
      </c>
      <c r="P6" s="37"/>
    </row>
    <row r="7" spans="2:18" ht="15" customHeight="1">
      <c r="B7" s="58"/>
      <c r="C7" s="18"/>
      <c r="E7" s="82" t="s">
        <v>30</v>
      </c>
      <c r="G7" s="4"/>
      <c r="H7" s="72">
        <f>SUM(H8:H10)</f>
        <v>0</v>
      </c>
      <c r="I7" s="189"/>
      <c r="J7" s="72">
        <f>SUM(J8:J10)</f>
        <v>0</v>
      </c>
      <c r="K7" s="3"/>
      <c r="L7" s="3"/>
      <c r="M7" s="4"/>
      <c r="N7" s="37"/>
      <c r="O7" s="134" t="s">
        <v>33</v>
      </c>
      <c r="P7" s="37"/>
    </row>
    <row r="8" spans="2:18" ht="15" customHeight="1">
      <c r="B8" s="273"/>
      <c r="C8" s="36"/>
      <c r="E8" s="99" t="s">
        <v>198</v>
      </c>
      <c r="F8" s="112" t="s">
        <v>3</v>
      </c>
      <c r="G8" s="24"/>
      <c r="H8" s="100"/>
      <c r="I8" s="190"/>
      <c r="J8" s="100"/>
      <c r="K8" s="101"/>
      <c r="L8" s="102"/>
      <c r="M8" s="4"/>
      <c r="N8" s="37"/>
      <c r="O8" s="134" t="s">
        <v>33</v>
      </c>
      <c r="P8" s="37"/>
      <c r="Q8" s="162" t="s">
        <v>104</v>
      </c>
      <c r="R8" s="162" t="s">
        <v>102</v>
      </c>
    </row>
    <row r="9" spans="2:18" ht="15" customHeight="1">
      <c r="B9" s="274"/>
      <c r="C9" s="36"/>
      <c r="E9" s="103" t="s">
        <v>199</v>
      </c>
      <c r="F9" s="111" t="s">
        <v>3</v>
      </c>
      <c r="G9" s="4"/>
      <c r="H9" s="94"/>
      <c r="I9" s="156"/>
      <c r="J9" s="94"/>
      <c r="K9" s="3"/>
      <c r="L9" s="104"/>
      <c r="M9" s="4"/>
      <c r="N9" s="37"/>
      <c r="O9" s="134" t="s">
        <v>33</v>
      </c>
      <c r="P9" s="37"/>
      <c r="Q9" s="162" t="s">
        <v>104</v>
      </c>
      <c r="R9" s="162" t="s">
        <v>102</v>
      </c>
    </row>
    <row r="10" spans="2:18" ht="15" customHeight="1">
      <c r="B10" s="275"/>
      <c r="C10" s="36"/>
      <c r="E10" s="105" t="s">
        <v>200</v>
      </c>
      <c r="F10" s="113" t="s">
        <v>3</v>
      </c>
      <c r="G10" s="28"/>
      <c r="H10" s="106"/>
      <c r="I10" s="165"/>
      <c r="J10" s="106"/>
      <c r="K10" s="107"/>
      <c r="L10" s="108"/>
      <c r="M10" s="4"/>
      <c r="N10" s="37"/>
      <c r="O10" s="134" t="s">
        <v>33</v>
      </c>
      <c r="P10" s="37"/>
      <c r="Q10" s="162" t="s">
        <v>104</v>
      </c>
      <c r="R10" s="162" t="s">
        <v>102</v>
      </c>
    </row>
    <row r="11" spans="2:18" ht="15" customHeight="1">
      <c r="B11" s="58"/>
      <c r="C11" s="18"/>
      <c r="E11" s="82" t="s">
        <v>31</v>
      </c>
      <c r="F11" s="111" t="s">
        <v>3</v>
      </c>
      <c r="G11" s="4"/>
      <c r="H11" s="72">
        <f>SUM(H12:H14)</f>
        <v>0</v>
      </c>
      <c r="I11" s="189"/>
      <c r="J11" s="72">
        <f>SUM(J12:J14)</f>
        <v>0</v>
      </c>
      <c r="K11" s="3"/>
      <c r="L11" s="3"/>
      <c r="M11" s="4"/>
      <c r="N11" s="37"/>
      <c r="O11" s="134" t="s">
        <v>33</v>
      </c>
      <c r="P11" s="37"/>
    </row>
    <row r="12" spans="2:18" ht="15" customHeight="1">
      <c r="B12" s="277"/>
      <c r="C12" s="18"/>
      <c r="E12" s="99" t="s">
        <v>201</v>
      </c>
      <c r="F12" s="112" t="s">
        <v>3</v>
      </c>
      <c r="G12" s="24"/>
      <c r="H12" s="100"/>
      <c r="I12" s="190"/>
      <c r="J12" s="100"/>
      <c r="K12" s="101"/>
      <c r="L12" s="102"/>
      <c r="M12" s="4"/>
      <c r="N12" s="37"/>
      <c r="O12" s="134" t="s">
        <v>33</v>
      </c>
      <c r="P12" s="37"/>
      <c r="Q12" s="162" t="s">
        <v>104</v>
      </c>
      <c r="R12" s="162" t="s">
        <v>102</v>
      </c>
    </row>
    <row r="13" spans="2:18" ht="15" customHeight="1">
      <c r="B13" s="278"/>
      <c r="C13" s="18"/>
      <c r="E13" s="103" t="s">
        <v>202</v>
      </c>
      <c r="F13" s="111" t="s">
        <v>3</v>
      </c>
      <c r="G13" s="4"/>
      <c r="H13" s="94"/>
      <c r="I13" s="156"/>
      <c r="J13" s="94"/>
      <c r="K13" s="3"/>
      <c r="L13" s="104"/>
      <c r="M13" s="4"/>
      <c r="N13" s="37"/>
      <c r="O13" s="134" t="s">
        <v>33</v>
      </c>
      <c r="P13" s="37"/>
      <c r="Q13" s="162" t="s">
        <v>104</v>
      </c>
      <c r="R13" s="162" t="s">
        <v>102</v>
      </c>
    </row>
    <row r="14" spans="2:18" ht="15" customHeight="1">
      <c r="B14" s="279"/>
      <c r="C14" s="18"/>
      <c r="E14" s="105" t="s">
        <v>203</v>
      </c>
      <c r="F14" s="113" t="s">
        <v>3</v>
      </c>
      <c r="G14" s="28"/>
      <c r="H14" s="106"/>
      <c r="I14" s="165"/>
      <c r="J14" s="106"/>
      <c r="K14" s="107"/>
      <c r="L14" s="108"/>
      <c r="M14" s="4"/>
      <c r="N14" s="37"/>
      <c r="O14" s="134" t="s">
        <v>33</v>
      </c>
      <c r="P14" s="37"/>
      <c r="Q14" s="162" t="s">
        <v>104</v>
      </c>
      <c r="R14" s="162" t="s">
        <v>102</v>
      </c>
    </row>
    <row r="15" spans="2:18" ht="15" customHeight="1">
      <c r="C15" s="18"/>
      <c r="E15" s="155"/>
      <c r="F15" s="111"/>
      <c r="G15" s="4"/>
      <c r="H15" s="156"/>
      <c r="I15" s="156"/>
      <c r="J15" s="156"/>
      <c r="K15" s="3"/>
      <c r="L15" s="3"/>
      <c r="M15" s="4"/>
      <c r="N15" s="37"/>
      <c r="O15" s="59"/>
      <c r="P15" s="59"/>
    </row>
    <row r="16" spans="2:18" ht="27" customHeight="1">
      <c r="E16" s="98" t="s">
        <v>64</v>
      </c>
      <c r="N16" s="37"/>
      <c r="P16" s="37"/>
      <c r="Q16" s="37"/>
    </row>
    <row r="17" spans="2:18" ht="15.75">
      <c r="B17" s="273"/>
      <c r="E17" s="30" t="s">
        <v>5</v>
      </c>
      <c r="F17" s="23" t="s">
        <v>3</v>
      </c>
      <c r="G17" s="24"/>
      <c r="H17" s="24"/>
      <c r="I17" s="24"/>
      <c r="J17" s="120">
        <f t="shared" ref="J17:J22" si="0">K17+L17</f>
        <v>0</v>
      </c>
      <c r="K17" s="100"/>
      <c r="L17" s="206"/>
      <c r="O17" s="35" t="s">
        <v>81</v>
      </c>
      <c r="P17" s="37"/>
      <c r="Q17" s="162" t="s">
        <v>104</v>
      </c>
      <c r="R17" s="162" t="s">
        <v>102</v>
      </c>
    </row>
    <row r="18" spans="2:18" ht="15.75">
      <c r="B18" s="274"/>
      <c r="E18" s="31" t="s">
        <v>6</v>
      </c>
      <c r="F18" s="6" t="s">
        <v>3</v>
      </c>
      <c r="G18" s="4"/>
      <c r="H18" s="4"/>
      <c r="I18" s="4"/>
      <c r="J18" s="72">
        <f t="shared" si="0"/>
        <v>0</v>
      </c>
      <c r="K18" s="94"/>
      <c r="L18" s="207"/>
      <c r="O18" s="35" t="s">
        <v>81</v>
      </c>
      <c r="P18" s="37"/>
      <c r="Q18" s="162" t="s">
        <v>104</v>
      </c>
      <c r="R18" s="162" t="s">
        <v>102</v>
      </c>
    </row>
    <row r="19" spans="2:18" ht="15.75">
      <c r="B19" s="274"/>
      <c r="E19" s="31" t="s">
        <v>2</v>
      </c>
      <c r="F19" s="6" t="s">
        <v>3</v>
      </c>
      <c r="G19" s="4"/>
      <c r="H19" s="4"/>
      <c r="I19" s="4"/>
      <c r="J19" s="72">
        <f>K19+L19</f>
        <v>0</v>
      </c>
      <c r="K19" s="94"/>
      <c r="L19" s="208"/>
      <c r="O19" s="35" t="s">
        <v>81</v>
      </c>
      <c r="P19" s="37"/>
      <c r="Q19" s="162" t="s">
        <v>104</v>
      </c>
      <c r="R19" s="162" t="s">
        <v>102</v>
      </c>
    </row>
    <row r="20" spans="2:18" ht="15.75">
      <c r="B20" s="274"/>
      <c r="E20" s="31" t="s">
        <v>7</v>
      </c>
      <c r="F20" s="6" t="s">
        <v>3</v>
      </c>
      <c r="G20" s="4"/>
      <c r="H20" s="4"/>
      <c r="I20" s="4"/>
      <c r="J20" s="72">
        <f t="shared" si="0"/>
        <v>0</v>
      </c>
      <c r="K20" s="4"/>
      <c r="L20" s="116"/>
      <c r="O20" s="35" t="s">
        <v>81</v>
      </c>
      <c r="P20" s="37"/>
      <c r="Q20" s="162" t="s">
        <v>104</v>
      </c>
      <c r="R20" s="162" t="s">
        <v>102</v>
      </c>
    </row>
    <row r="21" spans="2:18" ht="15.75">
      <c r="B21" s="274"/>
      <c r="E21" s="31" t="s">
        <v>8</v>
      </c>
      <c r="F21" s="6" t="s">
        <v>3</v>
      </c>
      <c r="G21" s="4"/>
      <c r="H21" s="4"/>
      <c r="I21" s="4"/>
      <c r="J21" s="72">
        <f t="shared" si="0"/>
        <v>0</v>
      </c>
      <c r="K21" s="4"/>
      <c r="L21" s="116"/>
      <c r="O21" s="35" t="s">
        <v>81</v>
      </c>
      <c r="P21" s="37"/>
      <c r="Q21" s="162" t="s">
        <v>104</v>
      </c>
      <c r="R21" s="162" t="s">
        <v>102</v>
      </c>
    </row>
    <row r="22" spans="2:18" ht="15.75">
      <c r="B22" s="275"/>
      <c r="E22" s="32" t="s">
        <v>1</v>
      </c>
      <c r="F22" s="27" t="s">
        <v>3</v>
      </c>
      <c r="G22" s="28"/>
      <c r="H22" s="28"/>
      <c r="I22" s="28"/>
      <c r="J22" s="73">
        <f t="shared" si="0"/>
        <v>0</v>
      </c>
      <c r="K22" s="106"/>
      <c r="L22" s="209"/>
      <c r="O22" s="35" t="s">
        <v>81</v>
      </c>
      <c r="P22" s="37"/>
      <c r="Q22" s="162" t="s">
        <v>104</v>
      </c>
      <c r="R22" s="162" t="s">
        <v>102</v>
      </c>
    </row>
    <row r="23" spans="2:18" ht="15" customHeight="1">
      <c r="B23" s="183"/>
    </row>
    <row r="24" spans="2:18" ht="27" customHeight="1">
      <c r="E24" s="98" t="s">
        <v>97</v>
      </c>
      <c r="F24" s="95"/>
      <c r="G24" s="96"/>
      <c r="H24" s="276"/>
      <c r="I24" s="276"/>
      <c r="J24" s="276"/>
      <c r="K24" s="96"/>
    </row>
    <row r="25" spans="2:18">
      <c r="E25" s="81" t="s">
        <v>177</v>
      </c>
      <c r="K25" s="72">
        <f>SUM(K26:K31)</f>
        <v>0</v>
      </c>
      <c r="O25" s="122" t="s">
        <v>181</v>
      </c>
    </row>
    <row r="26" spans="2:18" ht="15.75">
      <c r="B26" s="273"/>
      <c r="C26" s="37"/>
      <c r="E26" s="30" t="s">
        <v>34</v>
      </c>
      <c r="F26" s="23" t="s">
        <v>3</v>
      </c>
      <c r="G26" s="24"/>
      <c r="H26" s="24"/>
      <c r="I26" s="24"/>
      <c r="J26" s="24"/>
      <c r="K26" s="100"/>
      <c r="L26" s="46"/>
      <c r="O26" s="122" t="s">
        <v>181</v>
      </c>
      <c r="Q26" s="162" t="s">
        <v>102</v>
      </c>
      <c r="R26" s="162" t="s">
        <v>102</v>
      </c>
    </row>
    <row r="27" spans="2:18" ht="15.75">
      <c r="B27" s="274"/>
      <c r="C27" s="37"/>
      <c r="E27" s="31" t="s">
        <v>9</v>
      </c>
      <c r="F27" s="6" t="s">
        <v>3</v>
      </c>
      <c r="G27" s="4"/>
      <c r="H27" s="4"/>
      <c r="I27" s="4"/>
      <c r="J27" s="4"/>
      <c r="K27" s="94"/>
      <c r="L27" s="33"/>
      <c r="O27" s="122" t="s">
        <v>181</v>
      </c>
      <c r="Q27" s="162" t="s">
        <v>102</v>
      </c>
      <c r="R27" s="162" t="s">
        <v>102</v>
      </c>
    </row>
    <row r="28" spans="2:18" ht="15.75">
      <c r="B28" s="274"/>
      <c r="C28" s="37"/>
      <c r="E28" s="31" t="s">
        <v>10</v>
      </c>
      <c r="F28" s="6" t="s">
        <v>3</v>
      </c>
      <c r="G28" s="4"/>
      <c r="H28" s="4"/>
      <c r="I28" s="4"/>
      <c r="J28" s="4"/>
      <c r="K28" s="94"/>
      <c r="L28" s="33"/>
      <c r="O28" s="122" t="s">
        <v>181</v>
      </c>
      <c r="Q28" s="162" t="s">
        <v>102</v>
      </c>
      <c r="R28" s="162" t="s">
        <v>102</v>
      </c>
    </row>
    <row r="29" spans="2:18" ht="15.75">
      <c r="B29" s="274"/>
      <c r="C29" s="37"/>
      <c r="E29" s="31" t="s">
        <v>11</v>
      </c>
      <c r="F29" s="6" t="s">
        <v>3</v>
      </c>
      <c r="G29" s="4"/>
      <c r="H29" s="4"/>
      <c r="I29" s="4"/>
      <c r="J29" s="4"/>
      <c r="K29" s="94"/>
      <c r="L29" s="33"/>
      <c r="O29" s="122" t="s">
        <v>181</v>
      </c>
      <c r="Q29" s="162" t="s">
        <v>102</v>
      </c>
      <c r="R29" s="162" t="s">
        <v>102</v>
      </c>
    </row>
    <row r="30" spans="2:18" ht="15.75">
      <c r="B30" s="274"/>
      <c r="C30" s="37"/>
      <c r="E30" s="31" t="s">
        <v>12</v>
      </c>
      <c r="F30" s="6" t="s">
        <v>3</v>
      </c>
      <c r="G30" s="4"/>
      <c r="H30" s="4"/>
      <c r="I30" s="4"/>
      <c r="J30" s="4"/>
      <c r="K30" s="94"/>
      <c r="L30" s="33"/>
      <c r="O30" s="122" t="s">
        <v>181</v>
      </c>
      <c r="Q30" s="162" t="s">
        <v>102</v>
      </c>
      <c r="R30" s="162" t="s">
        <v>102</v>
      </c>
    </row>
    <row r="31" spans="2:18" ht="15.75">
      <c r="B31" s="275"/>
      <c r="C31" s="37"/>
      <c r="E31" s="32" t="s">
        <v>35</v>
      </c>
      <c r="F31" s="27" t="s">
        <v>3</v>
      </c>
      <c r="G31" s="28"/>
      <c r="H31" s="28"/>
      <c r="I31" s="28"/>
      <c r="J31" s="28"/>
      <c r="K31" s="106"/>
      <c r="L31" s="47"/>
      <c r="O31" s="122" t="s">
        <v>181</v>
      </c>
      <c r="Q31" s="162" t="s">
        <v>102</v>
      </c>
      <c r="R31" s="162" t="s">
        <v>102</v>
      </c>
    </row>
    <row r="32" spans="2:18">
      <c r="E32" s="115"/>
      <c r="F32" s="7"/>
    </row>
    <row r="33" spans="2:18" ht="15" customHeight="1">
      <c r="E33" s="115"/>
      <c r="F33" s="7"/>
    </row>
    <row r="34" spans="2:18" ht="27" customHeight="1">
      <c r="E34" s="98" t="s">
        <v>40</v>
      </c>
      <c r="F34" s="95"/>
      <c r="G34" s="96"/>
      <c r="H34" s="276"/>
      <c r="I34" s="276"/>
      <c r="J34" s="276"/>
      <c r="K34" s="96"/>
    </row>
    <row r="35" spans="2:18" ht="21.75" customHeight="1">
      <c r="D35" s="17"/>
      <c r="E35" s="87" t="s">
        <v>65</v>
      </c>
      <c r="K35" s="72">
        <f>K36+K42</f>
        <v>0</v>
      </c>
    </row>
    <row r="36" spans="2:18">
      <c r="E36" s="121" t="s">
        <v>66</v>
      </c>
      <c r="F36" s="7"/>
      <c r="K36" s="72">
        <f>SUM(K37:K41)</f>
        <v>0</v>
      </c>
    </row>
    <row r="37" spans="2:18" ht="15.75">
      <c r="B37" s="273"/>
      <c r="E37" s="250" t="s">
        <v>36</v>
      </c>
      <c r="F37" s="23" t="s">
        <v>3</v>
      </c>
      <c r="G37" s="24"/>
      <c r="H37" s="24"/>
      <c r="I37" s="24"/>
      <c r="J37" s="24"/>
      <c r="K37" s="94"/>
      <c r="L37" s="46"/>
      <c r="O37" s="122" t="s">
        <v>180</v>
      </c>
      <c r="Q37" s="162"/>
      <c r="R37" s="162"/>
    </row>
    <row r="38" spans="2:18" ht="15.75">
      <c r="B38" s="274"/>
      <c r="E38" s="251" t="s">
        <v>37</v>
      </c>
      <c r="F38" s="6" t="s">
        <v>3</v>
      </c>
      <c r="G38" s="4"/>
      <c r="H38" s="4"/>
      <c r="I38" s="4"/>
      <c r="J38" s="4"/>
      <c r="K38" s="94"/>
      <c r="L38" s="33"/>
      <c r="O38" s="122" t="s">
        <v>180</v>
      </c>
      <c r="Q38" s="162"/>
      <c r="R38" s="162"/>
    </row>
    <row r="39" spans="2:18" ht="15.75">
      <c r="B39" s="274"/>
      <c r="E39" s="251" t="s">
        <v>38</v>
      </c>
      <c r="F39" s="6" t="s">
        <v>3</v>
      </c>
      <c r="G39" s="4"/>
      <c r="H39" s="4"/>
      <c r="I39" s="4"/>
      <c r="J39" s="4"/>
      <c r="K39" s="94"/>
      <c r="L39" s="33"/>
      <c r="O39" s="122" t="s">
        <v>180</v>
      </c>
      <c r="Q39" s="162"/>
      <c r="R39" s="162"/>
    </row>
    <row r="40" spans="2:18" ht="15.75">
      <c r="B40" s="274"/>
      <c r="E40" s="251" t="s">
        <v>13</v>
      </c>
      <c r="F40" s="6" t="s">
        <v>3</v>
      </c>
      <c r="G40" s="4"/>
      <c r="H40" s="4"/>
      <c r="I40" s="4"/>
      <c r="J40" s="4"/>
      <c r="K40" s="94"/>
      <c r="L40" s="33"/>
      <c r="O40" s="122" t="s">
        <v>180</v>
      </c>
      <c r="Q40" s="162"/>
      <c r="R40" s="162"/>
    </row>
    <row r="41" spans="2:18" ht="15.75">
      <c r="B41" s="274"/>
      <c r="E41" s="252" t="s">
        <v>39</v>
      </c>
      <c r="F41" s="27" t="s">
        <v>3</v>
      </c>
      <c r="G41" s="28"/>
      <c r="H41" s="28"/>
      <c r="I41" s="28"/>
      <c r="J41" s="28"/>
      <c r="K41" s="106"/>
      <c r="L41" s="47"/>
      <c r="O41" s="122" t="s">
        <v>180</v>
      </c>
      <c r="Q41" s="162"/>
      <c r="R41" s="162"/>
    </row>
    <row r="42" spans="2:18" ht="20.25" customHeight="1">
      <c r="B42" s="8"/>
      <c r="E42" s="128" t="s">
        <v>105</v>
      </c>
      <c r="F42" s="7" t="s">
        <v>3</v>
      </c>
      <c r="K42" s="72">
        <f>SUM(K43:K47)</f>
        <v>0</v>
      </c>
      <c r="Q42" s="162"/>
      <c r="R42" s="162"/>
    </row>
    <row r="43" spans="2:18" ht="15.75">
      <c r="B43" s="273"/>
      <c r="E43" s="250" t="s">
        <v>36</v>
      </c>
      <c r="F43" s="23" t="s">
        <v>3</v>
      </c>
      <c r="G43" s="24"/>
      <c r="H43" s="24"/>
      <c r="I43" s="24"/>
      <c r="J43" s="24"/>
      <c r="K43" s="94"/>
      <c r="L43" s="46"/>
      <c r="O43" s="122" t="s">
        <v>180</v>
      </c>
      <c r="Q43" s="162"/>
      <c r="R43" s="162"/>
    </row>
    <row r="44" spans="2:18" ht="15.75">
      <c r="B44" s="274"/>
      <c r="E44" s="251" t="s">
        <v>37</v>
      </c>
      <c r="F44" s="6" t="s">
        <v>3</v>
      </c>
      <c r="G44" s="4"/>
      <c r="H44" s="4"/>
      <c r="I44" s="4"/>
      <c r="J44" s="4"/>
      <c r="K44" s="94"/>
      <c r="L44" s="33"/>
      <c r="O44" s="122" t="s">
        <v>180</v>
      </c>
      <c r="Q44" s="162"/>
      <c r="R44" s="162"/>
    </row>
    <row r="45" spans="2:18" ht="15.75">
      <c r="B45" s="274"/>
      <c r="E45" s="251" t="s">
        <v>38</v>
      </c>
      <c r="F45" s="6" t="s">
        <v>3</v>
      </c>
      <c r="G45" s="4"/>
      <c r="H45" s="4"/>
      <c r="I45" s="4"/>
      <c r="J45" s="4"/>
      <c r="K45" s="94"/>
      <c r="L45" s="33"/>
      <c r="O45" s="122" t="s">
        <v>180</v>
      </c>
      <c r="Q45" s="162"/>
      <c r="R45" s="162"/>
    </row>
    <row r="46" spans="2:18" ht="15.75">
      <c r="B46" s="274"/>
      <c r="E46" s="251" t="s">
        <v>13</v>
      </c>
      <c r="F46" s="6" t="s">
        <v>3</v>
      </c>
      <c r="G46" s="4"/>
      <c r="H46" s="4"/>
      <c r="I46" s="4"/>
      <c r="J46" s="4"/>
      <c r="K46" s="94"/>
      <c r="L46" s="33"/>
      <c r="O46" s="122" t="s">
        <v>180</v>
      </c>
      <c r="Q46" s="162"/>
      <c r="R46" s="162"/>
    </row>
    <row r="47" spans="2:18" ht="15.75">
      <c r="B47" s="274"/>
      <c r="E47" s="252" t="s">
        <v>39</v>
      </c>
      <c r="F47" s="27" t="s">
        <v>3</v>
      </c>
      <c r="G47" s="28"/>
      <c r="H47" s="28"/>
      <c r="I47" s="28"/>
      <c r="J47" s="28"/>
      <c r="K47" s="106"/>
      <c r="L47" s="47"/>
      <c r="O47" s="122" t="s">
        <v>180</v>
      </c>
      <c r="Q47" s="162"/>
      <c r="R47" s="162"/>
    </row>
    <row r="48" spans="2:18" ht="15" customHeight="1"/>
    <row r="49" spans="2:18" ht="27" customHeight="1">
      <c r="E49" s="123" t="s">
        <v>41</v>
      </c>
      <c r="F49" s="95"/>
      <c r="G49" s="96"/>
      <c r="H49" s="276"/>
      <c r="I49" s="276"/>
      <c r="J49" s="276"/>
      <c r="K49" s="96"/>
    </row>
    <row r="50" spans="2:18">
      <c r="E50" s="81" t="s">
        <v>65</v>
      </c>
      <c r="F50" s="6" t="s">
        <v>3</v>
      </c>
      <c r="G50" s="4"/>
      <c r="H50" s="4"/>
      <c r="I50" s="4"/>
      <c r="J50" s="4"/>
      <c r="K50" s="72">
        <f>K51+K54+K55+K56</f>
        <v>0</v>
      </c>
      <c r="O50" s="35" t="s">
        <v>182</v>
      </c>
    </row>
    <row r="51" spans="2:18">
      <c r="B51" s="280"/>
      <c r="E51" s="194" t="s">
        <v>14</v>
      </c>
      <c r="F51" s="23" t="s">
        <v>3</v>
      </c>
      <c r="G51" s="24"/>
      <c r="H51" s="24"/>
      <c r="I51" s="24"/>
      <c r="J51" s="24"/>
      <c r="K51" s="120">
        <f>SUM(K52:K53)</f>
        <v>0</v>
      </c>
      <c r="L51" s="46"/>
      <c r="O51" s="35" t="s">
        <v>182</v>
      </c>
    </row>
    <row r="52" spans="2:18" ht="15.75">
      <c r="B52" s="281"/>
      <c r="E52" s="191" t="s">
        <v>42</v>
      </c>
      <c r="F52" s="6" t="s">
        <v>3</v>
      </c>
      <c r="G52" s="4"/>
      <c r="H52" s="4"/>
      <c r="I52" s="4"/>
      <c r="J52" s="4"/>
      <c r="K52" s="94"/>
      <c r="L52" s="33"/>
      <c r="O52" s="35" t="s">
        <v>81</v>
      </c>
      <c r="Q52" s="162" t="s">
        <v>104</v>
      </c>
      <c r="R52" s="162" t="s">
        <v>102</v>
      </c>
    </row>
    <row r="53" spans="2:18" ht="15.75">
      <c r="B53" s="281"/>
      <c r="E53" s="191" t="s">
        <v>43</v>
      </c>
      <c r="F53" s="6" t="s">
        <v>3</v>
      </c>
      <c r="G53" s="4"/>
      <c r="H53" s="4"/>
      <c r="I53" s="4"/>
      <c r="J53" s="4"/>
      <c r="K53" s="94"/>
      <c r="L53" s="33"/>
      <c r="O53" s="35" t="s">
        <v>81</v>
      </c>
      <c r="Q53" s="162" t="s">
        <v>104</v>
      </c>
      <c r="R53" s="162" t="s">
        <v>102</v>
      </c>
    </row>
    <row r="54" spans="2:18" ht="15.75">
      <c r="B54" s="281"/>
      <c r="E54" s="192" t="s">
        <v>15</v>
      </c>
      <c r="F54" s="6" t="s">
        <v>3</v>
      </c>
      <c r="G54" s="4"/>
      <c r="H54" s="4"/>
      <c r="I54" s="4"/>
      <c r="J54" s="4"/>
      <c r="K54" s="94"/>
      <c r="L54" s="33"/>
      <c r="O54" s="35" t="s">
        <v>182</v>
      </c>
    </row>
    <row r="55" spans="2:18" ht="15.75">
      <c r="B55" s="281"/>
      <c r="E55" s="192" t="s">
        <v>16</v>
      </c>
      <c r="F55" s="6" t="s">
        <v>3</v>
      </c>
      <c r="G55" s="4"/>
      <c r="H55" s="4"/>
      <c r="I55" s="4"/>
      <c r="J55" s="4"/>
      <c r="K55" s="94"/>
      <c r="L55" s="33"/>
      <c r="O55" s="35" t="s">
        <v>182</v>
      </c>
      <c r="Q55" s="162" t="s">
        <v>104</v>
      </c>
      <c r="R55" s="162" t="s">
        <v>102</v>
      </c>
    </row>
    <row r="56" spans="2:18" ht="15.75">
      <c r="B56" s="282"/>
      <c r="E56" s="193" t="s">
        <v>44</v>
      </c>
      <c r="F56" s="27" t="s">
        <v>3</v>
      </c>
      <c r="G56" s="28"/>
      <c r="H56" s="28"/>
      <c r="I56" s="28"/>
      <c r="J56" s="28"/>
      <c r="K56" s="106"/>
      <c r="L56" s="47"/>
      <c r="O56" s="35" t="s">
        <v>182</v>
      </c>
      <c r="Q56" s="162" t="s">
        <v>104</v>
      </c>
      <c r="R56" s="162" t="s">
        <v>102</v>
      </c>
    </row>
    <row r="57" spans="2:18" ht="15" customHeight="1">
      <c r="F57" s="7"/>
      <c r="J57" s="4"/>
      <c r="K57" s="4"/>
    </row>
    <row r="58" spans="2:18" ht="27" customHeight="1">
      <c r="E58" s="98" t="s">
        <v>49</v>
      </c>
      <c r="F58" s="95"/>
      <c r="G58" s="95"/>
      <c r="H58" s="95"/>
      <c r="I58" s="95"/>
      <c r="J58" s="95"/>
      <c r="K58" s="95"/>
      <c r="L58" s="95"/>
      <c r="M58" s="95"/>
      <c r="P58" s="122"/>
    </row>
    <row r="59" spans="2:18" ht="18.75">
      <c r="E59" s="81" t="s">
        <v>67</v>
      </c>
      <c r="H59" s="72">
        <f>SUM(H60:H62)</f>
        <v>0</v>
      </c>
      <c r="I59" s="189"/>
      <c r="J59" s="72">
        <f>SUM(J60:J62)</f>
        <v>0</v>
      </c>
      <c r="K59" s="95"/>
      <c r="L59" s="95"/>
      <c r="O59" s="35" t="s">
        <v>183</v>
      </c>
    </row>
    <row r="60" spans="2:18" ht="15" customHeight="1">
      <c r="B60" s="273"/>
      <c r="C60" s="38"/>
      <c r="E60" s="117" t="s">
        <v>198</v>
      </c>
      <c r="F60" s="124" t="s">
        <v>3</v>
      </c>
      <c r="G60" s="24"/>
      <c r="H60" s="100"/>
      <c r="I60" s="190"/>
      <c r="J60" s="100"/>
      <c r="K60" s="237"/>
      <c r="L60" s="238"/>
      <c r="O60" s="35" t="s">
        <v>183</v>
      </c>
      <c r="Q60" s="162" t="s">
        <v>104</v>
      </c>
      <c r="R60" s="162" t="s">
        <v>102</v>
      </c>
    </row>
    <row r="61" spans="2:18" ht="15" customHeight="1">
      <c r="B61" s="274"/>
      <c r="C61" s="38"/>
      <c r="E61" s="118" t="s">
        <v>199</v>
      </c>
      <c r="F61" s="34" t="s">
        <v>3</v>
      </c>
      <c r="G61" s="4"/>
      <c r="H61" s="94"/>
      <c r="I61" s="156"/>
      <c r="J61" s="94"/>
      <c r="K61" s="95"/>
      <c r="L61" s="239"/>
      <c r="O61" s="35" t="s">
        <v>183</v>
      </c>
      <c r="Q61" s="162" t="s">
        <v>104</v>
      </c>
      <c r="R61" s="162" t="s">
        <v>102</v>
      </c>
    </row>
    <row r="62" spans="2:18" ht="15" customHeight="1">
      <c r="B62" s="275"/>
      <c r="C62" s="38"/>
      <c r="E62" s="119" t="s">
        <v>200</v>
      </c>
      <c r="F62" s="125" t="s">
        <v>3</v>
      </c>
      <c r="G62" s="28"/>
      <c r="H62" s="106"/>
      <c r="I62" s="165"/>
      <c r="J62" s="106"/>
      <c r="K62" s="240"/>
      <c r="L62" s="241"/>
      <c r="O62" s="35" t="s">
        <v>183</v>
      </c>
      <c r="Q62" s="162" t="s">
        <v>104</v>
      </c>
      <c r="R62" s="162" t="s">
        <v>102</v>
      </c>
    </row>
    <row r="63" spans="2:18" ht="18.75">
      <c r="C63" s="38"/>
      <c r="E63" s="166" t="s">
        <v>80</v>
      </c>
      <c r="F63" s="34"/>
      <c r="G63" s="4"/>
      <c r="H63" s="156"/>
      <c r="I63" s="156"/>
      <c r="J63" s="156"/>
      <c r="K63" s="95"/>
      <c r="L63" s="95"/>
      <c r="P63" s="122"/>
      <c r="Q63" s="122"/>
      <c r="R63" s="122"/>
    </row>
    <row r="64" spans="2:18" ht="18.75">
      <c r="C64" s="38"/>
      <c r="E64" s="81" t="s">
        <v>68</v>
      </c>
      <c r="F64" s="53"/>
      <c r="H64" s="72">
        <f>SUM(H65:H67)</f>
        <v>0</v>
      </c>
      <c r="I64" s="189"/>
      <c r="J64" s="72">
        <f>SUM(J65:J67)</f>
        <v>0</v>
      </c>
      <c r="K64" s="95"/>
      <c r="L64" s="95"/>
      <c r="O64" s="35" t="s">
        <v>183</v>
      </c>
    </row>
    <row r="65" spans="2:18" ht="15" customHeight="1">
      <c r="B65" s="273"/>
      <c r="E65" s="117" t="s">
        <v>198</v>
      </c>
      <c r="F65" s="124" t="s">
        <v>3</v>
      </c>
      <c r="G65" s="24"/>
      <c r="H65" s="100"/>
      <c r="I65" s="190"/>
      <c r="J65" s="100"/>
      <c r="K65" s="237"/>
      <c r="L65" s="238"/>
      <c r="O65" s="35" t="s">
        <v>183</v>
      </c>
      <c r="Q65" s="162" t="s">
        <v>104</v>
      </c>
      <c r="R65" s="162" t="s">
        <v>102</v>
      </c>
    </row>
    <row r="66" spans="2:18" ht="15" customHeight="1">
      <c r="B66" s="274"/>
      <c r="E66" s="118" t="s">
        <v>199</v>
      </c>
      <c r="F66" s="34" t="s">
        <v>3</v>
      </c>
      <c r="G66" s="4"/>
      <c r="H66" s="94"/>
      <c r="I66" s="156"/>
      <c r="J66" s="94"/>
      <c r="K66" s="95"/>
      <c r="L66" s="239"/>
      <c r="O66" s="35" t="s">
        <v>183</v>
      </c>
      <c r="Q66" s="162" t="s">
        <v>104</v>
      </c>
      <c r="R66" s="162" t="s">
        <v>102</v>
      </c>
    </row>
    <row r="67" spans="2:18" ht="15" customHeight="1">
      <c r="B67" s="275"/>
      <c r="E67" s="119" t="s">
        <v>200</v>
      </c>
      <c r="F67" s="125" t="s">
        <v>3</v>
      </c>
      <c r="G67" s="28"/>
      <c r="H67" s="106"/>
      <c r="I67" s="165"/>
      <c r="J67" s="106"/>
      <c r="K67" s="240"/>
      <c r="L67" s="241"/>
      <c r="O67" s="35" t="s">
        <v>183</v>
      </c>
      <c r="Q67" s="162" t="s">
        <v>104</v>
      </c>
      <c r="R67" s="162" t="s">
        <v>102</v>
      </c>
    </row>
    <row r="68" spans="2:18" ht="18.75">
      <c r="E68" s="166" t="s">
        <v>80</v>
      </c>
      <c r="F68" s="34"/>
      <c r="G68" s="4"/>
      <c r="H68" s="156"/>
      <c r="I68" s="156"/>
      <c r="J68" s="156"/>
      <c r="K68" s="95"/>
      <c r="L68" s="95"/>
      <c r="P68" s="122"/>
      <c r="Q68" s="122"/>
      <c r="R68" s="122"/>
    </row>
    <row r="69" spans="2:18" ht="18.75">
      <c r="E69" s="81" t="s">
        <v>69</v>
      </c>
      <c r="F69" s="53"/>
      <c r="H69" s="72">
        <f>SUM(H70:H72)</f>
        <v>0</v>
      </c>
      <c r="I69" s="189"/>
      <c r="J69" s="72">
        <f>SUM(J70:J72)</f>
        <v>0</v>
      </c>
      <c r="K69" s="95"/>
      <c r="L69" s="95"/>
      <c r="O69" s="35" t="s">
        <v>183</v>
      </c>
    </row>
    <row r="70" spans="2:18" ht="15" customHeight="1">
      <c r="B70" s="273"/>
      <c r="E70" s="117" t="s">
        <v>198</v>
      </c>
      <c r="F70" s="124" t="s">
        <v>3</v>
      </c>
      <c r="G70" s="24"/>
      <c r="H70" s="100"/>
      <c r="I70" s="190"/>
      <c r="J70" s="100"/>
      <c r="K70" s="237"/>
      <c r="L70" s="238"/>
      <c r="O70" s="35" t="s">
        <v>183</v>
      </c>
      <c r="Q70" s="162" t="s">
        <v>104</v>
      </c>
      <c r="R70" s="162" t="s">
        <v>102</v>
      </c>
    </row>
    <row r="71" spans="2:18" ht="15" customHeight="1">
      <c r="B71" s="274"/>
      <c r="E71" s="118" t="s">
        <v>199</v>
      </c>
      <c r="F71" s="34" t="s">
        <v>3</v>
      </c>
      <c r="G71" s="4"/>
      <c r="H71" s="94"/>
      <c r="I71" s="156"/>
      <c r="J71" s="94"/>
      <c r="K71" s="95"/>
      <c r="L71" s="239"/>
      <c r="O71" s="35" t="s">
        <v>183</v>
      </c>
      <c r="Q71" s="162" t="s">
        <v>104</v>
      </c>
      <c r="R71" s="162" t="s">
        <v>102</v>
      </c>
    </row>
    <row r="72" spans="2:18" ht="15" customHeight="1">
      <c r="B72" s="275"/>
      <c r="E72" s="119" t="s">
        <v>200</v>
      </c>
      <c r="F72" s="125" t="s">
        <v>3</v>
      </c>
      <c r="G72" s="28"/>
      <c r="H72" s="106"/>
      <c r="I72" s="165"/>
      <c r="J72" s="106"/>
      <c r="K72" s="240"/>
      <c r="L72" s="241"/>
      <c r="O72" s="35" t="s">
        <v>183</v>
      </c>
      <c r="Q72" s="162" t="s">
        <v>104</v>
      </c>
      <c r="R72" s="162" t="s">
        <v>102</v>
      </c>
    </row>
    <row r="73" spans="2:18" ht="18.75">
      <c r="E73" s="166" t="s">
        <v>80</v>
      </c>
      <c r="F73" s="34"/>
      <c r="G73" s="4"/>
      <c r="H73" s="156"/>
      <c r="I73" s="156"/>
      <c r="J73" s="156"/>
      <c r="K73" s="95"/>
      <c r="L73" s="95"/>
      <c r="P73" s="122"/>
      <c r="Q73" s="122"/>
      <c r="R73" s="122"/>
    </row>
    <row r="74" spans="2:18" ht="15" customHeight="1">
      <c r="F74" s="7"/>
      <c r="K74" s="95"/>
      <c r="L74" s="95"/>
      <c r="P74" s="122"/>
    </row>
    <row r="75" spans="2:18" ht="27" customHeight="1">
      <c r="E75" s="98" t="s">
        <v>48</v>
      </c>
      <c r="F75" s="95"/>
      <c r="G75" s="95"/>
      <c r="H75" s="95"/>
      <c r="I75" s="95"/>
      <c r="J75" s="95"/>
      <c r="K75" s="95"/>
      <c r="L75" s="95"/>
      <c r="P75" s="122"/>
    </row>
    <row r="76" spans="2:18" ht="15" customHeight="1">
      <c r="B76" s="273"/>
      <c r="E76" s="172" t="s">
        <v>106</v>
      </c>
      <c r="F76" s="23" t="s">
        <v>3</v>
      </c>
      <c r="G76" s="24"/>
      <c r="H76" s="74"/>
      <c r="I76" s="137"/>
      <c r="J76" s="74"/>
      <c r="K76" s="237"/>
      <c r="L76" s="238"/>
      <c r="O76" s="35" t="s">
        <v>184</v>
      </c>
      <c r="Q76" s="162" t="s">
        <v>104</v>
      </c>
      <c r="R76" s="162" t="s">
        <v>102</v>
      </c>
    </row>
    <row r="77" spans="2:18" ht="15" customHeight="1">
      <c r="B77" s="274"/>
      <c r="E77" s="84" t="s">
        <v>187</v>
      </c>
      <c r="F77" s="6" t="s">
        <v>3</v>
      </c>
      <c r="G77" s="4"/>
      <c r="H77" s="75"/>
      <c r="I77" s="170"/>
      <c r="J77" s="75"/>
      <c r="K77" s="95"/>
      <c r="L77" s="239"/>
      <c r="O77" s="35" t="s">
        <v>184</v>
      </c>
      <c r="Q77" s="162" t="s">
        <v>104</v>
      </c>
      <c r="R77" s="162" t="s">
        <v>102</v>
      </c>
    </row>
    <row r="78" spans="2:18" ht="15" customHeight="1">
      <c r="B78" s="274"/>
      <c r="E78" s="84" t="s">
        <v>188</v>
      </c>
      <c r="F78" s="6" t="s">
        <v>3</v>
      </c>
      <c r="G78" s="4"/>
      <c r="H78" s="75"/>
      <c r="I78" s="170"/>
      <c r="J78" s="75"/>
      <c r="K78" s="95"/>
      <c r="L78" s="239"/>
      <c r="O78" s="35" t="s">
        <v>184</v>
      </c>
      <c r="Q78" s="162" t="s">
        <v>104</v>
      </c>
      <c r="R78" s="162" t="s">
        <v>102</v>
      </c>
    </row>
    <row r="79" spans="2:18" ht="15" customHeight="1">
      <c r="B79" s="275"/>
      <c r="E79" s="84" t="s">
        <v>189</v>
      </c>
      <c r="F79" s="6" t="s">
        <v>3</v>
      </c>
      <c r="G79" s="4"/>
      <c r="H79" s="75"/>
      <c r="I79" s="170"/>
      <c r="J79" s="75"/>
      <c r="K79" s="95"/>
      <c r="L79" s="239"/>
      <c r="O79" s="35" t="s">
        <v>184</v>
      </c>
      <c r="Q79" s="162" t="s">
        <v>104</v>
      </c>
      <c r="R79" s="162" t="s">
        <v>102</v>
      </c>
    </row>
    <row r="80" spans="2:18" ht="15" customHeight="1">
      <c r="E80" s="173" t="s">
        <v>80</v>
      </c>
      <c r="F80" s="27"/>
      <c r="G80" s="28"/>
      <c r="H80" s="174"/>
      <c r="I80" s="174"/>
      <c r="J80" s="174"/>
      <c r="K80" s="240"/>
      <c r="L80" s="241"/>
      <c r="P80" s="122"/>
      <c r="Q80" s="122"/>
      <c r="R80" s="122"/>
    </row>
    <row r="81" spans="16:17">
      <c r="P81" s="37"/>
      <c r="Q81" s="37"/>
    </row>
  </sheetData>
  <mergeCells count="15">
    <mergeCell ref="B76:B79"/>
    <mergeCell ref="B70:B72"/>
    <mergeCell ref="B65:B67"/>
    <mergeCell ref="B60:B62"/>
    <mergeCell ref="B8:B10"/>
    <mergeCell ref="B12:B14"/>
    <mergeCell ref="B17:B22"/>
    <mergeCell ref="B26:B31"/>
    <mergeCell ref="B51:B56"/>
    <mergeCell ref="H49:J49"/>
    <mergeCell ref="Q4:R4"/>
    <mergeCell ref="B37:B41"/>
    <mergeCell ref="B43:B47"/>
    <mergeCell ref="H24:J24"/>
    <mergeCell ref="H34:J3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53" fitToHeight="0" orientation="portrait" r:id="rId1"/>
  <rowBreaks count="1" manualBreakCount="1">
    <brk id="33" min="4"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204"/>
  <sheetViews>
    <sheetView workbookViewId="0"/>
  </sheetViews>
  <sheetFormatPr defaultColWidth="9.140625" defaultRowHeight="15"/>
  <cols>
    <col min="1" max="1" width="3" style="8" customWidth="1"/>
    <col min="2" max="2" width="25.7109375" style="8" customWidth="1"/>
    <col min="3" max="3" width="3.85546875" style="8" customWidth="1"/>
    <col min="4" max="4" width="3.85546875" style="2" customWidth="1"/>
    <col min="5" max="5" width="49.140625" style="2" customWidth="1"/>
    <col min="6" max="6" width="40.42578125" style="2" customWidth="1"/>
    <col min="7" max="7" width="9.42578125" style="2" customWidth="1"/>
    <col min="8" max="8" width="0.85546875" style="2" customWidth="1"/>
    <col min="9" max="9" width="31.85546875" style="2" customWidth="1"/>
    <col min="10" max="10" width="1" style="2" customWidth="1"/>
    <col min="11" max="11" width="2.28515625" style="8" customWidth="1"/>
    <col min="12" max="12" width="12.7109375" style="8" customWidth="1"/>
    <col min="13" max="13" width="2.28515625" style="8" customWidth="1"/>
    <col min="14" max="15" width="10.85546875" style="8" customWidth="1"/>
    <col min="16" max="16" width="4.140625" style="8" customWidth="1"/>
    <col min="17" max="25" width="8.7109375" style="8"/>
    <col min="26" max="26" width="14.42578125" style="8" customWidth="1"/>
    <col min="27" max="16384" width="9.140625" style="8"/>
  </cols>
  <sheetData>
    <row r="1" spans="1:15" ht="83.25" customHeight="1">
      <c r="A1" s="40"/>
      <c r="B1" s="40"/>
      <c r="C1" s="40"/>
      <c r="D1" s="19"/>
      <c r="E1" s="50" t="s">
        <v>78</v>
      </c>
      <c r="F1" s="50"/>
      <c r="G1" s="50"/>
      <c r="H1" s="50"/>
      <c r="I1" s="50"/>
      <c r="J1" s="50"/>
      <c r="L1" s="40"/>
    </row>
    <row r="2" spans="1:15" ht="33.75" customHeight="1" thickBot="1">
      <c r="A2" s="44"/>
      <c r="B2" s="44"/>
      <c r="C2" s="44"/>
      <c r="D2" s="1"/>
      <c r="E2" s="1"/>
      <c r="F2" s="1"/>
      <c r="G2" s="1"/>
      <c r="H2" s="1"/>
      <c r="I2" s="283" t="s">
        <v>32</v>
      </c>
      <c r="J2" s="283"/>
      <c r="K2" s="246"/>
      <c r="L2" s="247"/>
      <c r="M2" s="246"/>
      <c r="N2" s="248" t="s">
        <v>99</v>
      </c>
      <c r="O2" s="248" t="s">
        <v>100</v>
      </c>
    </row>
    <row r="3" spans="1:15" ht="36.75" customHeight="1" thickBot="1">
      <c r="A3" s="39"/>
      <c r="B3" s="63" t="s">
        <v>62</v>
      </c>
      <c r="C3" s="35"/>
      <c r="D3" s="53"/>
      <c r="H3" s="1"/>
      <c r="I3" s="61" t="s">
        <v>27</v>
      </c>
      <c r="J3" s="19"/>
      <c r="K3" s="164"/>
      <c r="L3" s="163" t="s">
        <v>4</v>
      </c>
      <c r="M3" s="164"/>
      <c r="N3" s="271" t="s">
        <v>103</v>
      </c>
      <c r="O3" s="272"/>
    </row>
    <row r="4" spans="1:15" ht="26.25">
      <c r="E4" s="86" t="s">
        <v>148</v>
      </c>
      <c r="F4" s="86"/>
      <c r="L4" s="122"/>
    </row>
    <row r="5" spans="1:15" ht="16.5" customHeight="1">
      <c r="C5" s="135"/>
      <c r="E5" s="195" t="s">
        <v>149</v>
      </c>
      <c r="F5" s="195"/>
      <c r="G5" s="129" t="s">
        <v>0</v>
      </c>
      <c r="H5" s="130"/>
      <c r="L5" s="122"/>
    </row>
    <row r="6" spans="1:15">
      <c r="B6" s="280"/>
      <c r="C6" s="135"/>
      <c r="E6" s="196" t="s">
        <v>150</v>
      </c>
      <c r="F6" s="24"/>
      <c r="G6" s="23" t="s">
        <v>3</v>
      </c>
      <c r="H6" s="24"/>
      <c r="I6" s="199"/>
      <c r="J6" s="4"/>
      <c r="K6" s="161"/>
      <c r="L6" s="35" t="s">
        <v>81</v>
      </c>
      <c r="M6" s="161"/>
      <c r="N6" s="162" t="s">
        <v>101</v>
      </c>
      <c r="O6" s="162" t="s">
        <v>102</v>
      </c>
    </row>
    <row r="7" spans="1:15">
      <c r="B7" s="281"/>
      <c r="C7" s="135"/>
      <c r="E7" s="197" t="s">
        <v>151</v>
      </c>
      <c r="F7" s="4"/>
      <c r="G7" s="6" t="s">
        <v>3</v>
      </c>
      <c r="H7" s="4"/>
      <c r="I7" s="200"/>
      <c r="J7" s="4"/>
      <c r="K7" s="161"/>
      <c r="L7" s="35" t="s">
        <v>81</v>
      </c>
      <c r="M7" s="161"/>
      <c r="N7" s="162" t="s">
        <v>101</v>
      </c>
      <c r="O7" s="162" t="s">
        <v>102</v>
      </c>
    </row>
    <row r="8" spans="1:15">
      <c r="B8" s="281"/>
      <c r="C8" s="135"/>
      <c r="E8" s="197" t="s">
        <v>152</v>
      </c>
      <c r="F8" s="4"/>
      <c r="G8" s="6" t="s">
        <v>3</v>
      </c>
      <c r="H8" s="4"/>
      <c r="I8" s="200"/>
      <c r="J8" s="4"/>
      <c r="K8" s="161"/>
      <c r="L8" s="35" t="s">
        <v>81</v>
      </c>
      <c r="M8" s="161"/>
      <c r="N8" s="162" t="s">
        <v>101</v>
      </c>
      <c r="O8" s="162" t="s">
        <v>102</v>
      </c>
    </row>
    <row r="9" spans="1:15">
      <c r="B9" s="281"/>
      <c r="C9" s="135"/>
      <c r="E9" s="197" t="s">
        <v>153</v>
      </c>
      <c r="F9" s="4"/>
      <c r="G9" s="6" t="s">
        <v>3</v>
      </c>
      <c r="H9" s="4"/>
      <c r="I9" s="200"/>
      <c r="J9" s="4"/>
      <c r="K9" s="161"/>
      <c r="L9" s="35" t="s">
        <v>81</v>
      </c>
      <c r="M9" s="161"/>
      <c r="N9" s="162" t="s">
        <v>101</v>
      </c>
      <c r="O9" s="162" t="s">
        <v>102</v>
      </c>
    </row>
    <row r="10" spans="1:15">
      <c r="B10" s="282"/>
      <c r="C10" s="135"/>
      <c r="E10" s="198" t="s">
        <v>154</v>
      </c>
      <c r="F10" s="28"/>
      <c r="G10" s="27" t="s">
        <v>3</v>
      </c>
      <c r="H10" s="28"/>
      <c r="I10" s="201"/>
      <c r="J10" s="4"/>
      <c r="K10" s="161"/>
      <c r="L10" s="35" t="s">
        <v>81</v>
      </c>
      <c r="M10" s="161"/>
      <c r="N10" s="162" t="s">
        <v>101</v>
      </c>
      <c r="O10" s="162" t="s">
        <v>102</v>
      </c>
    </row>
    <row r="11" spans="1:15">
      <c r="E11" s="160" t="s">
        <v>80</v>
      </c>
      <c r="F11" s="160"/>
      <c r="G11" s="7"/>
      <c r="J11" s="4"/>
      <c r="L11" s="122"/>
    </row>
    <row r="12" spans="1:15">
      <c r="G12" s="7"/>
      <c r="H12" s="7"/>
    </row>
    <row r="168" ht="15" customHeight="1"/>
    <row r="204" ht="15.75" customHeight="1"/>
  </sheetData>
  <mergeCells count="3">
    <mergeCell ref="N3:O3"/>
    <mergeCell ref="I2:J2"/>
    <mergeCell ref="B6:B10"/>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25" right="0.25" top="0.75" bottom="0.75" header="0.3" footer="0.3"/>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Changes summary</vt:lpstr>
      <vt:lpstr>Introduction</vt:lpstr>
      <vt:lpstr>Definitions</vt:lpstr>
      <vt:lpstr>Validations</vt:lpstr>
      <vt:lpstr>Checks and Totals</vt:lpstr>
      <vt:lpstr>Audited Statutory accounts</vt:lpstr>
      <vt:lpstr>Regulatory accounts (PTS)</vt:lpstr>
      <vt:lpstr>Large projects</vt:lpstr>
      <vt:lpstr>'Audited Statutory accounts'!Print_Area</vt:lpstr>
      <vt:lpstr>'Large projects'!Print_Area</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2022-03-22T03:16:44Z</dcterms:created>
  <dcterms:modified xsi:type="dcterms:W3CDTF">2023-12-06T08:06:37Z</dcterms:modified>
</cp:coreProperties>
</file>